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00\全米販\KOME速報\新KOME速報BackupLog\資料庫\04政府米\"/>
    </mc:Choice>
  </mc:AlternateContent>
  <xr:revisionPtr revIDLastSave="0" documentId="13_ncr:1_{1B72C591-8683-45CF-9EA5-E4756391F9B5}" xr6:coauthVersionLast="47" xr6:coauthVersionMax="47" xr10:uidLastSave="{00000000-0000-0000-0000-000000000000}"/>
  <bookViews>
    <workbookView xWindow="-110" yWindow="-110" windowWidth="19420" windowHeight="10300" tabRatio="709" xr2:uid="{00000000-000D-0000-FFFF-FFFF00000000}"/>
  </bookViews>
  <sheets>
    <sheet name="R6" sheetId="15" r:id="rId1"/>
    <sheet name="R5" sheetId="1" r:id="rId2"/>
    <sheet name="R4" sheetId="2" r:id="rId3"/>
    <sheet name="R3" sheetId="3" r:id="rId4"/>
    <sheet name="R2" sheetId="4" r:id="rId5"/>
    <sheet name="R1" sheetId="5" r:id="rId6"/>
    <sheet name="H30" sheetId="6" r:id="rId7"/>
    <sheet name="H29" sheetId="7" r:id="rId8"/>
    <sheet name="H28" sheetId="8" r:id="rId9"/>
    <sheet name="H27" sheetId="9" r:id="rId10"/>
    <sheet name="H26" sheetId="10" r:id="rId11"/>
    <sheet name="H25" sheetId="11" r:id="rId12"/>
    <sheet name="H24" sheetId="12" r:id="rId13"/>
    <sheet name="H23" sheetId="13" r:id="rId14"/>
    <sheet name="H22" sheetId="14" r:id="rId15"/>
    <sheet name="H21" sheetId="16" r:id="rId16"/>
    <sheet name="H20" sheetId="17" r:id="rId17"/>
    <sheet name="H19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7" i="15" l="1"/>
  <c r="Q97" i="15"/>
  <c r="L97" i="15"/>
  <c r="K97" i="15"/>
  <c r="I97" i="15"/>
  <c r="H97" i="15"/>
  <c r="F97" i="15"/>
  <c r="E97" i="15"/>
  <c r="AP97" i="15"/>
  <c r="AO97" i="15"/>
  <c r="AM97" i="15"/>
  <c r="AL97" i="15"/>
  <c r="AJ97" i="15"/>
  <c r="AI97" i="15"/>
  <c r="AG97" i="15"/>
  <c r="AF97" i="15"/>
  <c r="AD97" i="15"/>
  <c r="AC97" i="15"/>
  <c r="AA97" i="15"/>
  <c r="Z97" i="15"/>
  <c r="X97" i="15"/>
  <c r="W97" i="15"/>
  <c r="V34" i="15"/>
  <c r="AP108" i="15"/>
  <c r="AO108" i="15"/>
  <c r="AP107" i="15"/>
  <c r="AO107" i="15"/>
  <c r="AP106" i="15"/>
  <c r="AO106" i="15"/>
  <c r="AP105" i="15"/>
  <c r="AO105" i="15"/>
  <c r="AP104" i="15"/>
  <c r="AO104" i="15"/>
  <c r="AP103" i="15"/>
  <c r="AO103" i="15"/>
  <c r="AP102" i="15"/>
  <c r="AO102" i="15"/>
  <c r="AP101" i="15"/>
  <c r="AO101" i="15"/>
  <c r="AP100" i="15"/>
  <c r="AO100" i="15"/>
  <c r="AP99" i="15"/>
  <c r="AO99" i="15"/>
  <c r="AP96" i="15"/>
  <c r="AO96" i="15"/>
  <c r="AP95" i="15"/>
  <c r="AO95" i="15"/>
  <c r="AQ92" i="15"/>
  <c r="AQ91" i="15"/>
  <c r="AQ90" i="15"/>
  <c r="AP89" i="15"/>
  <c r="AO89" i="15"/>
  <c r="AQ88" i="15"/>
  <c r="AQ87" i="15"/>
  <c r="AP86" i="15"/>
  <c r="AP98" i="15" s="1"/>
  <c r="AO86" i="15"/>
  <c r="AO98" i="15" s="1"/>
  <c r="AQ85" i="15"/>
  <c r="AQ84" i="15"/>
  <c r="AQ83" i="15"/>
  <c r="AP82" i="15"/>
  <c r="AO82" i="15"/>
  <c r="AQ81" i="15"/>
  <c r="AQ80" i="15"/>
  <c r="AQ79" i="15"/>
  <c r="AP77" i="15"/>
  <c r="AO77" i="15"/>
  <c r="AQ76" i="15"/>
  <c r="AQ75" i="15"/>
  <c r="AP74" i="15"/>
  <c r="AO74" i="15"/>
  <c r="AQ73" i="15"/>
  <c r="AQ72" i="15"/>
  <c r="AP71" i="15"/>
  <c r="AO71" i="15"/>
  <c r="AQ70" i="15"/>
  <c r="AQ69" i="15"/>
  <c r="AQ68" i="15"/>
  <c r="AQ67" i="15"/>
  <c r="AQ66" i="15"/>
  <c r="AQ65" i="15"/>
  <c r="AQ64" i="15"/>
  <c r="AQ63" i="15"/>
  <c r="AQ62" i="15"/>
  <c r="AQ61" i="15"/>
  <c r="AQ60" i="15"/>
  <c r="AP59" i="15"/>
  <c r="AO59" i="15"/>
  <c r="AQ58" i="15"/>
  <c r="AQ57" i="15"/>
  <c r="AQ56" i="15"/>
  <c r="AP55" i="15"/>
  <c r="AO55" i="15"/>
  <c r="AQ54" i="15"/>
  <c r="AQ53" i="15"/>
  <c r="AQ52" i="15"/>
  <c r="AQ51" i="15"/>
  <c r="AP50" i="15"/>
  <c r="AO50" i="15"/>
  <c r="AQ49" i="15"/>
  <c r="AQ48" i="15"/>
  <c r="AQ47" i="15"/>
  <c r="AQ46" i="15"/>
  <c r="AQ45" i="15"/>
  <c r="AQ44" i="15"/>
  <c r="AQ43" i="15"/>
  <c r="AP42" i="15"/>
  <c r="AO42" i="15"/>
  <c r="AQ41" i="15"/>
  <c r="AQ40" i="15"/>
  <c r="AQ39" i="15"/>
  <c r="AQ38" i="15"/>
  <c r="AQ37" i="15"/>
  <c r="AP36" i="15"/>
  <c r="AO36" i="15"/>
  <c r="AQ35" i="15"/>
  <c r="AQ33" i="15"/>
  <c r="AP31" i="15"/>
  <c r="AO31" i="15"/>
  <c r="AQ30" i="15"/>
  <c r="AQ29" i="15"/>
  <c r="AP28" i="15"/>
  <c r="AO28" i="15"/>
  <c r="AQ27" i="15"/>
  <c r="AQ26" i="15"/>
  <c r="AQ25" i="15"/>
  <c r="AP24" i="15"/>
  <c r="AO24" i="15"/>
  <c r="AQ23" i="15"/>
  <c r="AQ22" i="15"/>
  <c r="AQ21" i="15"/>
  <c r="AQ20" i="15"/>
  <c r="AP19" i="15"/>
  <c r="AO19" i="15"/>
  <c r="AQ18" i="15"/>
  <c r="AQ17" i="15"/>
  <c r="AQ16" i="15"/>
  <c r="AP15" i="15"/>
  <c r="AO15" i="15"/>
  <c r="AQ14" i="15"/>
  <c r="AQ13" i="15"/>
  <c r="AP12" i="15"/>
  <c r="AO12" i="15"/>
  <c r="AQ11" i="15"/>
  <c r="AQ10" i="15"/>
  <c r="AP9" i="15"/>
  <c r="AO9" i="15"/>
  <c r="AQ8" i="15"/>
  <c r="AQ7" i="15"/>
  <c r="AQ6" i="15"/>
  <c r="AM108" i="15"/>
  <c r="AL108" i="15"/>
  <c r="AM107" i="15"/>
  <c r="AL107" i="15"/>
  <c r="AM106" i="15"/>
  <c r="AL106" i="15"/>
  <c r="AM105" i="15"/>
  <c r="AL105" i="15"/>
  <c r="AM104" i="15"/>
  <c r="AL104" i="15"/>
  <c r="AM103" i="15"/>
  <c r="AL103" i="15"/>
  <c r="AM102" i="15"/>
  <c r="AL102" i="15"/>
  <c r="AM101" i="15"/>
  <c r="AL101" i="15"/>
  <c r="AM100" i="15"/>
  <c r="AL100" i="15"/>
  <c r="AM99" i="15"/>
  <c r="AL99" i="15"/>
  <c r="AM96" i="15"/>
  <c r="AL96" i="15"/>
  <c r="AM95" i="15"/>
  <c r="AL95" i="15"/>
  <c r="AN92" i="15"/>
  <c r="AN91" i="15"/>
  <c r="AN90" i="15"/>
  <c r="AM89" i="15"/>
  <c r="AL89" i="15"/>
  <c r="AN88" i="15"/>
  <c r="AN87" i="15"/>
  <c r="AM86" i="15"/>
  <c r="AM98" i="15" s="1"/>
  <c r="AL86" i="15"/>
  <c r="AL98" i="15" s="1"/>
  <c r="AN85" i="15"/>
  <c r="AN84" i="15"/>
  <c r="AN83" i="15"/>
  <c r="AM82" i="15"/>
  <c r="AL82" i="15"/>
  <c r="AN81" i="15"/>
  <c r="AN80" i="15"/>
  <c r="AN79" i="15"/>
  <c r="AM77" i="15"/>
  <c r="AL77" i="15"/>
  <c r="AN76" i="15"/>
  <c r="AN75" i="15"/>
  <c r="AM74" i="15"/>
  <c r="AL74" i="15"/>
  <c r="AN73" i="15"/>
  <c r="AN72" i="15"/>
  <c r="AM71" i="15"/>
  <c r="AL71" i="15"/>
  <c r="AN70" i="15"/>
  <c r="AN69" i="15"/>
  <c r="AN68" i="15"/>
  <c r="AN67" i="15"/>
  <c r="AN66" i="15"/>
  <c r="AN65" i="15"/>
  <c r="AN64" i="15"/>
  <c r="AN63" i="15"/>
  <c r="AN62" i="15"/>
  <c r="AN61" i="15"/>
  <c r="AN60" i="15"/>
  <c r="AM59" i="15"/>
  <c r="AL59" i="15"/>
  <c r="AN58" i="15"/>
  <c r="AN57" i="15"/>
  <c r="AN56" i="15"/>
  <c r="AM55" i="15"/>
  <c r="AL55" i="15"/>
  <c r="AN54" i="15"/>
  <c r="AN53" i="15"/>
  <c r="AN52" i="15"/>
  <c r="AN51" i="15"/>
  <c r="AM50" i="15"/>
  <c r="AL50" i="15"/>
  <c r="AN49" i="15"/>
  <c r="AN48" i="15"/>
  <c r="AN47" i="15"/>
  <c r="AN46" i="15"/>
  <c r="AN45" i="15"/>
  <c r="AN44" i="15"/>
  <c r="AN43" i="15"/>
  <c r="AM42" i="15"/>
  <c r="AL42" i="15"/>
  <c r="AN41" i="15"/>
  <c r="AN40" i="15"/>
  <c r="AN39" i="15"/>
  <c r="AN38" i="15"/>
  <c r="AN37" i="15"/>
  <c r="AM36" i="15"/>
  <c r="AL36" i="15"/>
  <c r="AN35" i="15"/>
  <c r="AN33" i="15"/>
  <c r="AM31" i="15"/>
  <c r="AL31" i="15"/>
  <c r="AN30" i="15"/>
  <c r="AN29" i="15"/>
  <c r="AM28" i="15"/>
  <c r="AL28" i="15"/>
  <c r="AN27" i="15"/>
  <c r="AN26" i="15"/>
  <c r="AN25" i="15"/>
  <c r="AM24" i="15"/>
  <c r="AL24" i="15"/>
  <c r="AN23" i="15"/>
  <c r="AN22" i="15"/>
  <c r="AN21" i="15"/>
  <c r="AN20" i="15"/>
  <c r="AM19" i="15"/>
  <c r="AL19" i="15"/>
  <c r="AN18" i="15"/>
  <c r="AN17" i="15"/>
  <c r="AN16" i="15"/>
  <c r="AM15" i="15"/>
  <c r="AL15" i="15"/>
  <c r="AN14" i="15"/>
  <c r="AN13" i="15"/>
  <c r="AM12" i="15"/>
  <c r="AL12" i="15"/>
  <c r="AN11" i="15"/>
  <c r="AN10" i="15"/>
  <c r="AM9" i="15"/>
  <c r="AL9" i="15"/>
  <c r="AN8" i="15"/>
  <c r="AN7" i="15"/>
  <c r="AN6" i="15"/>
  <c r="AJ108" i="15"/>
  <c r="AI108" i="15"/>
  <c r="AJ107" i="15"/>
  <c r="AI107" i="15"/>
  <c r="AJ106" i="15"/>
  <c r="AI106" i="15"/>
  <c r="AJ105" i="15"/>
  <c r="AI105" i="15"/>
  <c r="AJ104" i="15"/>
  <c r="AI104" i="15"/>
  <c r="AJ103" i="15"/>
  <c r="AI103" i="15"/>
  <c r="AJ102" i="15"/>
  <c r="AI102" i="15"/>
  <c r="AJ101" i="15"/>
  <c r="AI101" i="15"/>
  <c r="AJ100" i="15"/>
  <c r="AI100" i="15"/>
  <c r="AJ99" i="15"/>
  <c r="AI99" i="15"/>
  <c r="AJ96" i="15"/>
  <c r="AI96" i="15"/>
  <c r="AJ95" i="15"/>
  <c r="AI95" i="15"/>
  <c r="AK92" i="15"/>
  <c r="AK91" i="15"/>
  <c r="AK90" i="15"/>
  <c r="AJ89" i="15"/>
  <c r="AI89" i="15"/>
  <c r="AK88" i="15"/>
  <c r="AK87" i="15"/>
  <c r="AJ86" i="15"/>
  <c r="AJ98" i="15" s="1"/>
  <c r="AI86" i="15"/>
  <c r="AI98" i="15" s="1"/>
  <c r="AK85" i="15"/>
  <c r="AK84" i="15"/>
  <c r="AK83" i="15"/>
  <c r="AJ82" i="15"/>
  <c r="AI82" i="15"/>
  <c r="AK81" i="15"/>
  <c r="AK80" i="15"/>
  <c r="AK79" i="15"/>
  <c r="AJ77" i="15"/>
  <c r="AI77" i="15"/>
  <c r="AK76" i="15"/>
  <c r="AK75" i="15"/>
  <c r="AJ74" i="15"/>
  <c r="AI74" i="15"/>
  <c r="AK73" i="15"/>
  <c r="AK72" i="15"/>
  <c r="AJ71" i="15"/>
  <c r="AI71" i="15"/>
  <c r="AK70" i="15"/>
  <c r="AK69" i="15"/>
  <c r="AK68" i="15"/>
  <c r="AK67" i="15"/>
  <c r="AK66" i="15"/>
  <c r="AK65" i="15"/>
  <c r="AK64" i="15"/>
  <c r="AK63" i="15"/>
  <c r="AK62" i="15"/>
  <c r="AK61" i="15"/>
  <c r="AK60" i="15"/>
  <c r="AJ59" i="15"/>
  <c r="AI59" i="15"/>
  <c r="AK58" i="15"/>
  <c r="AK57" i="15"/>
  <c r="AK56" i="15"/>
  <c r="AJ55" i="15"/>
  <c r="AI55" i="15"/>
  <c r="AK54" i="15"/>
  <c r="AK53" i="15"/>
  <c r="AK52" i="15"/>
  <c r="AK51" i="15"/>
  <c r="AJ50" i="15"/>
  <c r="AI50" i="15"/>
  <c r="AK49" i="15"/>
  <c r="AK48" i="15"/>
  <c r="AK47" i="15"/>
  <c r="AK46" i="15"/>
  <c r="AK45" i="15"/>
  <c r="AK44" i="15"/>
  <c r="AK43" i="15"/>
  <c r="AJ42" i="15"/>
  <c r="AI42" i="15"/>
  <c r="AK41" i="15"/>
  <c r="AK40" i="15"/>
  <c r="AK39" i="15"/>
  <c r="AK38" i="15"/>
  <c r="AK37" i="15"/>
  <c r="AJ36" i="15"/>
  <c r="AI36" i="15"/>
  <c r="AK35" i="15"/>
  <c r="AK33" i="15"/>
  <c r="AJ31" i="15"/>
  <c r="AI31" i="15"/>
  <c r="AK30" i="15"/>
  <c r="AK29" i="15"/>
  <c r="AJ28" i="15"/>
  <c r="AI28" i="15"/>
  <c r="AK27" i="15"/>
  <c r="AK26" i="15"/>
  <c r="AK25" i="15"/>
  <c r="AJ24" i="15"/>
  <c r="AI24" i="15"/>
  <c r="AK23" i="15"/>
  <c r="AK22" i="15"/>
  <c r="AK21" i="15"/>
  <c r="AK20" i="15"/>
  <c r="AJ19" i="15"/>
  <c r="AI19" i="15"/>
  <c r="AK18" i="15"/>
  <c r="AK17" i="15"/>
  <c r="AK16" i="15"/>
  <c r="AJ15" i="15"/>
  <c r="AI15" i="15"/>
  <c r="AK14" i="15"/>
  <c r="AK13" i="15"/>
  <c r="AJ12" i="15"/>
  <c r="AI12" i="15"/>
  <c r="AK11" i="15"/>
  <c r="AK10" i="15"/>
  <c r="AJ9" i="15"/>
  <c r="AI9" i="15"/>
  <c r="AK8" i="15"/>
  <c r="AK7" i="15"/>
  <c r="AK6" i="15"/>
  <c r="AG108" i="15"/>
  <c r="AF108" i="15"/>
  <c r="AG107" i="15"/>
  <c r="AF107" i="15"/>
  <c r="AG106" i="15"/>
  <c r="AF106" i="15"/>
  <c r="AG105" i="15"/>
  <c r="AF105" i="15"/>
  <c r="AG104" i="15"/>
  <c r="AF104" i="15"/>
  <c r="AG103" i="15"/>
  <c r="AF103" i="15"/>
  <c r="AG102" i="15"/>
  <c r="AF102" i="15"/>
  <c r="AG101" i="15"/>
  <c r="AF101" i="15"/>
  <c r="AG100" i="15"/>
  <c r="AF100" i="15"/>
  <c r="AG99" i="15"/>
  <c r="AF99" i="15"/>
  <c r="AG96" i="15"/>
  <c r="AF96" i="15"/>
  <c r="AG95" i="15"/>
  <c r="AF95" i="15"/>
  <c r="AH92" i="15"/>
  <c r="AH91" i="15"/>
  <c r="AH90" i="15"/>
  <c r="AG89" i="15"/>
  <c r="AF89" i="15"/>
  <c r="AH88" i="15"/>
  <c r="AH87" i="15"/>
  <c r="AG86" i="15"/>
  <c r="AG98" i="15" s="1"/>
  <c r="AF86" i="15"/>
  <c r="AF98" i="15" s="1"/>
  <c r="AH85" i="15"/>
  <c r="AH84" i="15"/>
  <c r="AH83" i="15"/>
  <c r="AG82" i="15"/>
  <c r="AF82" i="15"/>
  <c r="AH81" i="15"/>
  <c r="AH80" i="15"/>
  <c r="AH79" i="15"/>
  <c r="AG77" i="15"/>
  <c r="AF77" i="15"/>
  <c r="AH76" i="15"/>
  <c r="AH75" i="15"/>
  <c r="AG74" i="15"/>
  <c r="AF74" i="15"/>
  <c r="AH73" i="15"/>
  <c r="AH72" i="15"/>
  <c r="AG71" i="15"/>
  <c r="AF71" i="15"/>
  <c r="AH70" i="15"/>
  <c r="AH69" i="15"/>
  <c r="AH68" i="15"/>
  <c r="AH67" i="15"/>
  <c r="AH66" i="15"/>
  <c r="AH65" i="15"/>
  <c r="AH64" i="15"/>
  <c r="AH63" i="15"/>
  <c r="AH62" i="15"/>
  <c r="AH61" i="15"/>
  <c r="AH60" i="15"/>
  <c r="AG59" i="15"/>
  <c r="AF59" i="15"/>
  <c r="AH58" i="15"/>
  <c r="AH57" i="15"/>
  <c r="AH56" i="15"/>
  <c r="AG55" i="15"/>
  <c r="AF55" i="15"/>
  <c r="AH54" i="15"/>
  <c r="AH53" i="15"/>
  <c r="AH52" i="15"/>
  <c r="AH51" i="15"/>
  <c r="AG50" i="15"/>
  <c r="AF50" i="15"/>
  <c r="AH49" i="15"/>
  <c r="AH48" i="15"/>
  <c r="AH47" i="15"/>
  <c r="AH46" i="15"/>
  <c r="AH45" i="15"/>
  <c r="AH44" i="15"/>
  <c r="AH43" i="15"/>
  <c r="AG42" i="15"/>
  <c r="AF42" i="15"/>
  <c r="AH41" i="15"/>
  <c r="AH40" i="15"/>
  <c r="AH39" i="15"/>
  <c r="AH38" i="15"/>
  <c r="AH37" i="15"/>
  <c r="AG36" i="15"/>
  <c r="AF36" i="15"/>
  <c r="AH35" i="15"/>
  <c r="AH33" i="15"/>
  <c r="AG31" i="15"/>
  <c r="AF31" i="15"/>
  <c r="AH30" i="15"/>
  <c r="AH29" i="15"/>
  <c r="AG28" i="15"/>
  <c r="AF28" i="15"/>
  <c r="AH27" i="15"/>
  <c r="AH26" i="15"/>
  <c r="AH25" i="15"/>
  <c r="AG24" i="15"/>
  <c r="AF24" i="15"/>
  <c r="AH23" i="15"/>
  <c r="AH22" i="15"/>
  <c r="AH21" i="15"/>
  <c r="AH20" i="15"/>
  <c r="AG19" i="15"/>
  <c r="AF19" i="15"/>
  <c r="AH18" i="15"/>
  <c r="AH17" i="15"/>
  <c r="AH16" i="15"/>
  <c r="AG15" i="15"/>
  <c r="AF15" i="15"/>
  <c r="AH14" i="15"/>
  <c r="AH13" i="15"/>
  <c r="AG12" i="15"/>
  <c r="AF12" i="15"/>
  <c r="AH11" i="15"/>
  <c r="AH10" i="15"/>
  <c r="AG9" i="15"/>
  <c r="AF9" i="15"/>
  <c r="AH8" i="15"/>
  <c r="AH7" i="15"/>
  <c r="AH6" i="15"/>
  <c r="AD108" i="15"/>
  <c r="AC108" i="15"/>
  <c r="AD107" i="15"/>
  <c r="AC107" i="15"/>
  <c r="AD106" i="15"/>
  <c r="AC106" i="15"/>
  <c r="AD105" i="15"/>
  <c r="AC105" i="15"/>
  <c r="AD104" i="15"/>
  <c r="AC104" i="15"/>
  <c r="AD103" i="15"/>
  <c r="AC103" i="15"/>
  <c r="AD102" i="15"/>
  <c r="AC102" i="15"/>
  <c r="AD101" i="15"/>
  <c r="AC101" i="15"/>
  <c r="AD100" i="15"/>
  <c r="AC100" i="15"/>
  <c r="AD99" i="15"/>
  <c r="AC99" i="15"/>
  <c r="AD96" i="15"/>
  <c r="AC96" i="15"/>
  <c r="AD95" i="15"/>
  <c r="AC95" i="15"/>
  <c r="AE92" i="15"/>
  <c r="AE91" i="15"/>
  <c r="AE90" i="15"/>
  <c r="AD89" i="15"/>
  <c r="AC89" i="15"/>
  <c r="AE88" i="15"/>
  <c r="AE87" i="15"/>
  <c r="AD86" i="15"/>
  <c r="AC86" i="15"/>
  <c r="AC98" i="15" s="1"/>
  <c r="AE85" i="15"/>
  <c r="AE84" i="15"/>
  <c r="AE83" i="15"/>
  <c r="AD82" i="15"/>
  <c r="AC82" i="15"/>
  <c r="AE81" i="15"/>
  <c r="AE80" i="15"/>
  <c r="AE79" i="15"/>
  <c r="AD77" i="15"/>
  <c r="AC77" i="15"/>
  <c r="AE76" i="15"/>
  <c r="AE75" i="15"/>
  <c r="AD74" i="15"/>
  <c r="AC74" i="15"/>
  <c r="AE73" i="15"/>
  <c r="AE72" i="15"/>
  <c r="AD71" i="15"/>
  <c r="AC71" i="15"/>
  <c r="AE70" i="15"/>
  <c r="AE69" i="15"/>
  <c r="AE68" i="15"/>
  <c r="AE67" i="15"/>
  <c r="AE66" i="15"/>
  <c r="AE65" i="15"/>
  <c r="AE64" i="15"/>
  <c r="AE63" i="15"/>
  <c r="AE62" i="15"/>
  <c r="AE61" i="15"/>
  <c r="AE60" i="15"/>
  <c r="AD59" i="15"/>
  <c r="AC59" i="15"/>
  <c r="AE58" i="15"/>
  <c r="AE57" i="15"/>
  <c r="AE56" i="15"/>
  <c r="AD55" i="15"/>
  <c r="AC55" i="15"/>
  <c r="AE54" i="15"/>
  <c r="AE53" i="15"/>
  <c r="AE52" i="15"/>
  <c r="AE51" i="15"/>
  <c r="AD50" i="15"/>
  <c r="AC50" i="15"/>
  <c r="AE49" i="15"/>
  <c r="AE48" i="15"/>
  <c r="AE47" i="15"/>
  <c r="AE46" i="15"/>
  <c r="AE45" i="15"/>
  <c r="AE44" i="15"/>
  <c r="AE43" i="15"/>
  <c r="AD42" i="15"/>
  <c r="AC42" i="15"/>
  <c r="AE41" i="15"/>
  <c r="AE40" i="15"/>
  <c r="AE39" i="15"/>
  <c r="AE38" i="15"/>
  <c r="AE37" i="15"/>
  <c r="AD36" i="15"/>
  <c r="AC36" i="15"/>
  <c r="AE35" i="15"/>
  <c r="AE33" i="15"/>
  <c r="AD31" i="15"/>
  <c r="AC31" i="15"/>
  <c r="AE30" i="15"/>
  <c r="AE29" i="15"/>
  <c r="AD28" i="15"/>
  <c r="AC28" i="15"/>
  <c r="AE27" i="15"/>
  <c r="AE26" i="15"/>
  <c r="AE25" i="15"/>
  <c r="AD24" i="15"/>
  <c r="AC24" i="15"/>
  <c r="AE23" i="15"/>
  <c r="AE22" i="15"/>
  <c r="AE21" i="15"/>
  <c r="AE20" i="15"/>
  <c r="AD19" i="15"/>
  <c r="AC19" i="15"/>
  <c r="AE18" i="15"/>
  <c r="AE17" i="15"/>
  <c r="AE16" i="15"/>
  <c r="AD15" i="15"/>
  <c r="AC15" i="15"/>
  <c r="AE14" i="15"/>
  <c r="AE13" i="15"/>
  <c r="AD12" i="15"/>
  <c r="AC12" i="15"/>
  <c r="AE11" i="15"/>
  <c r="AE10" i="15"/>
  <c r="AD9" i="15"/>
  <c r="AC9" i="15"/>
  <c r="AE8" i="15"/>
  <c r="AE7" i="15"/>
  <c r="AE6" i="15"/>
  <c r="AA108" i="15"/>
  <c r="Z108" i="15"/>
  <c r="AA107" i="15"/>
  <c r="Z107" i="15"/>
  <c r="AA106" i="15"/>
  <c r="Z106" i="15"/>
  <c r="AA105" i="15"/>
  <c r="Z105" i="15"/>
  <c r="AA104" i="15"/>
  <c r="Z104" i="15"/>
  <c r="AA103" i="15"/>
  <c r="Z103" i="15"/>
  <c r="AA102" i="15"/>
  <c r="Z102" i="15"/>
  <c r="AA101" i="15"/>
  <c r="Z101" i="15"/>
  <c r="AA100" i="15"/>
  <c r="Z100" i="15"/>
  <c r="AA99" i="15"/>
  <c r="Z99" i="15"/>
  <c r="AA96" i="15"/>
  <c r="Z96" i="15"/>
  <c r="AA95" i="15"/>
  <c r="Z95" i="15"/>
  <c r="AB92" i="15"/>
  <c r="AB91" i="15"/>
  <c r="AB90" i="15"/>
  <c r="AA89" i="15"/>
  <c r="Z89" i="15"/>
  <c r="AB88" i="15"/>
  <c r="AB87" i="15"/>
  <c r="AA86" i="15"/>
  <c r="AA98" i="15" s="1"/>
  <c r="Z86" i="15"/>
  <c r="Z98" i="15" s="1"/>
  <c r="AB85" i="15"/>
  <c r="AB84" i="15"/>
  <c r="AB83" i="15"/>
  <c r="AA82" i="15"/>
  <c r="Z82" i="15"/>
  <c r="AB81" i="15"/>
  <c r="AB80" i="15"/>
  <c r="AB79" i="15"/>
  <c r="AA77" i="15"/>
  <c r="Z77" i="15"/>
  <c r="AB76" i="15"/>
  <c r="AB75" i="15"/>
  <c r="AA74" i="15"/>
  <c r="Z74" i="15"/>
  <c r="AB73" i="15"/>
  <c r="AB72" i="15"/>
  <c r="AA71" i="15"/>
  <c r="Z71" i="15"/>
  <c r="AB70" i="15"/>
  <c r="AB69" i="15"/>
  <c r="AB68" i="15"/>
  <c r="AB67" i="15"/>
  <c r="AB66" i="15"/>
  <c r="AB65" i="15"/>
  <c r="AB64" i="15"/>
  <c r="AB63" i="15"/>
  <c r="AB62" i="15"/>
  <c r="AB61" i="15"/>
  <c r="AB60" i="15"/>
  <c r="AA59" i="15"/>
  <c r="Z59" i="15"/>
  <c r="AB58" i="15"/>
  <c r="AB57" i="15"/>
  <c r="AB56" i="15"/>
  <c r="AA55" i="15"/>
  <c r="Z55" i="15"/>
  <c r="AB54" i="15"/>
  <c r="AB53" i="15"/>
  <c r="AB52" i="15"/>
  <c r="AB51" i="15"/>
  <c r="AA50" i="15"/>
  <c r="Z50" i="15"/>
  <c r="AB49" i="15"/>
  <c r="AB48" i="15"/>
  <c r="AB47" i="15"/>
  <c r="AB46" i="15"/>
  <c r="AB45" i="15"/>
  <c r="AB44" i="15"/>
  <c r="AB43" i="15"/>
  <c r="AA42" i="15"/>
  <c r="Z42" i="15"/>
  <c r="AB41" i="15"/>
  <c r="AB40" i="15"/>
  <c r="AB39" i="15"/>
  <c r="AB38" i="15"/>
  <c r="AB37" i="15"/>
  <c r="AA36" i="15"/>
  <c r="Z36" i="15"/>
  <c r="AB35" i="15"/>
  <c r="AB33" i="15"/>
  <c r="AA31" i="15"/>
  <c r="Z31" i="15"/>
  <c r="AB30" i="15"/>
  <c r="AB29" i="15"/>
  <c r="AA28" i="15"/>
  <c r="Z28" i="15"/>
  <c r="AB27" i="15"/>
  <c r="AB26" i="15"/>
  <c r="AB25" i="15"/>
  <c r="AA24" i="15"/>
  <c r="Z24" i="15"/>
  <c r="AB23" i="15"/>
  <c r="AB22" i="15"/>
  <c r="AB21" i="15"/>
  <c r="AB20" i="15"/>
  <c r="AA19" i="15"/>
  <c r="Z19" i="15"/>
  <c r="AB18" i="15"/>
  <c r="AB17" i="15"/>
  <c r="AB16" i="15"/>
  <c r="AA15" i="15"/>
  <c r="Z15" i="15"/>
  <c r="AB14" i="15"/>
  <c r="AB13" i="15"/>
  <c r="AA12" i="15"/>
  <c r="Z12" i="15"/>
  <c r="AB11" i="15"/>
  <c r="AB10" i="15"/>
  <c r="AA9" i="15"/>
  <c r="Z9" i="15"/>
  <c r="AB8" i="15"/>
  <c r="AB7" i="15"/>
  <c r="AB6" i="15"/>
  <c r="X108" i="15"/>
  <c r="W108" i="15"/>
  <c r="X107" i="15"/>
  <c r="W107" i="15"/>
  <c r="X106" i="15"/>
  <c r="W106" i="15"/>
  <c r="X105" i="15"/>
  <c r="W105" i="15"/>
  <c r="X104" i="15"/>
  <c r="W104" i="15"/>
  <c r="X103" i="15"/>
  <c r="W103" i="15"/>
  <c r="X102" i="15"/>
  <c r="W102" i="15"/>
  <c r="X101" i="15"/>
  <c r="W101" i="15"/>
  <c r="X100" i="15"/>
  <c r="W100" i="15"/>
  <c r="X99" i="15"/>
  <c r="W99" i="15"/>
  <c r="X96" i="15"/>
  <c r="W96" i="15"/>
  <c r="X95" i="15"/>
  <c r="W95" i="15"/>
  <c r="Y92" i="15"/>
  <c r="Y91" i="15"/>
  <c r="Y90" i="15"/>
  <c r="X89" i="15"/>
  <c r="W89" i="15"/>
  <c r="Y88" i="15"/>
  <c r="Y87" i="15"/>
  <c r="X86" i="15"/>
  <c r="X98" i="15" s="1"/>
  <c r="W86" i="15"/>
  <c r="Y85" i="15"/>
  <c r="Y84" i="15"/>
  <c r="Y83" i="15"/>
  <c r="X82" i="15"/>
  <c r="W82" i="15"/>
  <c r="Y81" i="15"/>
  <c r="Y80" i="15"/>
  <c r="Y79" i="15"/>
  <c r="X77" i="15"/>
  <c r="W77" i="15"/>
  <c r="Y76" i="15"/>
  <c r="Y75" i="15"/>
  <c r="X74" i="15"/>
  <c r="W74" i="15"/>
  <c r="Y73" i="15"/>
  <c r="Y72" i="15"/>
  <c r="X71" i="15"/>
  <c r="W71" i="15"/>
  <c r="Y70" i="15"/>
  <c r="Y69" i="15"/>
  <c r="Y68" i="15"/>
  <c r="Y67" i="15"/>
  <c r="Y66" i="15"/>
  <c r="Y65" i="15"/>
  <c r="Y64" i="15"/>
  <c r="Y63" i="15"/>
  <c r="Y62" i="15"/>
  <c r="Y61" i="15"/>
  <c r="Y60" i="15"/>
  <c r="X59" i="15"/>
  <c r="W59" i="15"/>
  <c r="Y58" i="15"/>
  <c r="Y57" i="15"/>
  <c r="Y56" i="15"/>
  <c r="X55" i="15"/>
  <c r="W55" i="15"/>
  <c r="Y54" i="15"/>
  <c r="Y53" i="15"/>
  <c r="Y52" i="15"/>
  <c r="Y51" i="15"/>
  <c r="X50" i="15"/>
  <c r="W50" i="15"/>
  <c r="Y49" i="15"/>
  <c r="Y48" i="15"/>
  <c r="Y47" i="15"/>
  <c r="Y46" i="15"/>
  <c r="Y45" i="15"/>
  <c r="Y44" i="15"/>
  <c r="Y43" i="15"/>
  <c r="X42" i="15"/>
  <c r="W42" i="15"/>
  <c r="Y41" i="15"/>
  <c r="Y40" i="15"/>
  <c r="Y39" i="15"/>
  <c r="Y38" i="15"/>
  <c r="Y37" i="15"/>
  <c r="X36" i="15"/>
  <c r="W36" i="15"/>
  <c r="Y35" i="15"/>
  <c r="Y33" i="15"/>
  <c r="X31" i="15"/>
  <c r="W31" i="15"/>
  <c r="Y30" i="15"/>
  <c r="Y29" i="15"/>
  <c r="X28" i="15"/>
  <c r="W28" i="15"/>
  <c r="Y27" i="15"/>
  <c r="Y26" i="15"/>
  <c r="Y25" i="15"/>
  <c r="X24" i="15"/>
  <c r="W24" i="15"/>
  <c r="Y23" i="15"/>
  <c r="Y22" i="15"/>
  <c r="Y21" i="15"/>
  <c r="Y20" i="15"/>
  <c r="X19" i="15"/>
  <c r="W19" i="15"/>
  <c r="Y18" i="15"/>
  <c r="Y17" i="15"/>
  <c r="Y16" i="15"/>
  <c r="X15" i="15"/>
  <c r="W15" i="15"/>
  <c r="Y14" i="15"/>
  <c r="Y13" i="15"/>
  <c r="X12" i="15"/>
  <c r="W12" i="15"/>
  <c r="Y11" i="15"/>
  <c r="Y10" i="15"/>
  <c r="X9" i="15"/>
  <c r="W9" i="15"/>
  <c r="Y8" i="15"/>
  <c r="Y7" i="15"/>
  <c r="Y6" i="15"/>
  <c r="U95" i="15"/>
  <c r="T95" i="15"/>
  <c r="U98" i="15"/>
  <c r="T98" i="15"/>
  <c r="U82" i="15"/>
  <c r="T82" i="15"/>
  <c r="V80" i="15"/>
  <c r="V79" i="15"/>
  <c r="U55" i="15"/>
  <c r="U97" i="15" s="1"/>
  <c r="T55" i="15"/>
  <c r="T97" i="15" s="1"/>
  <c r="V52" i="15"/>
  <c r="V51" i="15"/>
  <c r="U50" i="15"/>
  <c r="T50" i="15"/>
  <c r="V43" i="15"/>
  <c r="U36" i="15"/>
  <c r="T36" i="15"/>
  <c r="U15" i="15"/>
  <c r="T15" i="15"/>
  <c r="V13" i="15"/>
  <c r="V6" i="15"/>
  <c r="R105" i="15"/>
  <c r="Q105" i="15"/>
  <c r="R95" i="15"/>
  <c r="Q95" i="15"/>
  <c r="Q98" i="15"/>
  <c r="R55" i="15"/>
  <c r="Q55" i="15"/>
  <c r="S51" i="15"/>
  <c r="R50" i="15"/>
  <c r="Q50" i="15"/>
  <c r="S44" i="15"/>
  <c r="S43" i="15"/>
  <c r="R42" i="15"/>
  <c r="Q42" i="15"/>
  <c r="S39" i="15"/>
  <c r="R24" i="15"/>
  <c r="Q24" i="15"/>
  <c r="S22" i="15"/>
  <c r="R12" i="15"/>
  <c r="Q12" i="15"/>
  <c r="S11" i="15"/>
  <c r="S10" i="15"/>
  <c r="O99" i="15"/>
  <c r="N99" i="15"/>
  <c r="O95" i="15"/>
  <c r="N95" i="15"/>
  <c r="O98" i="15"/>
  <c r="N98" i="15"/>
  <c r="O50" i="15"/>
  <c r="N50" i="15"/>
  <c r="P45" i="15"/>
  <c r="P44" i="15"/>
  <c r="P43" i="15"/>
  <c r="O19" i="15"/>
  <c r="N19" i="15"/>
  <c r="P17" i="15"/>
  <c r="O15" i="15"/>
  <c r="N15" i="15"/>
  <c r="P13" i="15"/>
  <c r="L95" i="15"/>
  <c r="K95" i="15"/>
  <c r="L98" i="15"/>
  <c r="K98" i="15"/>
  <c r="L55" i="15"/>
  <c r="K55" i="15"/>
  <c r="M52" i="15"/>
  <c r="M51" i="15"/>
  <c r="L50" i="15"/>
  <c r="K50" i="15"/>
  <c r="M44" i="15"/>
  <c r="M43" i="15"/>
  <c r="L36" i="15"/>
  <c r="K36" i="15"/>
  <c r="M33" i="15"/>
  <c r="L15" i="15"/>
  <c r="K15" i="15"/>
  <c r="M13" i="15"/>
  <c r="L12" i="15"/>
  <c r="K12" i="15"/>
  <c r="M10" i="15"/>
  <c r="I55" i="15"/>
  <c r="H55" i="15"/>
  <c r="J53" i="15"/>
  <c r="J52" i="15"/>
  <c r="J51" i="15"/>
  <c r="F86" i="15"/>
  <c r="E86" i="15"/>
  <c r="G84" i="15"/>
  <c r="G83" i="15"/>
  <c r="G51" i="15"/>
  <c r="F55" i="15"/>
  <c r="E55" i="15"/>
  <c r="AS92" i="15"/>
  <c r="AR92" i="15"/>
  <c r="AS91" i="15"/>
  <c r="AR91" i="15"/>
  <c r="AS90" i="15"/>
  <c r="AR90" i="15"/>
  <c r="AS88" i="15"/>
  <c r="AR88" i="15"/>
  <c r="AS87" i="15"/>
  <c r="AR87" i="15"/>
  <c r="AS85" i="15"/>
  <c r="AR85" i="15"/>
  <c r="AS84" i="15"/>
  <c r="AR84" i="15"/>
  <c r="AS83" i="15"/>
  <c r="AR83" i="15"/>
  <c r="AS81" i="15"/>
  <c r="AR81" i="15"/>
  <c r="AS80" i="15"/>
  <c r="AR80" i="15"/>
  <c r="AS79" i="15"/>
  <c r="AR79" i="15"/>
  <c r="AS76" i="15"/>
  <c r="AR76" i="15"/>
  <c r="AS75" i="15"/>
  <c r="AR75" i="15"/>
  <c r="AS73" i="15"/>
  <c r="AR73" i="15"/>
  <c r="AS72" i="15"/>
  <c r="AR72" i="15"/>
  <c r="AS70" i="15"/>
  <c r="AR70" i="15"/>
  <c r="AS69" i="15"/>
  <c r="AR69" i="15"/>
  <c r="AS68" i="15"/>
  <c r="AR68" i="15"/>
  <c r="AS67" i="15"/>
  <c r="AR67" i="15"/>
  <c r="AS66" i="15"/>
  <c r="AR66" i="15"/>
  <c r="AS65" i="15"/>
  <c r="AR65" i="15"/>
  <c r="AS64" i="15"/>
  <c r="AR64" i="15"/>
  <c r="AS63" i="15"/>
  <c r="AR63" i="15"/>
  <c r="AS62" i="15"/>
  <c r="AR62" i="15"/>
  <c r="AS61" i="15"/>
  <c r="AR61" i="15"/>
  <c r="AS60" i="15"/>
  <c r="AR60" i="15"/>
  <c r="AS58" i="15"/>
  <c r="AR58" i="15"/>
  <c r="AS57" i="15"/>
  <c r="AR57" i="15"/>
  <c r="AS56" i="15"/>
  <c r="AR56" i="15"/>
  <c r="AS54" i="15"/>
  <c r="AR54" i="15"/>
  <c r="AS53" i="15"/>
  <c r="AR53" i="15"/>
  <c r="AS52" i="15"/>
  <c r="AR52" i="15"/>
  <c r="AS51" i="15"/>
  <c r="AR51" i="15"/>
  <c r="AS49" i="15"/>
  <c r="AR49" i="15"/>
  <c r="AS48" i="15"/>
  <c r="AR48" i="15"/>
  <c r="AS47" i="15"/>
  <c r="AR47" i="15"/>
  <c r="AS46" i="15"/>
  <c r="AR46" i="15"/>
  <c r="AS45" i="15"/>
  <c r="AR45" i="15"/>
  <c r="AS44" i="15"/>
  <c r="AR44" i="15"/>
  <c r="AS43" i="15"/>
  <c r="AR43" i="15"/>
  <c r="AS41" i="15"/>
  <c r="AR41" i="15"/>
  <c r="AS40" i="15"/>
  <c r="AR40" i="15"/>
  <c r="AS39" i="15"/>
  <c r="AR39" i="15"/>
  <c r="AS38" i="15"/>
  <c r="AR38" i="15"/>
  <c r="AS37" i="15"/>
  <c r="AR37" i="15"/>
  <c r="AS35" i="15"/>
  <c r="AR35" i="15"/>
  <c r="AS33" i="15"/>
  <c r="AR33" i="15"/>
  <c r="AS30" i="15"/>
  <c r="AR30" i="15"/>
  <c r="AS29" i="15"/>
  <c r="AR29" i="15"/>
  <c r="AS27" i="15"/>
  <c r="AR27" i="15"/>
  <c r="AS26" i="15"/>
  <c r="AR26" i="15"/>
  <c r="AS25" i="15"/>
  <c r="AR25" i="15"/>
  <c r="AS23" i="15"/>
  <c r="AR23" i="15"/>
  <c r="AS22" i="15"/>
  <c r="AR22" i="15"/>
  <c r="AS21" i="15"/>
  <c r="AR21" i="15"/>
  <c r="AS20" i="15"/>
  <c r="AR20" i="15"/>
  <c r="AS18" i="15"/>
  <c r="AR18" i="15"/>
  <c r="AS17" i="15"/>
  <c r="AR17" i="15"/>
  <c r="AS16" i="15"/>
  <c r="AR16" i="15"/>
  <c r="AS14" i="15"/>
  <c r="AR14" i="15"/>
  <c r="AS13" i="15"/>
  <c r="AR13" i="15"/>
  <c r="AS11" i="15"/>
  <c r="AR11" i="15"/>
  <c r="AS10" i="15"/>
  <c r="AR10" i="15"/>
  <c r="AS8" i="15"/>
  <c r="AR8" i="15"/>
  <c r="AS7" i="15"/>
  <c r="AR7" i="15"/>
  <c r="AS6" i="15"/>
  <c r="AR6" i="15"/>
  <c r="T109" i="15" l="1"/>
  <c r="AO109" i="15"/>
  <c r="AB74" i="15"/>
  <c r="AN74" i="15"/>
  <c r="Y95" i="15"/>
  <c r="AB96" i="15"/>
  <c r="AB102" i="15"/>
  <c r="AE9" i="15"/>
  <c r="AE15" i="15"/>
  <c r="AE28" i="15"/>
  <c r="AQ71" i="15"/>
  <c r="AQ77" i="15"/>
  <c r="AE36" i="15"/>
  <c r="AQ19" i="15"/>
  <c r="AB106" i="15"/>
  <c r="AB108" i="15"/>
  <c r="AE59" i="15"/>
  <c r="AE95" i="15"/>
  <c r="AN104" i="15"/>
  <c r="AQ101" i="15"/>
  <c r="AK95" i="15"/>
  <c r="AQ89" i="15"/>
  <c r="AE96" i="15"/>
  <c r="AE106" i="15"/>
  <c r="AH42" i="15"/>
  <c r="AK100" i="15"/>
  <c r="AK104" i="15"/>
  <c r="AB55" i="15"/>
  <c r="AK74" i="15"/>
  <c r="AP32" i="15"/>
  <c r="AQ74" i="15"/>
  <c r="AO93" i="15"/>
  <c r="AN95" i="15"/>
  <c r="AN101" i="15"/>
  <c r="AE104" i="15"/>
  <c r="AB77" i="15"/>
  <c r="AN9" i="15"/>
  <c r="AN15" i="15"/>
  <c r="AN28" i="15"/>
  <c r="AN50" i="15"/>
  <c r="AQ104" i="15"/>
  <c r="AE42" i="15"/>
  <c r="AH100" i="15"/>
  <c r="AK59" i="15"/>
  <c r="Y106" i="15"/>
  <c r="AB99" i="15"/>
  <c r="AB103" i="15"/>
  <c r="AE108" i="15"/>
  <c r="AH24" i="15"/>
  <c r="AH95" i="15"/>
  <c r="AH105" i="15"/>
  <c r="AK19" i="15"/>
  <c r="AN99" i="15"/>
  <c r="AR28" i="15"/>
  <c r="AR71" i="15"/>
  <c r="Q109" i="15"/>
  <c r="AN108" i="15"/>
  <c r="AQ24" i="15"/>
  <c r="AQ108" i="15"/>
  <c r="S12" i="15"/>
  <c r="Y77" i="15"/>
  <c r="Y103" i="15"/>
  <c r="AH98" i="15"/>
  <c r="AN31" i="15"/>
  <c r="AN102" i="15"/>
  <c r="AQ102" i="15"/>
  <c r="AS74" i="15"/>
  <c r="P19" i="15"/>
  <c r="Y100" i="15"/>
  <c r="Y104" i="15"/>
  <c r="Y108" i="15"/>
  <c r="AB59" i="15"/>
  <c r="AE31" i="15"/>
  <c r="AE74" i="15"/>
  <c r="AJ93" i="15"/>
  <c r="AK96" i="15"/>
  <c r="AN55" i="15"/>
  <c r="AN89" i="15"/>
  <c r="AN106" i="15"/>
  <c r="AQ42" i="15"/>
  <c r="AQ106" i="15"/>
  <c r="AP109" i="15"/>
  <c r="V15" i="15"/>
  <c r="V36" i="15"/>
  <c r="U78" i="15"/>
  <c r="AB101" i="15"/>
  <c r="AH102" i="15"/>
  <c r="AN42" i="15"/>
  <c r="AN103" i="15"/>
  <c r="AQ103" i="15"/>
  <c r="AS96" i="15"/>
  <c r="AS77" i="15"/>
  <c r="AS101" i="15"/>
  <c r="AH97" i="15"/>
  <c r="AN36" i="15"/>
  <c r="AR42" i="15"/>
  <c r="AF32" i="15"/>
  <c r="AF78" i="15"/>
  <c r="AH103" i="15"/>
  <c r="AK103" i="15"/>
  <c r="K78" i="15"/>
  <c r="AR104" i="15"/>
  <c r="AD78" i="15"/>
  <c r="AE77" i="15"/>
  <c r="AG78" i="15"/>
  <c r="Y105" i="15"/>
  <c r="AE103" i="15"/>
  <c r="AH28" i="15"/>
  <c r="AK15" i="15"/>
  <c r="AK28" i="15"/>
  <c r="AK36" i="15"/>
  <c r="AJ78" i="15"/>
  <c r="AK105" i="15"/>
  <c r="AN19" i="15"/>
  <c r="AQ96" i="15"/>
  <c r="M15" i="15"/>
  <c r="N78" i="15"/>
  <c r="S95" i="15"/>
  <c r="Y19" i="15"/>
  <c r="Y96" i="15"/>
  <c r="AB19" i="15"/>
  <c r="AB95" i="15"/>
  <c r="AB104" i="15"/>
  <c r="AH107" i="15"/>
  <c r="AK50" i="15"/>
  <c r="AK71" i="15"/>
  <c r="AK77" i="15"/>
  <c r="AN96" i="15"/>
  <c r="AB31" i="15"/>
  <c r="AE99" i="15"/>
  <c r="AK9" i="15"/>
  <c r="AS103" i="15"/>
  <c r="X109" i="15"/>
  <c r="Z93" i="15"/>
  <c r="AK24" i="15"/>
  <c r="AO32" i="15"/>
  <c r="AO78" i="15"/>
  <c r="AR96" i="15"/>
  <c r="Y74" i="15"/>
  <c r="AS102" i="15"/>
  <c r="S105" i="15"/>
  <c r="U93" i="15"/>
  <c r="Z32" i="15"/>
  <c r="AB42" i="15"/>
  <c r="AA93" i="15"/>
  <c r="AH59" i="15"/>
  <c r="Y31" i="15"/>
  <c r="Q32" i="15"/>
  <c r="S55" i="15"/>
  <c r="Y9" i="15"/>
  <c r="Y15" i="15"/>
  <c r="Y28" i="15"/>
  <c r="Y36" i="15"/>
  <c r="AB9" i="15"/>
  <c r="AB15" i="15"/>
  <c r="AB28" i="15"/>
  <c r="AB36" i="15"/>
  <c r="AA78" i="15"/>
  <c r="AB71" i="15"/>
  <c r="AB105" i="15"/>
  <c r="AC93" i="15"/>
  <c r="AE101" i="15"/>
  <c r="AF93" i="15"/>
  <c r="AK107" i="15"/>
  <c r="AN71" i="15"/>
  <c r="AQ107" i="15"/>
  <c r="Y12" i="15"/>
  <c r="R98" i="15"/>
  <c r="S98" i="15" s="1"/>
  <c r="AD93" i="15"/>
  <c r="AN24" i="15"/>
  <c r="AQ59" i="15"/>
  <c r="AQ95" i="15"/>
  <c r="L109" i="15"/>
  <c r="AR89" i="15"/>
  <c r="O32" i="15"/>
  <c r="AI109" i="15"/>
  <c r="AI93" i="15"/>
  <c r="K109" i="15"/>
  <c r="N32" i="15"/>
  <c r="R78" i="15"/>
  <c r="AE19" i="15"/>
  <c r="AH12" i="15"/>
  <c r="AH31" i="15"/>
  <c r="AH74" i="15"/>
  <c r="AK89" i="15"/>
  <c r="AQ31" i="15"/>
  <c r="P15" i="15"/>
  <c r="P98" i="15"/>
  <c r="P99" i="15"/>
  <c r="S24" i="15"/>
  <c r="Y24" i="15"/>
  <c r="Y59" i="15"/>
  <c r="W93" i="15"/>
  <c r="Y99" i="15"/>
  <c r="Z109" i="15"/>
  <c r="AB86" i="15"/>
  <c r="AE86" i="15"/>
  <c r="AD98" i="15"/>
  <c r="AE98" i="15" s="1"/>
  <c r="AE102" i="15"/>
  <c r="AE105" i="15"/>
  <c r="AH19" i="15"/>
  <c r="AG93" i="15"/>
  <c r="AH101" i="15"/>
  <c r="AH104" i="15"/>
  <c r="AH108" i="15"/>
  <c r="AK101" i="15"/>
  <c r="AK108" i="15"/>
  <c r="AN77" i="15"/>
  <c r="AN105" i="15"/>
  <c r="AQ105" i="15"/>
  <c r="M36" i="15"/>
  <c r="L78" i="15"/>
  <c r="M55" i="15"/>
  <c r="T93" i="15"/>
  <c r="Z78" i="15"/>
  <c r="AC32" i="15"/>
  <c r="AC78" i="15"/>
  <c r="AE55" i="15"/>
  <c r="AH55" i="15"/>
  <c r="AH89" i="15"/>
  <c r="AH96" i="15"/>
  <c r="AJ32" i="15"/>
  <c r="AK31" i="15"/>
  <c r="AK102" i="15"/>
  <c r="AM32" i="15"/>
  <c r="AN59" i="15"/>
  <c r="AQ99" i="15"/>
  <c r="M50" i="15"/>
  <c r="O78" i="15"/>
  <c r="V55" i="15"/>
  <c r="U109" i="15"/>
  <c r="Y107" i="15"/>
  <c r="AB50" i="15"/>
  <c r="AB100" i="15"/>
  <c r="AB107" i="15"/>
  <c r="AE50" i="15"/>
  <c r="AH9" i="15"/>
  <c r="AH15" i="15"/>
  <c r="AH36" i="15"/>
  <c r="AH71" i="15"/>
  <c r="AH77" i="15"/>
  <c r="AK86" i="15"/>
  <c r="AN98" i="15"/>
  <c r="AQ15" i="15"/>
  <c r="AQ28" i="15"/>
  <c r="AQ36" i="15"/>
  <c r="AP78" i="15"/>
  <c r="AQ55" i="15"/>
  <c r="AQ100" i="15"/>
  <c r="M12" i="15"/>
  <c r="P50" i="15"/>
  <c r="T32" i="15"/>
  <c r="T78" i="15"/>
  <c r="W32" i="15"/>
  <c r="Y42" i="15"/>
  <c r="W78" i="15"/>
  <c r="Y55" i="15"/>
  <c r="X93" i="15"/>
  <c r="Y101" i="15"/>
  <c r="AB24" i="15"/>
  <c r="AB89" i="15"/>
  <c r="AE24" i="15"/>
  <c r="AE71" i="15"/>
  <c r="AE89" i="15"/>
  <c r="AE100" i="15"/>
  <c r="AE107" i="15"/>
  <c r="AH99" i="15"/>
  <c r="AH106" i="15"/>
  <c r="AI32" i="15"/>
  <c r="AK42" i="15"/>
  <c r="AI78" i="15"/>
  <c r="AK55" i="15"/>
  <c r="AK99" i="15"/>
  <c r="AK106" i="15"/>
  <c r="AL32" i="15"/>
  <c r="AL109" i="15"/>
  <c r="AN100" i="15"/>
  <c r="AN107" i="15"/>
  <c r="AQ50" i="15"/>
  <c r="X78" i="15"/>
  <c r="Y102" i="15"/>
  <c r="AL78" i="15"/>
  <c r="AL93" i="15"/>
  <c r="AP93" i="15"/>
  <c r="AQ93" i="15" s="1"/>
  <c r="K32" i="15"/>
  <c r="S42" i="15"/>
  <c r="Q78" i="15"/>
  <c r="Y50" i="15"/>
  <c r="Y71" i="15"/>
  <c r="AA32" i="15"/>
  <c r="AM78" i="15"/>
  <c r="AM93" i="15"/>
  <c r="AR107" i="15"/>
  <c r="AR101" i="15"/>
  <c r="J55" i="15"/>
  <c r="H78" i="15"/>
  <c r="H109" i="15"/>
  <c r="I78" i="15"/>
  <c r="I94" i="15" s="1"/>
  <c r="G86" i="15"/>
  <c r="G55" i="15"/>
  <c r="G97" i="15"/>
  <c r="AQ98" i="15"/>
  <c r="AQ12" i="15"/>
  <c r="AT16" i="15"/>
  <c r="AQ9" i="15"/>
  <c r="AQ86" i="15"/>
  <c r="AQ82" i="15"/>
  <c r="AN12" i="15"/>
  <c r="AN86" i="15"/>
  <c r="AN82" i="15"/>
  <c r="AK98" i="15"/>
  <c r="AT85" i="15"/>
  <c r="AK12" i="15"/>
  <c r="AK82" i="15"/>
  <c r="AF109" i="15"/>
  <c r="AG109" i="15"/>
  <c r="AG32" i="15"/>
  <c r="AH50" i="15"/>
  <c r="AH86" i="15"/>
  <c r="AH82" i="15"/>
  <c r="AC109" i="15"/>
  <c r="AE12" i="15"/>
  <c r="AE97" i="15"/>
  <c r="AD32" i="15"/>
  <c r="AR105" i="15"/>
  <c r="AE82" i="15"/>
  <c r="AB98" i="15"/>
  <c r="AT27" i="15"/>
  <c r="AB12" i="15"/>
  <c r="AB82" i="15"/>
  <c r="X32" i="15"/>
  <c r="Y89" i="15"/>
  <c r="AR100" i="15"/>
  <c r="Y86" i="15"/>
  <c r="W98" i="15"/>
  <c r="Y98" i="15" s="1"/>
  <c r="Y82" i="15"/>
  <c r="V98" i="15"/>
  <c r="AS24" i="15"/>
  <c r="AT91" i="15"/>
  <c r="U32" i="15"/>
  <c r="V50" i="15"/>
  <c r="AT46" i="15"/>
  <c r="AR77" i="15"/>
  <c r="V95" i="15"/>
  <c r="AS71" i="15"/>
  <c r="V82" i="15"/>
  <c r="R32" i="15"/>
  <c r="S50" i="15"/>
  <c r="AT14" i="15"/>
  <c r="AT18" i="15"/>
  <c r="N109" i="15"/>
  <c r="AT54" i="15"/>
  <c r="AT62" i="15"/>
  <c r="AT66" i="15"/>
  <c r="AT70" i="15"/>
  <c r="AT84" i="15"/>
  <c r="AT90" i="15"/>
  <c r="AT35" i="15"/>
  <c r="AT7" i="15"/>
  <c r="AT53" i="15"/>
  <c r="AT92" i="15"/>
  <c r="P95" i="15"/>
  <c r="AT61" i="15"/>
  <c r="M98" i="15"/>
  <c r="L32" i="15"/>
  <c r="AT22" i="15"/>
  <c r="AS107" i="15"/>
  <c r="AT45" i="15"/>
  <c r="AT23" i="15"/>
  <c r="M95" i="15"/>
  <c r="AT44" i="15"/>
  <c r="AT49" i="15"/>
  <c r="AT75" i="15"/>
  <c r="AT8" i="15"/>
  <c r="AT17" i="15"/>
  <c r="AT30" i="15"/>
  <c r="AT11" i="15"/>
  <c r="AT26" i="15"/>
  <c r="AT67" i="15"/>
  <c r="AS28" i="15"/>
  <c r="AR74" i="15"/>
  <c r="AT6" i="15"/>
  <c r="AT68" i="15"/>
  <c r="AS89" i="15"/>
  <c r="AT47" i="15"/>
  <c r="AT87" i="15"/>
  <c r="AT43" i="15"/>
  <c r="AT73" i="15"/>
  <c r="AT10" i="15"/>
  <c r="AT20" i="15"/>
  <c r="AT83" i="15"/>
  <c r="AS104" i="15"/>
  <c r="AR103" i="15"/>
  <c r="AR102" i="15"/>
  <c r="AS100" i="15"/>
  <c r="AR106" i="15"/>
  <c r="AR108" i="15"/>
  <c r="AS105" i="15"/>
  <c r="F98" i="15"/>
  <c r="F109" i="15" s="1"/>
  <c r="E93" i="15"/>
  <c r="AR59" i="15"/>
  <c r="AS59" i="15"/>
  <c r="E78" i="15"/>
  <c r="AS50" i="15"/>
  <c r="AR31" i="15"/>
  <c r="AS31" i="15"/>
  <c r="AS12" i="15"/>
  <c r="AT25" i="15"/>
  <c r="AT33" i="15"/>
  <c r="AS42" i="15"/>
  <c r="AT57" i="15"/>
  <c r="AT64" i="15"/>
  <c r="AT81" i="15"/>
  <c r="AT88" i="15"/>
  <c r="AR82" i="15"/>
  <c r="AS36" i="15"/>
  <c r="AT58" i="15"/>
  <c r="AT65" i="15"/>
  <c r="AT79" i="15"/>
  <c r="AT39" i="15"/>
  <c r="AT29" i="15"/>
  <c r="AT51" i="15"/>
  <c r="AT52" i="15"/>
  <c r="AT72" i="15"/>
  <c r="AR99" i="15"/>
  <c r="AT13" i="15"/>
  <c r="AS15" i="15"/>
  <c r="AR36" i="15"/>
  <c r="AT37" i="15"/>
  <c r="AT40" i="15"/>
  <c r="AR50" i="15"/>
  <c r="AT56" i="15"/>
  <c r="AT69" i="15"/>
  <c r="AT21" i="15"/>
  <c r="AT38" i="15"/>
  <c r="AT41" i="15"/>
  <c r="AT48" i="15"/>
  <c r="AT60" i="15"/>
  <c r="AT63" i="15"/>
  <c r="AT76" i="15"/>
  <c r="AT80" i="15"/>
  <c r="AR19" i="15"/>
  <c r="AR24" i="15"/>
  <c r="F78" i="15"/>
  <c r="F93" i="15"/>
  <c r="AS106" i="15"/>
  <c r="AS55" i="15"/>
  <c r="AS82" i="15"/>
  <c r="AR86" i="15"/>
  <c r="AS99" i="15"/>
  <c r="AR9" i="15"/>
  <c r="AS9" i="15"/>
  <c r="AR12" i="15"/>
  <c r="AS86" i="15"/>
  <c r="E98" i="15"/>
  <c r="AS19" i="15"/>
  <c r="AR55" i="15"/>
  <c r="AR15" i="15"/>
  <c r="AR95" i="15"/>
  <c r="AS108" i="15"/>
  <c r="AS95" i="15"/>
  <c r="V93" i="15" l="1"/>
  <c r="AQ97" i="15"/>
  <c r="Y93" i="15"/>
  <c r="AE78" i="15"/>
  <c r="Y97" i="15"/>
  <c r="AB32" i="15"/>
  <c r="AT74" i="15"/>
  <c r="AT101" i="15"/>
  <c r="O94" i="15"/>
  <c r="S97" i="15"/>
  <c r="AT104" i="15"/>
  <c r="AK93" i="15"/>
  <c r="AF94" i="15"/>
  <c r="AT89" i="15"/>
  <c r="AH32" i="15"/>
  <c r="W94" i="15"/>
  <c r="AK78" i="15"/>
  <c r="AQ78" i="15"/>
  <c r="AT77" i="15"/>
  <c r="AT28" i="15"/>
  <c r="AT42" i="15"/>
  <c r="AT102" i="15"/>
  <c r="S32" i="15"/>
  <c r="AH78" i="15"/>
  <c r="V78" i="15"/>
  <c r="AE93" i="15"/>
  <c r="AT96" i="15"/>
  <c r="M78" i="15"/>
  <c r="V97" i="15"/>
  <c r="AO94" i="15"/>
  <c r="AT103" i="15"/>
  <c r="AP94" i="15"/>
  <c r="Q94" i="15"/>
  <c r="AB93" i="15"/>
  <c r="T94" i="15"/>
  <c r="P32" i="15"/>
  <c r="AT71" i="15"/>
  <c r="AC94" i="15"/>
  <c r="AK32" i="15"/>
  <c r="P78" i="15"/>
  <c r="V32" i="15"/>
  <c r="AM94" i="15"/>
  <c r="AA94" i="15"/>
  <c r="Y32" i="15"/>
  <c r="AN93" i="15"/>
  <c r="AB78" i="15"/>
  <c r="AH93" i="15"/>
  <c r="Z94" i="15"/>
  <c r="M32" i="15"/>
  <c r="N94" i="15"/>
  <c r="K94" i="15"/>
  <c r="W109" i="15"/>
  <c r="Y109" i="15" s="1"/>
  <c r="J78" i="15"/>
  <c r="M97" i="15"/>
  <c r="S78" i="15"/>
  <c r="AQ32" i="15"/>
  <c r="Y78" i="15"/>
  <c r="AR93" i="15"/>
  <c r="AG94" i="15"/>
  <c r="AT107" i="15"/>
  <c r="V109" i="15"/>
  <c r="X94" i="15"/>
  <c r="AE32" i="15"/>
  <c r="AJ94" i="15"/>
  <c r="AN97" i="15"/>
  <c r="AN78" i="15"/>
  <c r="AI94" i="15"/>
  <c r="AN32" i="15"/>
  <c r="AL94" i="15"/>
  <c r="G78" i="15"/>
  <c r="H94" i="15"/>
  <c r="J94" i="15" s="1"/>
  <c r="AS98" i="15"/>
  <c r="AR98" i="15"/>
  <c r="G98" i="15"/>
  <c r="E94" i="15"/>
  <c r="AQ109" i="15"/>
  <c r="AM109" i="15"/>
  <c r="AN109" i="15" s="1"/>
  <c r="AJ109" i="15"/>
  <c r="AK109" i="15" s="1"/>
  <c r="AK97" i="15"/>
  <c r="AH109" i="15"/>
  <c r="AD94" i="15"/>
  <c r="AD109" i="15"/>
  <c r="AE109" i="15" s="1"/>
  <c r="AT105" i="15"/>
  <c r="AA109" i="15"/>
  <c r="AB109" i="15" s="1"/>
  <c r="AB97" i="15"/>
  <c r="AT100" i="15"/>
  <c r="AT106" i="15"/>
  <c r="AT24" i="15"/>
  <c r="U94" i="15"/>
  <c r="AT95" i="15"/>
  <c r="R109" i="15"/>
  <c r="S109" i="15" s="1"/>
  <c r="AT82" i="15"/>
  <c r="R94" i="15"/>
  <c r="AT19" i="15"/>
  <c r="O109" i="15"/>
  <c r="P109" i="15" s="1"/>
  <c r="AT99" i="15"/>
  <c r="AT31" i="15"/>
  <c r="M109" i="15"/>
  <c r="L94" i="15"/>
  <c r="AT59" i="15"/>
  <c r="AT15" i="15"/>
  <c r="AT55" i="15"/>
  <c r="AT50" i="15"/>
  <c r="I109" i="15"/>
  <c r="J109" i="15" s="1"/>
  <c r="J97" i="15"/>
  <c r="AT108" i="15"/>
  <c r="F94" i="15"/>
  <c r="AT36" i="15"/>
  <c r="AR78" i="15"/>
  <c r="AT12" i="15"/>
  <c r="AT86" i="15"/>
  <c r="AR32" i="15"/>
  <c r="AS78" i="15"/>
  <c r="AS32" i="15"/>
  <c r="AT9" i="15"/>
  <c r="AR97" i="15"/>
  <c r="AS97" i="15"/>
  <c r="AS93" i="15"/>
  <c r="G93" i="15"/>
  <c r="E109" i="15"/>
  <c r="G109" i="15" s="1"/>
  <c r="P94" i="15" l="1"/>
  <c r="S94" i="15"/>
  <c r="Y94" i="15"/>
  <c r="AH94" i="15"/>
  <c r="V94" i="15"/>
  <c r="AE94" i="15"/>
  <c r="AQ94" i="15"/>
  <c r="AN94" i="15"/>
  <c r="AB94" i="15"/>
  <c r="M94" i="15"/>
  <c r="AT93" i="15"/>
  <c r="AK94" i="15"/>
  <c r="AT98" i="15"/>
  <c r="AR94" i="15"/>
  <c r="G94" i="15"/>
  <c r="AT32" i="15"/>
  <c r="AS109" i="15"/>
  <c r="AT78" i="15"/>
  <c r="AT97" i="15"/>
  <c r="AR109" i="15"/>
  <c r="AS94" i="15"/>
  <c r="AT94" i="15" l="1"/>
  <c r="AT109" i="15"/>
</calcChain>
</file>

<file path=xl/sharedStrings.xml><?xml version="1.0" encoding="utf-8"?>
<sst xmlns="http://schemas.openxmlformats.org/spreadsheetml/2006/main" count="4301" uniqueCount="163">
  <si>
    <t>第10回</t>
    <rPh sb="0" eb="1">
      <t>ダイ</t>
    </rPh>
    <rPh sb="3" eb="4">
      <t>カイ</t>
    </rPh>
    <phoneticPr fontId="3"/>
  </si>
  <si>
    <t>第11回</t>
    <rPh sb="0" eb="1">
      <t>ダイ</t>
    </rPh>
    <rPh sb="3" eb="4">
      <t>カイ</t>
    </rPh>
    <phoneticPr fontId="3"/>
  </si>
  <si>
    <t>第12回</t>
    <rPh sb="0" eb="1">
      <t>ダイ</t>
    </rPh>
    <rPh sb="3" eb="4">
      <t>カイ</t>
    </rPh>
    <phoneticPr fontId="3"/>
  </si>
  <si>
    <t>合計／平均</t>
    <rPh sb="0" eb="2">
      <t>ゴウケイ</t>
    </rPh>
    <rPh sb="3" eb="5">
      <t>ヘイキン</t>
    </rPh>
    <phoneticPr fontId="3"/>
  </si>
  <si>
    <t>ｔ当り
単価
(円)</t>
  </si>
  <si>
    <t>アメリカ</t>
    <phoneticPr fontId="3"/>
  </si>
  <si>
    <t>うるち精米中粒種</t>
  </si>
  <si>
    <t>伊藤忠商事㈱</t>
  </si>
  <si>
    <t>㈱カーギル ジャパン</t>
  </si>
  <si>
    <t>㈱カーギル ジャパン　計</t>
    <rPh sb="11" eb="12">
      <t>ケイ</t>
    </rPh>
    <phoneticPr fontId="3"/>
  </si>
  <si>
    <t>兼松㈱</t>
  </si>
  <si>
    <t>兼松㈱　計</t>
    <rPh sb="4" eb="5">
      <t>ケイ</t>
    </rPh>
    <phoneticPr fontId="3"/>
  </si>
  <si>
    <t>木徳神糧㈱</t>
    <phoneticPr fontId="3"/>
  </si>
  <si>
    <t>木徳神糧㈱　計</t>
    <rPh sb="6" eb="7">
      <t>ケイ</t>
    </rPh>
    <phoneticPr fontId="3"/>
  </si>
  <si>
    <t>㈱神明</t>
    <rPh sb="1" eb="3">
      <t>シンメイ</t>
    </rPh>
    <phoneticPr fontId="4"/>
  </si>
  <si>
    <t>ＪＦＣジャパン㈱</t>
    <phoneticPr fontId="3"/>
  </si>
  <si>
    <t>ＪＦＣジャパン㈱　計</t>
    <rPh sb="9" eb="10">
      <t>ケイ</t>
    </rPh>
    <phoneticPr fontId="3"/>
  </si>
  <si>
    <t>住友商事㈱</t>
    <phoneticPr fontId="3"/>
  </si>
  <si>
    <t>双日㈱</t>
  </si>
  <si>
    <t>丸紅㈱</t>
  </si>
  <si>
    <t>丸紅㈱　計</t>
    <rPh sb="0" eb="2">
      <t>マルベニ</t>
    </rPh>
    <rPh sb="4" eb="5">
      <t>ケイ</t>
    </rPh>
    <phoneticPr fontId="3"/>
  </si>
  <si>
    <t>三井物産㈱</t>
  </si>
  <si>
    <t>三菱商事㈱</t>
  </si>
  <si>
    <t>三菱商事㈱　計</t>
    <rPh sb="6" eb="7">
      <t>ケイ</t>
    </rPh>
    <phoneticPr fontId="3"/>
  </si>
  <si>
    <t>㈱ヴォークス・トレーディング</t>
  </si>
  <si>
    <t>㈱ヴォークス・トレーディング</t>
    <phoneticPr fontId="3"/>
  </si>
  <si>
    <t>㈱ヴォークス　計</t>
    <rPh sb="7" eb="8">
      <t>ケイ</t>
    </rPh>
    <phoneticPr fontId="3"/>
  </si>
  <si>
    <t>オーストラリア</t>
    <phoneticPr fontId="3"/>
  </si>
  <si>
    <t>中国</t>
    <rPh sb="0" eb="2">
      <t>チュウゴク</t>
    </rPh>
    <phoneticPr fontId="3"/>
  </si>
  <si>
    <t>伊藤忠商事㈱</t>
    <phoneticPr fontId="3"/>
  </si>
  <si>
    <t>ノーブル・ジャパン㈱</t>
    <phoneticPr fontId="3"/>
  </si>
  <si>
    <t>丸紅㈱</t>
    <phoneticPr fontId="3"/>
  </si>
  <si>
    <t>タイ</t>
    <phoneticPr fontId="3"/>
  </si>
  <si>
    <t>うるち精米長粒種</t>
  </si>
  <si>
    <t>伊藤忠商事㈱　計</t>
    <rPh sb="7" eb="8">
      <t>ケイ</t>
    </rPh>
    <phoneticPr fontId="3"/>
  </si>
  <si>
    <t>木徳神糧㈱</t>
  </si>
  <si>
    <t>豊田通商㈱</t>
    <phoneticPr fontId="3"/>
  </si>
  <si>
    <t>豊田通商㈱　計</t>
    <rPh sb="6" eb="7">
      <t>ケイ</t>
    </rPh>
    <phoneticPr fontId="3"/>
  </si>
  <si>
    <t>ノーブル・ジャパン㈱　計</t>
    <rPh sb="11" eb="12">
      <t>ケイ</t>
    </rPh>
    <phoneticPr fontId="3"/>
  </si>
  <si>
    <t>丸紅㈱　計</t>
    <rPh sb="4" eb="5">
      <t>ケイ</t>
    </rPh>
    <phoneticPr fontId="3"/>
  </si>
  <si>
    <t>三井物産㈱</t>
    <phoneticPr fontId="3"/>
  </si>
  <si>
    <t>三井物産㈱　計</t>
    <rPh sb="6" eb="7">
      <t>ケイ</t>
    </rPh>
    <phoneticPr fontId="3"/>
  </si>
  <si>
    <t>も　ち精米長粒種</t>
  </si>
  <si>
    <t>兼松㈱　計</t>
    <rPh sb="0" eb="2">
      <t>カネマツ</t>
    </rPh>
    <rPh sb="4" eb="5">
      <t>ケイ</t>
    </rPh>
    <phoneticPr fontId="3"/>
  </si>
  <si>
    <t>合計</t>
    <rPh sb="0" eb="2">
      <t>ゴウケイ</t>
    </rPh>
    <phoneticPr fontId="3"/>
  </si>
  <si>
    <t>令和４年度（2022）ＭＡ一般米入札結果</t>
    <rPh sb="0" eb="2">
      <t>レイワ</t>
    </rPh>
    <rPh sb="3" eb="5">
      <t>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</si>
  <si>
    <t>令和３年度（2021）ＭＡ一般米入札結果</t>
    <rPh sb="0" eb="2">
      <t>レイワ</t>
    </rPh>
    <rPh sb="3" eb="5">
      <t>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</si>
  <si>
    <t>令和２年度（2020）ＭＡ一般米入札結果</t>
    <rPh sb="0" eb="2">
      <t>レイワ</t>
    </rPh>
    <rPh sb="3" eb="5">
      <t>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</si>
  <si>
    <t>令和元年度（2019）ＭＡ一般米入札結果</t>
    <rPh sb="0" eb="2">
      <t>レイワ</t>
    </rPh>
    <rPh sb="2" eb="5">
      <t>ガンネンド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</si>
  <si>
    <t>第１回</t>
    <rPh sb="0" eb="1">
      <t>ダイ</t>
    </rPh>
    <rPh sb="2" eb="3">
      <t>カイ</t>
    </rPh>
    <phoneticPr fontId="3"/>
  </si>
  <si>
    <t>第２回</t>
    <rPh sb="0" eb="1">
      <t>ダイ</t>
    </rPh>
    <rPh sb="2" eb="3">
      <t>カイ</t>
    </rPh>
    <phoneticPr fontId="3"/>
  </si>
  <si>
    <t>第３回</t>
    <rPh sb="0" eb="1">
      <t>ダイ</t>
    </rPh>
    <rPh sb="2" eb="3">
      <t>カイ</t>
    </rPh>
    <phoneticPr fontId="3"/>
  </si>
  <si>
    <t>第４回</t>
    <rPh sb="0" eb="1">
      <t>ダイ</t>
    </rPh>
    <rPh sb="2" eb="3">
      <t>カイ</t>
    </rPh>
    <phoneticPr fontId="3"/>
  </si>
  <si>
    <t>第５回</t>
    <rPh sb="0" eb="1">
      <t>ダイ</t>
    </rPh>
    <rPh sb="2" eb="3">
      <t>カイ</t>
    </rPh>
    <phoneticPr fontId="3"/>
  </si>
  <si>
    <t>第６回</t>
    <rPh sb="0" eb="1">
      <t>ダイ</t>
    </rPh>
    <rPh sb="2" eb="3">
      <t>カイ</t>
    </rPh>
    <phoneticPr fontId="3"/>
  </si>
  <si>
    <t>第７回</t>
    <rPh sb="0" eb="1">
      <t>ダイ</t>
    </rPh>
    <rPh sb="2" eb="3">
      <t>カイ</t>
    </rPh>
    <phoneticPr fontId="3"/>
  </si>
  <si>
    <t>第８回</t>
    <rPh sb="0" eb="1">
      <t>ダイ</t>
    </rPh>
    <rPh sb="2" eb="3">
      <t>カイ</t>
    </rPh>
    <phoneticPr fontId="3"/>
  </si>
  <si>
    <t>第９回</t>
    <rPh sb="0" eb="1">
      <t>ダイ</t>
    </rPh>
    <rPh sb="2" eb="3">
      <t>カイ</t>
    </rPh>
    <phoneticPr fontId="3"/>
  </si>
  <si>
    <t>カーギル・ジャパン㈱</t>
  </si>
  <si>
    <t>ＪＦＣジャパン㈱</t>
  </si>
  <si>
    <t>住友商事㈱</t>
  </si>
  <si>
    <t>オーストラリア産</t>
  </si>
  <si>
    <t>タイ</t>
  </si>
  <si>
    <t>ノーブル・ジャパン㈱</t>
  </si>
  <si>
    <t>も　ち精米長粒種</t>
    <phoneticPr fontId="3"/>
  </si>
  <si>
    <t>ミャンマー</t>
    <phoneticPr fontId="3"/>
  </si>
  <si>
    <t>うるち精米中粒種</t>
    <rPh sb="3" eb="5">
      <t>セイマイ</t>
    </rPh>
    <rPh sb="5" eb="8">
      <t>チュウリュウシュ</t>
    </rPh>
    <phoneticPr fontId="3"/>
  </si>
  <si>
    <t>㈱カーギルジャパン</t>
  </si>
  <si>
    <t>太平洋貿易㈱</t>
  </si>
  <si>
    <t>豊田通商㈱</t>
  </si>
  <si>
    <t>川商フーズ㈱</t>
  </si>
  <si>
    <t>もち精米長粒種</t>
  </si>
  <si>
    <t>ベトナム</t>
    <phoneticPr fontId="3"/>
  </si>
  <si>
    <t>数量
(ｔ)</t>
    <rPh sb="0" eb="2">
      <t>スウリョウ</t>
    </rPh>
    <phoneticPr fontId="3"/>
  </si>
  <si>
    <t>契約金額
(円)</t>
    <rPh sb="0" eb="3">
      <t>ケイヤクキン</t>
    </rPh>
    <rPh sb="3" eb="4">
      <t>ガク</t>
    </rPh>
    <rPh sb="6" eb="7">
      <t>エン</t>
    </rPh>
    <phoneticPr fontId="3"/>
  </si>
  <si>
    <t>アメリカ</t>
  </si>
  <si>
    <t>オーストラリア</t>
  </si>
  <si>
    <t>タ　　イ</t>
    <phoneticPr fontId="3"/>
  </si>
  <si>
    <t>㈱組合貿易</t>
  </si>
  <si>
    <t>㈱ヴォークス･トレーディング</t>
  </si>
  <si>
    <t>平成30年度（2018）ＭＡ一般米入札結果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</si>
  <si>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平成29年度（2017）ＭＡ一般米入札結果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</si>
  <si>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平成28年度（2016）ＭＡ一般米入札結果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</si>
  <si>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平成27年度（2015）ＭＡ一般米入札結果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</si>
  <si>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平成26年度（2014）ＭＡ一般米入札結果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</si>
  <si>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平成25年度（2013）ＭＡ一般米入札結果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</si>
  <si>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平成24年度（2012）ＭＡ一般米入札結果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</si>
  <si>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平成23年度（2011）ＭＡ一般米入札結果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</si>
  <si>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平成22年度（2010）ＭＡ一般米入札結果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</si>
  <si>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</si>
  <si>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</si>
  <si>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産地種類別</t>
    <rPh sb="0" eb="2">
      <t>サンチ</t>
    </rPh>
    <rPh sb="2" eb="5">
      <t>シュルイベツ</t>
    </rPh>
    <phoneticPr fontId="1"/>
  </si>
  <si>
    <t>商社別</t>
    <rPh sb="0" eb="2">
      <t>ショウシャ</t>
    </rPh>
    <rPh sb="2" eb="3">
      <t>ベツ</t>
    </rPh>
    <phoneticPr fontId="1"/>
  </si>
  <si>
    <t>双日㈱ 小計</t>
    <rPh sb="4" eb="6">
      <t>ショウケイ</t>
    </rPh>
    <phoneticPr fontId="1"/>
  </si>
  <si>
    <t>伊藤忠商事㈱ 小計</t>
    <phoneticPr fontId="1"/>
  </si>
  <si>
    <t>川商フーズ㈱ 小計</t>
    <phoneticPr fontId="1"/>
  </si>
  <si>
    <t>木徳神糧㈱ 小計</t>
    <phoneticPr fontId="1"/>
  </si>
  <si>
    <t>双日㈱ 小計</t>
    <phoneticPr fontId="1"/>
  </si>
  <si>
    <t>豊田通商㈱ 小計</t>
    <phoneticPr fontId="1"/>
  </si>
  <si>
    <t>ノーブル・ジャパン㈱ 小計</t>
    <phoneticPr fontId="1"/>
  </si>
  <si>
    <t>丸紅㈱ 小計</t>
    <phoneticPr fontId="1"/>
  </si>
  <si>
    <t>中国</t>
    <phoneticPr fontId="3"/>
  </si>
  <si>
    <t>木徳神糧㈱ 小計</t>
    <rPh sb="6" eb="8">
      <t>ショウケイ</t>
    </rPh>
    <phoneticPr fontId="1"/>
  </si>
  <si>
    <t>兼松㈱ 小計</t>
    <phoneticPr fontId="1"/>
  </si>
  <si>
    <t>産地種類別</t>
    <rPh sb="0" eb="2">
      <t>サンチ</t>
    </rPh>
    <rPh sb="2" eb="4">
      <t>シュルイ</t>
    </rPh>
    <rPh sb="4" eb="5">
      <t>ベツ</t>
    </rPh>
    <phoneticPr fontId="1"/>
  </si>
  <si>
    <t>小計</t>
    <rPh sb="0" eb="2">
      <t>ショウケイ</t>
    </rPh>
    <phoneticPr fontId="1"/>
  </si>
  <si>
    <t>契約金額
(円)</t>
    <rPh sb="0" eb="2">
      <t>ケイヤク</t>
    </rPh>
    <rPh sb="2" eb="4">
      <t>キンガク</t>
    </rPh>
    <rPh sb="6" eb="7">
      <t>エン</t>
    </rPh>
    <phoneticPr fontId="3"/>
  </si>
  <si>
    <t xml:space="preserve">
入札日
契約日</t>
    <rPh sb="1" eb="3">
      <t>ニュウサツ</t>
    </rPh>
    <rPh sb="3" eb="4">
      <t>ニチ</t>
    </rPh>
    <rPh sb="5" eb="7">
      <t>ケイヤク</t>
    </rPh>
    <rPh sb="7" eb="8">
      <t>ニチ</t>
    </rPh>
    <phoneticPr fontId="3"/>
  </si>
  <si>
    <t>木徳神糧㈱ 小計</t>
    <rPh sb="6" eb="8">
      <t>ショウケイ</t>
    </rPh>
    <phoneticPr fontId="1"/>
  </si>
  <si>
    <t>丸紅㈱ 小計</t>
    <phoneticPr fontId="1"/>
  </si>
  <si>
    <t>兼松㈱ 小計</t>
    <phoneticPr fontId="1"/>
  </si>
  <si>
    <t>伊藤忠商事㈱ 小計</t>
    <phoneticPr fontId="1"/>
  </si>
  <si>
    <t>豊田通商㈱ 小計</t>
    <phoneticPr fontId="1"/>
  </si>
  <si>
    <t>㈱カーギルジャパン 小計</t>
    <phoneticPr fontId="1"/>
  </si>
  <si>
    <t>商社別</t>
    <rPh sb="0" eb="2">
      <t>ショウシャ</t>
    </rPh>
    <rPh sb="2" eb="3">
      <t>ベツ</t>
    </rPh>
    <phoneticPr fontId="1"/>
  </si>
  <si>
    <t>産地種類別</t>
    <rPh sb="0" eb="2">
      <t>サンチ</t>
    </rPh>
    <rPh sb="2" eb="4">
      <t>シュルイ</t>
    </rPh>
    <rPh sb="4" eb="5">
      <t>ベツ</t>
    </rPh>
    <phoneticPr fontId="1"/>
  </si>
  <si>
    <t>令和５年度（2023）ＭＡ一般米入札結果</t>
    <rPh sb="0" eb="2">
      <t>レイワ</t>
    </rPh>
    <rPh sb="3" eb="5">
      <t>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</si>
  <si>
    <t>ｔ当り
単価
(円／ｔ)</t>
    <rPh sb="1" eb="2">
      <t>アタ</t>
    </rPh>
    <rPh sb="4" eb="6">
      <t>タンカ</t>
    </rPh>
    <rPh sb="8" eb="9">
      <t>エン</t>
    </rPh>
    <phoneticPr fontId="3"/>
  </si>
  <si>
    <t>-</t>
  </si>
  <si>
    <t>中国</t>
  </si>
  <si>
    <t>ミャンマー</t>
  </si>
  <si>
    <t>㈱ヴォークス・トレーディング 計</t>
    <rPh sb="15" eb="16">
      <t>ケイ</t>
    </rPh>
    <phoneticPr fontId="1"/>
  </si>
  <si>
    <t>ノーブル・ジャパン㈱ 計</t>
    <phoneticPr fontId="1"/>
  </si>
  <si>
    <t>双日㈱ 計</t>
    <phoneticPr fontId="1"/>
  </si>
  <si>
    <t>兼松㈱ 計</t>
    <phoneticPr fontId="1"/>
  </si>
  <si>
    <t>伊藤忠商事㈱ 計</t>
    <phoneticPr fontId="1"/>
  </si>
  <si>
    <t>産
地
種
類
別</t>
    <phoneticPr fontId="1"/>
  </si>
  <si>
    <t>商
社
別</t>
    <phoneticPr fontId="1"/>
  </si>
  <si>
    <t>合計</t>
    <rPh sb="0" eb="2">
      <t>ゴウケイ</t>
    </rPh>
    <phoneticPr fontId="1"/>
  </si>
  <si>
    <t>㈱神明</t>
  </si>
  <si>
    <t>商
社
別</t>
    <phoneticPr fontId="1"/>
  </si>
  <si>
    <t>産
地
種
類
別</t>
    <phoneticPr fontId="1"/>
  </si>
  <si>
    <t>令和６年度（2024）ＭＡ一般米入札結果</t>
    <rPh sb="0" eb="2">
      <t>レイワ</t>
    </rPh>
    <rPh sb="3" eb="5">
      <t>ネンド</t>
    </rPh>
    <rPh sb="13" eb="15">
      <t>イッパン</t>
    </rPh>
    <rPh sb="15" eb="16">
      <t>コメ</t>
    </rPh>
    <rPh sb="16" eb="18">
      <t>ニュウサツ</t>
    </rPh>
    <rPh sb="18" eb="20">
      <t>ケッカ</t>
    </rPh>
    <phoneticPr fontId="1"/>
  </si>
  <si>
    <t>丸紅食料㈱</t>
    <rPh sb="2" eb="4">
      <t>ショクリョウ</t>
    </rPh>
    <phoneticPr fontId="1"/>
  </si>
  <si>
    <t>丸紅食料㈱</t>
    <phoneticPr fontId="1"/>
  </si>
  <si>
    <t>丸紅食料㈱　計</t>
    <rPh sb="6" eb="7">
      <t>ケイ</t>
    </rPh>
    <phoneticPr fontId="3"/>
  </si>
  <si>
    <t>丸紅食料㈱　計</t>
    <rPh sb="0" eb="2">
      <t>マルベニ</t>
    </rPh>
    <rPh sb="2" eb="4">
      <t>ショクリョウ</t>
    </rPh>
    <rPh sb="6" eb="7">
      <t>ケイ</t>
    </rPh>
    <phoneticPr fontId="3"/>
  </si>
  <si>
    <t>産地国</t>
    <rPh sb="0" eb="2">
      <t>サンチ</t>
    </rPh>
    <rPh sb="2" eb="3">
      <t>クニ</t>
    </rPh>
    <phoneticPr fontId="3"/>
  </si>
  <si>
    <t>種類</t>
    <rPh sb="0" eb="2">
      <t>シュルイ</t>
    </rPh>
    <phoneticPr fontId="3"/>
  </si>
  <si>
    <t>商社</t>
    <rPh sb="0" eb="2">
      <t>ショウシャ</t>
    </rPh>
    <phoneticPr fontId="3"/>
  </si>
  <si>
    <t>推定単価
(円／ｔ)</t>
    <rPh sb="0" eb="2">
      <t>スイテイ</t>
    </rPh>
    <rPh sb="2" eb="4">
      <t>タンカ</t>
    </rPh>
    <rPh sb="6" eb="7">
      <t>エン</t>
    </rPh>
    <phoneticPr fontId="3"/>
  </si>
  <si>
    <t>平成21年度（2009）ＭＡ一般米入札結果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</si>
  <si>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数量
（ｔ）</t>
    <phoneticPr fontId="3"/>
  </si>
  <si>
    <t>契約単価
(円/ｔ)</t>
    <rPh sb="2" eb="4">
      <t>タンカ</t>
    </rPh>
    <phoneticPr fontId="3"/>
  </si>
  <si>
    <t>うるち砕精米（中粒種）</t>
  </si>
  <si>
    <t>うるち砕精米</t>
  </si>
  <si>
    <t>もち砕精米</t>
  </si>
  <si>
    <t>平成20年度（2008）ＭＡ一般米入札結果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</si>
  <si>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2007年度
合計／平均</t>
    <rPh sb="4" eb="6">
      <t>ネンド</t>
    </rPh>
    <rPh sb="7" eb="9">
      <t>ゴウケイ</t>
    </rPh>
    <rPh sb="10" eb="12">
      <t>ヘイキン</t>
    </rPh>
    <phoneticPr fontId="3"/>
  </si>
  <si>
    <t>契約金額
(円)</t>
    <phoneticPr fontId="3"/>
  </si>
  <si>
    <t>うるち玄米中粒種</t>
  </si>
  <si>
    <t>うるち砕精米</t>
    <phoneticPr fontId="3"/>
  </si>
  <si>
    <t>ベトナム</t>
  </si>
  <si>
    <t>大洋物産㈱</t>
  </si>
  <si>
    <t>平成19年度（2007）ＭＡ一般米入札結果</t>
    <rPh sb="0" eb="2">
      <t>ヘイセイ</t>
    </rPh>
    <rPh sb="4" eb="6">
      <t>ネンド</t>
    </rPh>
    <rPh sb="14" eb="16">
      <t>イッパン</t>
    </rPh>
    <rPh sb="16" eb="17">
      <t>コメ</t>
    </rPh>
    <rPh sb="17" eb="19">
      <t>ニュウサツ</t>
    </rPh>
    <rPh sb="19" eb="21">
      <t>ケッカ</t>
    </rPh>
    <phoneticPr fontId="1"/>
  </si>
  <si>
    <t>アメリカ</t>
    <phoneticPr fontId="1"/>
  </si>
  <si>
    <t>タイ</t>
    <phoneticPr fontId="1"/>
  </si>
  <si>
    <t>小計</t>
    <rPh sb="0" eb="2">
      <t>ショウケイ</t>
    </rPh>
    <phoneticPr fontId="1"/>
  </si>
  <si>
    <t>《商社別》</t>
    <rPh sb="1" eb="3">
      <t>ショウシャ</t>
    </rPh>
    <rPh sb="3" eb="4">
      <t>ベツ</t>
    </rPh>
    <phoneticPr fontId="1"/>
  </si>
  <si>
    <t>契約
単価
(円/ｔ)</t>
    <rPh sb="3" eb="5">
      <t>タンカ</t>
    </rPh>
    <phoneticPr fontId="3"/>
  </si>
  <si>
    <t>合計／平均</t>
    <rPh sb="0" eb="2">
      <t>ゴウケイ</t>
    </rPh>
    <rPh sb="3" eb="5">
      <t>ヘイキン</t>
    </rPh>
    <phoneticPr fontId="1"/>
  </si>
  <si>
    <t>契約額
（円）</t>
    <rPh sb="0" eb="3">
      <t>ケイヤクガク</t>
    </rPh>
    <rPh sb="5" eb="6">
      <t>エン</t>
    </rPh>
    <phoneticPr fontId="1"/>
  </si>
  <si>
    <t>兼松㈱</t>
    <rPh sb="0" eb="2">
      <t>カネマツ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</si>
</sst>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/d;@"/>
    <numFmt numFmtId="177" formatCode="#,##0;&quot;▲ &quot;#,##0"/>
    <numFmt numFmtId="178" formatCode="#,##0_ "/>
    <numFmt numFmtId="179" formatCode="[$-411]ggge&quot;年&quot;m&quot;月&quot;d&quot;日&quot;;@"/>
    <numFmt numFmtId="180" formatCode="#,##0;&quot;△ &quot;#,##0"/>
    <numFmt numFmtId="181" formatCode="&quot;第&quot;0&quot;回&quot;"/>
    <numFmt numFmtId="182" formatCode="#,##0&quot;円／ｔ&quot;"/>
  </numFmts>
  <fonts count="10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>
      <alignment vertical="center"/>
    </xf>
    <xf numFmtId="3" fontId="0" fillId="0" borderId="0" xfId="0" applyNumberFormat="1">
      <alignment vertical="center"/>
    </xf>
    <xf numFmtId="38" fontId="0" fillId="0" borderId="0" xfId="0" applyNumberFormat="1">
      <alignment vertical="center"/>
    </xf>
    <xf numFmtId="177" fontId="0" fillId="0" borderId="0" xfId="0" applyNumberFormat="1" applyAlignment="1">
      <alignment horizontal="center" vertical="center" wrapText="1"/>
    </xf>
    <xf numFmtId="3" fontId="5" fillId="0" borderId="0" xfId="0" applyNumberFormat="1" applyFont="1">
      <alignment vertical="center"/>
    </xf>
    <xf numFmtId="38" fontId="5" fillId="0" borderId="0" xfId="0" applyNumberFormat="1" applyFont="1">
      <alignment vertical="center"/>
    </xf>
    <xf numFmtId="3" fontId="6" fillId="0" borderId="0" xfId="0" applyNumberFormat="1" applyFont="1">
      <alignment vertical="center"/>
    </xf>
    <xf numFmtId="38" fontId="6" fillId="0" borderId="0" xfId="0" applyNumberFormat="1" applyFont="1">
      <alignment vertical="center"/>
    </xf>
    <xf numFmtId="0" fontId="6" fillId="0" borderId="0" xfId="0" applyFont="1">
      <alignment vertical="center"/>
    </xf>
    <xf numFmtId="177" fontId="0" fillId="0" borderId="0" xfId="0" applyNumberFormat="1" applyAlignment="1">
      <alignment horizontal="right" vertical="center" wrapText="1"/>
    </xf>
    <xf numFmtId="177" fontId="0" fillId="0" borderId="0" xfId="0" applyNumberFormat="1" applyAlignment="1">
      <alignment vertical="center" wrapText="1"/>
    </xf>
    <xf numFmtId="177" fontId="0" fillId="0" borderId="0" xfId="2" applyNumberFormat="1" applyFont="1" applyAlignment="1">
      <alignment vertical="center" wrapText="1"/>
    </xf>
    <xf numFmtId="177" fontId="0" fillId="0" borderId="0" xfId="1" applyNumberFormat="1" applyFont="1" applyFill="1" applyBorder="1" applyAlignment="1">
      <alignment vertical="center" wrapText="1"/>
    </xf>
    <xf numFmtId="178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7" fontId="0" fillId="0" borderId="1" xfId="0" applyNumberFormat="1" applyBorder="1">
      <alignment vertical="center"/>
    </xf>
    <xf numFmtId="38" fontId="8" fillId="0" borderId="1" xfId="1" applyFont="1" applyFill="1" applyBorder="1" applyAlignment="1">
      <alignment vertical="center" wrapText="1"/>
    </xf>
    <xf numFmtId="178" fontId="0" fillId="0" borderId="0" xfId="0" applyNumberFormat="1" applyAlignment="1">
      <alignment vertical="center" wrapText="1"/>
    </xf>
    <xf numFmtId="17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7" fontId="9" fillId="0" borderId="0" xfId="0" applyNumberFormat="1" applyFont="1">
      <alignment vertical="center"/>
    </xf>
    <xf numFmtId="18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top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top" wrapText="1"/>
    </xf>
    <xf numFmtId="178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 wrapText="1"/>
    </xf>
    <xf numFmtId="181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center" wrapText="1"/>
    </xf>
    <xf numFmtId="56" fontId="0" fillId="0" borderId="0" xfId="0" applyNumberForma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58A0141F-E0A9-4266-9C50-E3A3FDD1A1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B3639-402B-4D80-AE46-53984F1D174B}">
  <dimension ref="A1:AT109"/>
  <sheetViews>
    <sheetView tabSelected="1" workbookViewId="0">
      <pane xSplit="4" ySplit="5" topLeftCell="T6" activePane="bottomRight" state="frozen"/>
      <selection pane="topRight" activeCell="E1" sqref="E1"/>
      <selection pane="bottomLeft" activeCell="A6" sqref="A6"/>
      <selection pane="bottomRight" activeCell="W6" sqref="W6"/>
    </sheetView>
  </sheetViews>
  <sheetFormatPr defaultRowHeight="12" x14ac:dyDescent="0.2"/>
  <cols>
    <col min="1" max="1" width="3.69921875" customWidth="1"/>
    <col min="2" max="2" width="9.69921875" bestFit="1" customWidth="1"/>
    <col min="3" max="3" width="18.69921875" bestFit="1" customWidth="1"/>
    <col min="4" max="4" width="28.69921875" customWidth="1"/>
    <col min="5" max="5" width="6.69921875" customWidth="1"/>
    <col min="6" max="6" width="15.296875" customWidth="1"/>
    <col min="7" max="7" width="8.69921875" customWidth="1"/>
    <col min="8" max="8" width="7.69921875" customWidth="1"/>
    <col min="9" max="9" width="15.296875" customWidth="1"/>
    <col min="10" max="10" width="8.69921875" customWidth="1"/>
    <col min="11" max="11" width="7.69921875" customWidth="1"/>
    <col min="12" max="12" width="15.296875" customWidth="1"/>
    <col min="13" max="13" width="8.69921875" customWidth="1"/>
    <col min="14" max="14" width="7.69921875" customWidth="1"/>
    <col min="15" max="15" width="15.296875" customWidth="1"/>
    <col min="16" max="16" width="8.69921875" customWidth="1"/>
    <col min="17" max="17" width="8.8984375" customWidth="1"/>
    <col min="18" max="18" width="15.296875" customWidth="1"/>
    <col min="19" max="19" width="8.69921875" customWidth="1"/>
    <col min="20" max="20" width="7.69921875" customWidth="1"/>
    <col min="21" max="21" width="15.296875" customWidth="1"/>
    <col min="22" max="22" width="8.69921875" customWidth="1"/>
    <col min="23" max="23" width="7.69921875" customWidth="1"/>
    <col min="24" max="24" width="15.296875" customWidth="1"/>
    <col min="25" max="25" width="8.69921875" customWidth="1"/>
    <col min="26" max="26" width="8.59765625" customWidth="1"/>
    <col min="27" max="27" width="17.3984375" customWidth="1"/>
    <col min="28" max="28" width="8.69921875" customWidth="1"/>
    <col min="29" max="29" width="8.59765625" customWidth="1"/>
    <col min="30" max="30" width="17.3984375" customWidth="1"/>
    <col min="31" max="31" width="8.69921875" customWidth="1"/>
    <col min="32" max="32" width="7.69921875" customWidth="1"/>
    <col min="33" max="33" width="16.3984375" customWidth="1"/>
    <col min="34" max="34" width="8.69921875" customWidth="1"/>
    <col min="35" max="35" width="7.69921875" customWidth="1"/>
    <col min="36" max="36" width="15.296875" customWidth="1"/>
    <col min="37" max="37" width="8.69921875" customWidth="1"/>
    <col min="38" max="38" width="8.8984375" customWidth="1"/>
    <col min="39" max="39" width="15.296875" customWidth="1"/>
    <col min="40" max="41" width="8.69921875" customWidth="1"/>
    <col min="42" max="42" width="15.296875" customWidth="1"/>
    <col min="43" max="43" width="8.69921875" customWidth="1"/>
    <col min="44" max="44" width="8.59765625" customWidth="1"/>
    <col min="45" max="45" width="15.296875" customWidth="1"/>
    <col min="46" max="46" width="8.69921875" customWidth="1"/>
  </cols>
  <sheetData>
    <row r="1" spans="1:46" x14ac:dyDescent="0.2">
      <c r="A1" t="s">
        <v>132</v>
      </c>
    </row>
    <row r="2" spans="1:46" x14ac:dyDescent="0.2">
      <c r="A2" s="37" t="s">
        <v>107</v>
      </c>
      <c r="B2" s="38"/>
      <c r="C2" s="38"/>
      <c r="D2" s="38"/>
      <c r="E2" s="36">
        <v>1</v>
      </c>
      <c r="F2" s="36"/>
      <c r="G2" s="36"/>
      <c r="H2" s="36">
        <v>2</v>
      </c>
      <c r="I2" s="36"/>
      <c r="J2" s="36"/>
      <c r="K2" s="36">
        <v>3</v>
      </c>
      <c r="L2" s="36"/>
      <c r="M2" s="36"/>
      <c r="N2" s="36">
        <v>4</v>
      </c>
      <c r="O2" s="36"/>
      <c r="P2" s="36"/>
      <c r="Q2" s="36">
        <v>5</v>
      </c>
      <c r="R2" s="36"/>
      <c r="S2" s="36"/>
      <c r="T2" s="36">
        <v>6</v>
      </c>
      <c r="U2" s="36"/>
      <c r="V2" s="36"/>
      <c r="W2" s="36">
        <v>7</v>
      </c>
      <c r="X2" s="36"/>
      <c r="Y2" s="36"/>
      <c r="Z2" s="36">
        <v>8</v>
      </c>
      <c r="AA2" s="36"/>
      <c r="AB2" s="36"/>
      <c r="AC2" s="36">
        <v>9</v>
      </c>
      <c r="AD2" s="36"/>
      <c r="AE2" s="36"/>
      <c r="AF2" s="36">
        <v>10</v>
      </c>
      <c r="AG2" s="36"/>
      <c r="AH2" s="36"/>
      <c r="AI2" s="36">
        <v>11</v>
      </c>
      <c r="AJ2" s="36"/>
      <c r="AK2" s="36"/>
      <c r="AL2" s="36">
        <v>12</v>
      </c>
      <c r="AM2" s="36"/>
      <c r="AN2" s="36"/>
      <c r="AO2" s="36">
        <v>13</v>
      </c>
      <c r="AP2" s="36"/>
      <c r="AQ2" s="36"/>
      <c r="AR2" s="33" t="s">
        <v>3</v>
      </c>
      <c r="AS2" s="33"/>
      <c r="AT2" s="33"/>
    </row>
    <row r="3" spans="1:46" ht="12" customHeight="1" x14ac:dyDescent="0.2">
      <c r="A3" s="38"/>
      <c r="B3" s="38"/>
      <c r="C3" s="38"/>
      <c r="D3" s="38"/>
      <c r="E3" s="34">
        <v>45478</v>
      </c>
      <c r="F3" s="34"/>
      <c r="G3" s="34"/>
      <c r="H3" s="34">
        <v>45513</v>
      </c>
      <c r="I3" s="34"/>
      <c r="J3" s="34"/>
      <c r="K3" s="34">
        <v>45534</v>
      </c>
      <c r="L3" s="34"/>
      <c r="M3" s="34"/>
      <c r="N3" s="34">
        <v>45548</v>
      </c>
      <c r="O3" s="34"/>
      <c r="P3" s="34"/>
      <c r="Q3" s="34">
        <v>45576</v>
      </c>
      <c r="R3" s="34"/>
      <c r="S3" s="34"/>
      <c r="T3" s="34">
        <v>45611</v>
      </c>
      <c r="U3" s="34"/>
      <c r="V3" s="34"/>
      <c r="W3" s="34">
        <v>45639</v>
      </c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3"/>
      <c r="AS3" s="33"/>
      <c r="AT3" s="33"/>
    </row>
    <row r="4" spans="1:46" x14ac:dyDescent="0.2">
      <c r="A4" s="38"/>
      <c r="B4" s="38"/>
      <c r="C4" s="38"/>
      <c r="D4" s="38"/>
      <c r="E4" s="34">
        <v>45489</v>
      </c>
      <c r="F4" s="34"/>
      <c r="G4" s="34"/>
      <c r="H4" s="34">
        <v>45524</v>
      </c>
      <c r="I4" s="34"/>
      <c r="J4" s="34"/>
      <c r="K4" s="34">
        <v>45541</v>
      </c>
      <c r="L4" s="34"/>
      <c r="M4" s="34"/>
      <c r="N4" s="34">
        <v>45555</v>
      </c>
      <c r="O4" s="34"/>
      <c r="P4" s="34"/>
      <c r="Q4" s="34">
        <v>45582</v>
      </c>
      <c r="R4" s="34"/>
      <c r="S4" s="34"/>
      <c r="T4" s="34">
        <v>45617</v>
      </c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3"/>
      <c r="AS4" s="33"/>
      <c r="AT4" s="33"/>
    </row>
    <row r="5" spans="1:46" ht="36" x14ac:dyDescent="0.2">
      <c r="A5" s="38"/>
      <c r="B5" s="38"/>
      <c r="C5" s="38"/>
      <c r="D5" s="38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</row>
    <row r="6" spans="1:46" x14ac:dyDescent="0.2">
      <c r="A6" s="35" t="s">
        <v>126</v>
      </c>
      <c r="B6" t="s">
        <v>5</v>
      </c>
      <c r="C6" t="s">
        <v>6</v>
      </c>
      <c r="D6" t="s">
        <v>7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>
        <v>13000</v>
      </c>
      <c r="U6" s="11">
        <v>1851382000</v>
      </c>
      <c r="V6" s="4">
        <f t="shared" ref="V6:V70" si="0">U6/T6</f>
        <v>142414</v>
      </c>
      <c r="W6" s="4"/>
      <c r="X6" s="4"/>
      <c r="Y6" s="4" t="e">
        <f t="shared" ref="Y6:Y70" si="1">X6/W6</f>
        <v>#DIV/0!</v>
      </c>
      <c r="Z6" s="4"/>
      <c r="AA6" s="4"/>
      <c r="AB6" s="4" t="e">
        <f t="shared" ref="AB6:AB70" si="2">AA6/Z6</f>
        <v>#DIV/0!</v>
      </c>
      <c r="AC6" s="4"/>
      <c r="AD6" s="4"/>
      <c r="AE6" s="4" t="e">
        <f t="shared" ref="AE6:AE70" si="3">AD6/AC6</f>
        <v>#DIV/0!</v>
      </c>
      <c r="AF6" s="4"/>
      <c r="AG6" s="4"/>
      <c r="AH6" s="4" t="e">
        <f t="shared" ref="AH6:AH70" si="4">AG6/AF6</f>
        <v>#DIV/0!</v>
      </c>
      <c r="AI6" s="4"/>
      <c r="AJ6" s="4"/>
      <c r="AK6" s="4" t="e">
        <f t="shared" ref="AK6:AK70" si="5">AJ6/AI6</f>
        <v>#DIV/0!</v>
      </c>
      <c r="AL6" s="4"/>
      <c r="AM6" s="4"/>
      <c r="AN6" s="4" t="e">
        <f t="shared" ref="AN6:AN70" si="6">AM6/AL6</f>
        <v>#DIV/0!</v>
      </c>
      <c r="AO6" s="4"/>
      <c r="AP6" s="4"/>
      <c r="AQ6" s="4" t="e">
        <f t="shared" ref="AQ6:AQ70" si="7">AP6/AO6</f>
        <v>#DIV/0!</v>
      </c>
      <c r="AR6" s="4">
        <f>E6+H6+K6+N6+Q6+T6+W6+Z6+AC6+AF6+AI6+AL6+AO6</f>
        <v>13000</v>
      </c>
      <c r="AS6" s="4">
        <f>F6+I6+L6+O6+R6+U6+X6+AA6+AD6+AG6+AJ6+AM6+AP6</f>
        <v>1851382000</v>
      </c>
      <c r="AT6" s="4">
        <f t="shared" ref="AT6:AT70" si="8">AS6/AR6</f>
        <v>142414</v>
      </c>
    </row>
    <row r="7" spans="1:46" x14ac:dyDescent="0.2">
      <c r="A7" s="35"/>
      <c r="B7" t="s">
        <v>5</v>
      </c>
      <c r="C7" t="s">
        <v>6</v>
      </c>
      <c r="D7" t="s">
        <v>8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 t="e">
        <f t="shared" si="1"/>
        <v>#DIV/0!</v>
      </c>
      <c r="Z7" s="4"/>
      <c r="AA7" s="4"/>
      <c r="AB7" s="4" t="e">
        <f t="shared" si="2"/>
        <v>#DIV/0!</v>
      </c>
      <c r="AC7" s="4"/>
      <c r="AD7" s="4"/>
      <c r="AE7" s="4" t="e">
        <f t="shared" si="3"/>
        <v>#DIV/0!</v>
      </c>
      <c r="AF7" s="4"/>
      <c r="AG7" s="4"/>
      <c r="AH7" s="4" t="e">
        <f t="shared" si="4"/>
        <v>#DIV/0!</v>
      </c>
      <c r="AI7" s="4"/>
      <c r="AJ7" s="4"/>
      <c r="AK7" s="4" t="e">
        <f t="shared" si="5"/>
        <v>#DIV/0!</v>
      </c>
      <c r="AL7" s="4"/>
      <c r="AM7" s="4"/>
      <c r="AN7" s="4" t="e">
        <f t="shared" si="6"/>
        <v>#DIV/0!</v>
      </c>
      <c r="AO7" s="4"/>
      <c r="AP7" s="4"/>
      <c r="AQ7" s="4" t="e">
        <f t="shared" si="7"/>
        <v>#DIV/0!</v>
      </c>
      <c r="AR7" s="4">
        <f t="shared" ref="AR7:AS71" si="9">E7+H7+K7+N7+Q7+T7+W7+Z7+AC7+AF7+AI7+AL7+AO7</f>
        <v>0</v>
      </c>
      <c r="AS7" s="4">
        <f t="shared" si="9"/>
        <v>0</v>
      </c>
      <c r="AT7" s="4" t="e">
        <f t="shared" si="8"/>
        <v>#DIV/0!</v>
      </c>
    </row>
    <row r="8" spans="1:46" x14ac:dyDescent="0.2">
      <c r="A8" s="35"/>
      <c r="B8" t="s">
        <v>5</v>
      </c>
      <c r="C8" t="s">
        <v>6</v>
      </c>
      <c r="D8" t="s">
        <v>8</v>
      </c>
      <c r="E8" s="7"/>
      <c r="F8" s="7"/>
      <c r="G8" s="4"/>
      <c r="H8" s="7"/>
      <c r="I8" s="7"/>
      <c r="J8" s="4"/>
      <c r="K8" s="7"/>
      <c r="L8" s="7"/>
      <c r="M8" s="4"/>
      <c r="N8" s="7"/>
      <c r="O8" s="7"/>
      <c r="P8" s="4"/>
      <c r="Q8" s="7"/>
      <c r="R8" s="7"/>
      <c r="S8" s="4"/>
      <c r="T8" s="7"/>
      <c r="U8" s="7"/>
      <c r="V8" s="4"/>
      <c r="W8" s="7"/>
      <c r="X8" s="7"/>
      <c r="Y8" s="4" t="e">
        <f t="shared" si="1"/>
        <v>#DIV/0!</v>
      </c>
      <c r="Z8" s="7"/>
      <c r="AA8" s="7"/>
      <c r="AB8" s="4" t="e">
        <f t="shared" si="2"/>
        <v>#DIV/0!</v>
      </c>
      <c r="AC8" s="7"/>
      <c r="AD8" s="7"/>
      <c r="AE8" s="4" t="e">
        <f t="shared" si="3"/>
        <v>#DIV/0!</v>
      </c>
      <c r="AF8" s="7"/>
      <c r="AG8" s="7"/>
      <c r="AH8" s="4" t="e">
        <f t="shared" si="4"/>
        <v>#DIV/0!</v>
      </c>
      <c r="AI8" s="7"/>
      <c r="AJ8" s="7"/>
      <c r="AK8" s="4" t="e">
        <f t="shared" si="5"/>
        <v>#DIV/0!</v>
      </c>
      <c r="AL8" s="7"/>
      <c r="AM8" s="7"/>
      <c r="AN8" s="4" t="e">
        <f t="shared" si="6"/>
        <v>#DIV/0!</v>
      </c>
      <c r="AO8" s="7"/>
      <c r="AP8" s="7"/>
      <c r="AQ8" s="4" t="e">
        <f t="shared" si="7"/>
        <v>#DIV/0!</v>
      </c>
      <c r="AR8" s="4">
        <f t="shared" si="9"/>
        <v>0</v>
      </c>
      <c r="AS8" s="4">
        <f t="shared" si="9"/>
        <v>0</v>
      </c>
      <c r="AT8" s="4" t="e">
        <f t="shared" si="8"/>
        <v>#DIV/0!</v>
      </c>
    </row>
    <row r="9" spans="1:46" x14ac:dyDescent="0.2">
      <c r="A9" s="35"/>
      <c r="D9" s="1" t="s">
        <v>9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>
        <f>SUBTOTAL(9,W7:W8)</f>
        <v>0</v>
      </c>
      <c r="X9" s="4">
        <f>SUBTOTAL(9,X7:X8)</f>
        <v>0</v>
      </c>
      <c r="Y9" s="4" t="e">
        <f t="shared" si="1"/>
        <v>#DIV/0!</v>
      </c>
      <c r="Z9" s="4">
        <f>SUBTOTAL(9,Z7:Z8)</f>
        <v>0</v>
      </c>
      <c r="AA9" s="4">
        <f>SUBTOTAL(9,AA7:AA8)</f>
        <v>0</v>
      </c>
      <c r="AB9" s="4" t="e">
        <f t="shared" si="2"/>
        <v>#DIV/0!</v>
      </c>
      <c r="AC9" s="4">
        <f>SUBTOTAL(9,AC7:AC8)</f>
        <v>0</v>
      </c>
      <c r="AD9" s="4">
        <f>SUBTOTAL(9,AD7:AD8)</f>
        <v>0</v>
      </c>
      <c r="AE9" s="4" t="e">
        <f t="shared" si="3"/>
        <v>#DIV/0!</v>
      </c>
      <c r="AF9" s="4">
        <f>SUBTOTAL(9,AF7:AF8)</f>
        <v>0</v>
      </c>
      <c r="AG9" s="4">
        <f>SUBTOTAL(9,AG7:AG8)</f>
        <v>0</v>
      </c>
      <c r="AH9" s="4" t="e">
        <f t="shared" si="4"/>
        <v>#DIV/0!</v>
      </c>
      <c r="AI9" s="4">
        <f>SUBTOTAL(9,AI7:AI8)</f>
        <v>0</v>
      </c>
      <c r="AJ9" s="4">
        <f>SUBTOTAL(9,AJ7:AJ8)</f>
        <v>0</v>
      </c>
      <c r="AK9" s="4" t="e">
        <f t="shared" si="5"/>
        <v>#DIV/0!</v>
      </c>
      <c r="AL9" s="4">
        <f>SUBTOTAL(9,AL7:AL8)</f>
        <v>0</v>
      </c>
      <c r="AM9" s="4">
        <f>SUBTOTAL(9,AM7:AM8)</f>
        <v>0</v>
      </c>
      <c r="AN9" s="4" t="e">
        <f t="shared" si="6"/>
        <v>#DIV/0!</v>
      </c>
      <c r="AO9" s="4">
        <f>SUBTOTAL(9,AO7:AO8)</f>
        <v>0</v>
      </c>
      <c r="AP9" s="4">
        <f>SUBTOTAL(9,AP7:AP8)</f>
        <v>0</v>
      </c>
      <c r="AQ9" s="4" t="e">
        <f t="shared" si="7"/>
        <v>#DIV/0!</v>
      </c>
      <c r="AR9" s="4">
        <f t="shared" si="9"/>
        <v>0</v>
      </c>
      <c r="AS9" s="4">
        <f t="shared" si="9"/>
        <v>0</v>
      </c>
      <c r="AT9" s="4" t="e">
        <f t="shared" si="8"/>
        <v>#DIV/0!</v>
      </c>
    </row>
    <row r="10" spans="1:46" x14ac:dyDescent="0.2">
      <c r="A10" s="35"/>
      <c r="B10" t="s">
        <v>5</v>
      </c>
      <c r="C10" t="s">
        <v>6</v>
      </c>
      <c r="D10" t="s">
        <v>10</v>
      </c>
      <c r="E10" s="4"/>
      <c r="F10" s="4"/>
      <c r="G10" s="4"/>
      <c r="H10" s="4"/>
      <c r="I10" s="4"/>
      <c r="J10" s="4"/>
      <c r="K10" s="4">
        <v>13000</v>
      </c>
      <c r="L10" s="6">
        <v>1640353000</v>
      </c>
      <c r="M10" s="4">
        <f t="shared" ref="M10:M55" si="10">L10/K10</f>
        <v>126181</v>
      </c>
      <c r="N10" s="4"/>
      <c r="O10" s="4"/>
      <c r="P10" s="4"/>
      <c r="Q10" s="4">
        <v>13000</v>
      </c>
      <c r="R10" s="6">
        <v>1724242000</v>
      </c>
      <c r="S10" s="4">
        <f t="shared" ref="S10:S55" si="11">R10/Q10</f>
        <v>132634</v>
      </c>
      <c r="T10" s="4"/>
      <c r="U10" s="4"/>
      <c r="V10" s="4"/>
      <c r="W10" s="4"/>
      <c r="X10" s="4"/>
      <c r="Y10" s="4" t="e">
        <f t="shared" si="1"/>
        <v>#DIV/0!</v>
      </c>
      <c r="Z10" s="4"/>
      <c r="AA10" s="4"/>
      <c r="AB10" s="4" t="e">
        <f t="shared" si="2"/>
        <v>#DIV/0!</v>
      </c>
      <c r="AC10" s="4"/>
      <c r="AD10" s="4"/>
      <c r="AE10" s="4" t="e">
        <f t="shared" si="3"/>
        <v>#DIV/0!</v>
      </c>
      <c r="AF10" s="4"/>
      <c r="AG10" s="4"/>
      <c r="AH10" s="4" t="e">
        <f t="shared" si="4"/>
        <v>#DIV/0!</v>
      </c>
      <c r="AI10" s="4"/>
      <c r="AJ10" s="4"/>
      <c r="AK10" s="4" t="e">
        <f t="shared" si="5"/>
        <v>#DIV/0!</v>
      </c>
      <c r="AL10" s="4"/>
      <c r="AM10" s="4"/>
      <c r="AN10" s="4" t="e">
        <f t="shared" si="6"/>
        <v>#DIV/0!</v>
      </c>
      <c r="AO10" s="4"/>
      <c r="AP10" s="4"/>
      <c r="AQ10" s="4" t="e">
        <f t="shared" si="7"/>
        <v>#DIV/0!</v>
      </c>
      <c r="AR10" s="4">
        <f t="shared" si="9"/>
        <v>26000</v>
      </c>
      <c r="AS10" s="4">
        <f t="shared" si="9"/>
        <v>3364595000</v>
      </c>
      <c r="AT10" s="4">
        <f t="shared" si="8"/>
        <v>129407.5</v>
      </c>
    </row>
    <row r="11" spans="1:46" x14ac:dyDescent="0.2">
      <c r="A11" s="35"/>
      <c r="B11" t="s">
        <v>5</v>
      </c>
      <c r="C11" t="s">
        <v>6</v>
      </c>
      <c r="D11" t="s">
        <v>10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>
        <v>13000</v>
      </c>
      <c r="R11" s="6">
        <v>1721980000</v>
      </c>
      <c r="S11" s="4">
        <f t="shared" si="11"/>
        <v>132460</v>
      </c>
      <c r="T11" s="4"/>
      <c r="U11" s="4"/>
      <c r="V11" s="4"/>
      <c r="W11" s="4"/>
      <c r="X11" s="4"/>
      <c r="Y11" s="4" t="e">
        <f t="shared" si="1"/>
        <v>#DIV/0!</v>
      </c>
      <c r="Z11" s="4"/>
      <c r="AA11" s="4"/>
      <c r="AB11" s="4" t="e">
        <f t="shared" si="2"/>
        <v>#DIV/0!</v>
      </c>
      <c r="AC11" s="4"/>
      <c r="AD11" s="4"/>
      <c r="AE11" s="4" t="e">
        <f t="shared" si="3"/>
        <v>#DIV/0!</v>
      </c>
      <c r="AF11" s="4"/>
      <c r="AG11" s="4"/>
      <c r="AH11" s="4" t="e">
        <f t="shared" si="4"/>
        <v>#DIV/0!</v>
      </c>
      <c r="AI11" s="4"/>
      <c r="AJ11" s="4"/>
      <c r="AK11" s="4" t="e">
        <f t="shared" si="5"/>
        <v>#DIV/0!</v>
      </c>
      <c r="AL11" s="4"/>
      <c r="AM11" s="4"/>
      <c r="AN11" s="4" t="e">
        <f t="shared" si="6"/>
        <v>#DIV/0!</v>
      </c>
      <c r="AO11" s="4"/>
      <c r="AP11" s="4"/>
      <c r="AQ11" s="4" t="e">
        <f t="shared" si="7"/>
        <v>#DIV/0!</v>
      </c>
      <c r="AR11" s="4">
        <f t="shared" si="9"/>
        <v>13000</v>
      </c>
      <c r="AS11" s="4">
        <f t="shared" si="9"/>
        <v>1721980000</v>
      </c>
      <c r="AT11" s="4">
        <f t="shared" si="8"/>
        <v>132460</v>
      </c>
    </row>
    <row r="12" spans="1:46" x14ac:dyDescent="0.2">
      <c r="A12" s="35"/>
      <c r="D12" s="1" t="s">
        <v>11</v>
      </c>
      <c r="E12" s="4"/>
      <c r="F12" s="4"/>
      <c r="G12" s="4"/>
      <c r="H12" s="4"/>
      <c r="I12" s="4"/>
      <c r="J12" s="4"/>
      <c r="K12" s="4">
        <f>SUBTOTAL(9,K10:K11)</f>
        <v>13000</v>
      </c>
      <c r="L12" s="4">
        <f>SUBTOTAL(9,L10:L11)</f>
        <v>1640353000</v>
      </c>
      <c r="M12" s="4">
        <f t="shared" si="10"/>
        <v>126181</v>
      </c>
      <c r="N12" s="4"/>
      <c r="O12" s="4"/>
      <c r="P12" s="4"/>
      <c r="Q12" s="4">
        <f>SUBTOTAL(9,Q10:Q11)</f>
        <v>26000</v>
      </c>
      <c r="R12" s="4">
        <f>SUBTOTAL(9,R10:R11)</f>
        <v>3446222000</v>
      </c>
      <c r="S12" s="4">
        <f t="shared" si="11"/>
        <v>132547</v>
      </c>
      <c r="T12" s="4"/>
      <c r="U12" s="4"/>
      <c r="V12" s="4"/>
      <c r="W12" s="4">
        <f>SUBTOTAL(9,W10:W11)</f>
        <v>0</v>
      </c>
      <c r="X12" s="4">
        <f>SUBTOTAL(9,X10:X11)</f>
        <v>0</v>
      </c>
      <c r="Y12" s="4" t="e">
        <f t="shared" si="1"/>
        <v>#DIV/0!</v>
      </c>
      <c r="Z12" s="4">
        <f>SUBTOTAL(9,Z10:Z11)</f>
        <v>0</v>
      </c>
      <c r="AA12" s="4">
        <f>SUBTOTAL(9,AA10:AA11)</f>
        <v>0</v>
      </c>
      <c r="AB12" s="4" t="e">
        <f t="shared" si="2"/>
        <v>#DIV/0!</v>
      </c>
      <c r="AC12" s="4">
        <f>SUBTOTAL(9,AC10:AC11)</f>
        <v>0</v>
      </c>
      <c r="AD12" s="4">
        <f>SUBTOTAL(9,AD10:AD11)</f>
        <v>0</v>
      </c>
      <c r="AE12" s="4" t="e">
        <f t="shared" si="3"/>
        <v>#DIV/0!</v>
      </c>
      <c r="AF12" s="4">
        <f>SUBTOTAL(9,AF10:AF11)</f>
        <v>0</v>
      </c>
      <c r="AG12" s="4">
        <f>SUBTOTAL(9,AG10:AG11)</f>
        <v>0</v>
      </c>
      <c r="AH12" s="4" t="e">
        <f t="shared" si="4"/>
        <v>#DIV/0!</v>
      </c>
      <c r="AI12" s="4">
        <f>SUBTOTAL(9,AI10:AI11)</f>
        <v>0</v>
      </c>
      <c r="AJ12" s="4">
        <f>SUBTOTAL(9,AJ10:AJ11)</f>
        <v>0</v>
      </c>
      <c r="AK12" s="4" t="e">
        <f t="shared" si="5"/>
        <v>#DIV/0!</v>
      </c>
      <c r="AL12" s="4">
        <f>SUBTOTAL(9,AL10:AL11)</f>
        <v>0</v>
      </c>
      <c r="AM12" s="4">
        <f>SUBTOTAL(9,AM10:AM11)</f>
        <v>0</v>
      </c>
      <c r="AN12" s="4" t="e">
        <f t="shared" si="6"/>
        <v>#DIV/0!</v>
      </c>
      <c r="AO12" s="4">
        <f>SUBTOTAL(9,AO10:AO11)</f>
        <v>0</v>
      </c>
      <c r="AP12" s="4">
        <f>SUBTOTAL(9,AP10:AP11)</f>
        <v>0</v>
      </c>
      <c r="AQ12" s="4" t="e">
        <f t="shared" si="7"/>
        <v>#DIV/0!</v>
      </c>
      <c r="AR12" s="4">
        <f t="shared" si="9"/>
        <v>39000</v>
      </c>
      <c r="AS12" s="4">
        <f t="shared" si="9"/>
        <v>5086575000</v>
      </c>
      <c r="AT12" s="4">
        <f t="shared" si="8"/>
        <v>130425</v>
      </c>
    </row>
    <row r="13" spans="1:46" x14ac:dyDescent="0.2">
      <c r="A13" s="35"/>
      <c r="B13" t="s">
        <v>5</v>
      </c>
      <c r="C13" t="s">
        <v>6</v>
      </c>
      <c r="D13" t="s">
        <v>12</v>
      </c>
      <c r="E13" s="4"/>
      <c r="F13" s="4"/>
      <c r="G13" s="4"/>
      <c r="H13" s="4"/>
      <c r="I13" s="4"/>
      <c r="J13" s="4"/>
      <c r="K13" s="4">
        <v>13000</v>
      </c>
      <c r="L13" s="6">
        <v>1623024000</v>
      </c>
      <c r="M13" s="4">
        <f t="shared" si="10"/>
        <v>124848</v>
      </c>
      <c r="N13" s="4">
        <v>13000</v>
      </c>
      <c r="O13" s="6">
        <v>1581554000</v>
      </c>
      <c r="P13" s="4">
        <f t="shared" ref="P13:P50" si="12">O13/N13</f>
        <v>121658</v>
      </c>
      <c r="Q13" s="4"/>
      <c r="R13" s="4"/>
      <c r="S13" s="4"/>
      <c r="T13" s="4">
        <v>13000</v>
      </c>
      <c r="U13" s="11">
        <v>1809574000</v>
      </c>
      <c r="V13" s="4">
        <f t="shared" si="0"/>
        <v>139198</v>
      </c>
      <c r="W13" s="4"/>
      <c r="X13" s="4"/>
      <c r="Y13" s="4" t="e">
        <f t="shared" si="1"/>
        <v>#DIV/0!</v>
      </c>
      <c r="Z13" s="4"/>
      <c r="AA13" s="4"/>
      <c r="AB13" s="4" t="e">
        <f t="shared" si="2"/>
        <v>#DIV/0!</v>
      </c>
      <c r="AC13" s="4"/>
      <c r="AD13" s="4"/>
      <c r="AE13" s="4" t="e">
        <f t="shared" si="3"/>
        <v>#DIV/0!</v>
      </c>
      <c r="AF13" s="4"/>
      <c r="AG13" s="4"/>
      <c r="AH13" s="4" t="e">
        <f t="shared" si="4"/>
        <v>#DIV/0!</v>
      </c>
      <c r="AI13" s="4"/>
      <c r="AJ13" s="4"/>
      <c r="AK13" s="4" t="e">
        <f t="shared" si="5"/>
        <v>#DIV/0!</v>
      </c>
      <c r="AL13" s="4"/>
      <c r="AM13" s="4"/>
      <c r="AN13" s="4" t="e">
        <f t="shared" si="6"/>
        <v>#DIV/0!</v>
      </c>
      <c r="AO13" s="4"/>
      <c r="AP13" s="4"/>
      <c r="AQ13" s="4" t="e">
        <f t="shared" si="7"/>
        <v>#DIV/0!</v>
      </c>
      <c r="AR13" s="4">
        <f t="shared" si="9"/>
        <v>39000</v>
      </c>
      <c r="AS13" s="4">
        <f t="shared" si="9"/>
        <v>5014152000</v>
      </c>
      <c r="AT13" s="4">
        <f t="shared" si="8"/>
        <v>128568</v>
      </c>
    </row>
    <row r="14" spans="1:46" x14ac:dyDescent="0.2">
      <c r="A14" s="35"/>
      <c r="B14" t="s">
        <v>5</v>
      </c>
      <c r="C14" t="s">
        <v>6</v>
      </c>
      <c r="D14" t="s">
        <v>12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 t="e">
        <f t="shared" si="1"/>
        <v>#DIV/0!</v>
      </c>
      <c r="Z14" s="4"/>
      <c r="AA14" s="4"/>
      <c r="AB14" s="4" t="e">
        <f t="shared" si="2"/>
        <v>#DIV/0!</v>
      </c>
      <c r="AC14" s="4"/>
      <c r="AD14" s="4"/>
      <c r="AE14" s="4" t="e">
        <f t="shared" si="3"/>
        <v>#DIV/0!</v>
      </c>
      <c r="AF14" s="4"/>
      <c r="AG14" s="4"/>
      <c r="AH14" s="4" t="e">
        <f t="shared" si="4"/>
        <v>#DIV/0!</v>
      </c>
      <c r="AI14" s="4"/>
      <c r="AJ14" s="4"/>
      <c r="AK14" s="4" t="e">
        <f t="shared" si="5"/>
        <v>#DIV/0!</v>
      </c>
      <c r="AL14" s="4"/>
      <c r="AM14" s="4"/>
      <c r="AN14" s="4" t="e">
        <f t="shared" si="6"/>
        <v>#DIV/0!</v>
      </c>
      <c r="AO14" s="4"/>
      <c r="AP14" s="4"/>
      <c r="AQ14" s="4" t="e">
        <f t="shared" si="7"/>
        <v>#DIV/0!</v>
      </c>
      <c r="AR14" s="4">
        <f t="shared" si="9"/>
        <v>0</v>
      </c>
      <c r="AS14" s="4">
        <f t="shared" si="9"/>
        <v>0</v>
      </c>
      <c r="AT14" s="4" t="e">
        <f t="shared" si="8"/>
        <v>#DIV/0!</v>
      </c>
    </row>
    <row r="15" spans="1:46" x14ac:dyDescent="0.2">
      <c r="A15" s="35"/>
      <c r="D15" s="1" t="s">
        <v>13</v>
      </c>
      <c r="E15" s="4"/>
      <c r="F15" s="4"/>
      <c r="G15" s="4"/>
      <c r="H15" s="4"/>
      <c r="I15" s="4"/>
      <c r="J15" s="4"/>
      <c r="K15" s="4">
        <f>SUBTOTAL(9,K13:K14)</f>
        <v>13000</v>
      </c>
      <c r="L15" s="4">
        <f>SUBTOTAL(9,L13:L14)</f>
        <v>1623024000</v>
      </c>
      <c r="M15" s="4">
        <f t="shared" si="10"/>
        <v>124848</v>
      </c>
      <c r="N15" s="4">
        <f>SUBTOTAL(9,N13:N14)</f>
        <v>13000</v>
      </c>
      <c r="O15" s="4">
        <f>SUBTOTAL(9,O13:O14)</f>
        <v>1581554000</v>
      </c>
      <c r="P15" s="4">
        <f t="shared" si="12"/>
        <v>121658</v>
      </c>
      <c r="Q15" s="4"/>
      <c r="R15" s="4"/>
      <c r="S15" s="4"/>
      <c r="T15" s="4">
        <f>SUBTOTAL(9,T13:T14)</f>
        <v>13000</v>
      </c>
      <c r="U15" s="4">
        <f>SUBTOTAL(9,U13:U14)</f>
        <v>1809574000</v>
      </c>
      <c r="V15" s="4">
        <f t="shared" si="0"/>
        <v>139198</v>
      </c>
      <c r="W15" s="4">
        <f>SUBTOTAL(9,W13:W14)</f>
        <v>0</v>
      </c>
      <c r="X15" s="4">
        <f>SUBTOTAL(9,X13:X14)</f>
        <v>0</v>
      </c>
      <c r="Y15" s="4" t="e">
        <f t="shared" si="1"/>
        <v>#DIV/0!</v>
      </c>
      <c r="Z15" s="4">
        <f>SUBTOTAL(9,Z13:Z14)</f>
        <v>0</v>
      </c>
      <c r="AA15" s="4">
        <f>SUBTOTAL(9,AA13:AA14)</f>
        <v>0</v>
      </c>
      <c r="AB15" s="4" t="e">
        <f t="shared" si="2"/>
        <v>#DIV/0!</v>
      </c>
      <c r="AC15" s="4">
        <f>SUBTOTAL(9,AC13:AC14)</f>
        <v>0</v>
      </c>
      <c r="AD15" s="4">
        <f>SUBTOTAL(9,AD13:AD14)</f>
        <v>0</v>
      </c>
      <c r="AE15" s="4" t="e">
        <f t="shared" si="3"/>
        <v>#DIV/0!</v>
      </c>
      <c r="AF15" s="4">
        <f>SUBTOTAL(9,AF13:AF14)</f>
        <v>0</v>
      </c>
      <c r="AG15" s="4">
        <f>SUBTOTAL(9,AG13:AG14)</f>
        <v>0</v>
      </c>
      <c r="AH15" s="4" t="e">
        <f t="shared" si="4"/>
        <v>#DIV/0!</v>
      </c>
      <c r="AI15" s="4">
        <f>SUBTOTAL(9,AI13:AI14)</f>
        <v>0</v>
      </c>
      <c r="AJ15" s="4">
        <f>SUBTOTAL(9,AJ13:AJ14)</f>
        <v>0</v>
      </c>
      <c r="AK15" s="4" t="e">
        <f t="shared" si="5"/>
        <v>#DIV/0!</v>
      </c>
      <c r="AL15" s="4">
        <f>SUBTOTAL(9,AL13:AL14)</f>
        <v>0</v>
      </c>
      <c r="AM15" s="4">
        <f>SUBTOTAL(9,AM13:AM14)</f>
        <v>0</v>
      </c>
      <c r="AN15" s="4" t="e">
        <f t="shared" si="6"/>
        <v>#DIV/0!</v>
      </c>
      <c r="AO15" s="4">
        <f>SUBTOTAL(9,AO13:AO14)</f>
        <v>0</v>
      </c>
      <c r="AP15" s="4">
        <f>SUBTOTAL(9,AP13:AP14)</f>
        <v>0</v>
      </c>
      <c r="AQ15" s="4" t="e">
        <f t="shared" si="7"/>
        <v>#DIV/0!</v>
      </c>
      <c r="AR15" s="4">
        <f t="shared" si="9"/>
        <v>39000</v>
      </c>
      <c r="AS15" s="4">
        <f t="shared" si="9"/>
        <v>5014152000</v>
      </c>
      <c r="AT15" s="4">
        <f t="shared" si="8"/>
        <v>128568</v>
      </c>
    </row>
    <row r="16" spans="1:46" x14ac:dyDescent="0.2">
      <c r="A16" s="35"/>
      <c r="B16" t="s">
        <v>5</v>
      </c>
      <c r="C16" t="s">
        <v>6</v>
      </c>
      <c r="D16" t="s">
        <v>14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 t="e">
        <f t="shared" si="1"/>
        <v>#DIV/0!</v>
      </c>
      <c r="Z16" s="4"/>
      <c r="AA16" s="4"/>
      <c r="AB16" s="4" t="e">
        <f t="shared" si="2"/>
        <v>#DIV/0!</v>
      </c>
      <c r="AC16" s="4"/>
      <c r="AD16" s="4"/>
      <c r="AE16" s="4" t="e">
        <f t="shared" si="3"/>
        <v>#DIV/0!</v>
      </c>
      <c r="AF16" s="4"/>
      <c r="AG16" s="4"/>
      <c r="AH16" s="4" t="e">
        <f t="shared" si="4"/>
        <v>#DIV/0!</v>
      </c>
      <c r="AI16" s="4"/>
      <c r="AJ16" s="4"/>
      <c r="AK16" s="4" t="e">
        <f t="shared" si="5"/>
        <v>#DIV/0!</v>
      </c>
      <c r="AL16" s="4"/>
      <c r="AM16" s="4"/>
      <c r="AN16" s="4" t="e">
        <f t="shared" si="6"/>
        <v>#DIV/0!</v>
      </c>
      <c r="AO16" s="4"/>
      <c r="AP16" s="4"/>
      <c r="AQ16" s="4" t="e">
        <f t="shared" si="7"/>
        <v>#DIV/0!</v>
      </c>
      <c r="AR16" s="4">
        <f t="shared" si="9"/>
        <v>0</v>
      </c>
      <c r="AS16" s="4">
        <f t="shared" si="9"/>
        <v>0</v>
      </c>
      <c r="AT16" s="4" t="e">
        <f t="shared" si="8"/>
        <v>#DIV/0!</v>
      </c>
    </row>
    <row r="17" spans="1:46" x14ac:dyDescent="0.2">
      <c r="A17" s="35"/>
      <c r="B17" t="s">
        <v>5</v>
      </c>
      <c r="C17" t="s">
        <v>6</v>
      </c>
      <c r="D17" t="s">
        <v>15</v>
      </c>
      <c r="E17" s="4"/>
      <c r="F17" s="4"/>
      <c r="G17" s="4"/>
      <c r="H17" s="4"/>
      <c r="I17" s="4"/>
      <c r="J17" s="4"/>
      <c r="K17" s="4"/>
      <c r="L17" s="4"/>
      <c r="M17" s="4"/>
      <c r="N17" s="4">
        <v>13000</v>
      </c>
      <c r="O17" s="6">
        <v>1585532000</v>
      </c>
      <c r="P17" s="4">
        <f t="shared" si="12"/>
        <v>121964</v>
      </c>
      <c r="Q17" s="4"/>
      <c r="R17" s="4"/>
      <c r="S17" s="4"/>
      <c r="T17" s="4"/>
      <c r="U17" s="4"/>
      <c r="V17" s="4"/>
      <c r="W17" s="4"/>
      <c r="X17" s="4"/>
      <c r="Y17" s="4" t="e">
        <f t="shared" si="1"/>
        <v>#DIV/0!</v>
      </c>
      <c r="Z17" s="4"/>
      <c r="AA17" s="4"/>
      <c r="AB17" s="4" t="e">
        <f t="shared" si="2"/>
        <v>#DIV/0!</v>
      </c>
      <c r="AC17" s="4"/>
      <c r="AD17" s="4"/>
      <c r="AE17" s="4" t="e">
        <f t="shared" si="3"/>
        <v>#DIV/0!</v>
      </c>
      <c r="AF17" s="4"/>
      <c r="AG17" s="4"/>
      <c r="AH17" s="4" t="e">
        <f t="shared" si="4"/>
        <v>#DIV/0!</v>
      </c>
      <c r="AI17" s="4"/>
      <c r="AJ17" s="4"/>
      <c r="AK17" s="4" t="e">
        <f t="shared" si="5"/>
        <v>#DIV/0!</v>
      </c>
      <c r="AL17" s="4"/>
      <c r="AM17" s="4"/>
      <c r="AN17" s="4" t="e">
        <f t="shared" si="6"/>
        <v>#DIV/0!</v>
      </c>
      <c r="AO17" s="4"/>
      <c r="AP17" s="4"/>
      <c r="AQ17" s="4" t="e">
        <f t="shared" si="7"/>
        <v>#DIV/0!</v>
      </c>
      <c r="AR17" s="4">
        <f t="shared" si="9"/>
        <v>13000</v>
      </c>
      <c r="AS17" s="4">
        <f t="shared" si="9"/>
        <v>1585532000</v>
      </c>
      <c r="AT17" s="4">
        <f t="shared" si="8"/>
        <v>121964</v>
      </c>
    </row>
    <row r="18" spans="1:46" x14ac:dyDescent="0.2">
      <c r="A18" s="35"/>
      <c r="B18" t="s">
        <v>5</v>
      </c>
      <c r="C18" t="s">
        <v>6</v>
      </c>
      <c r="D18" t="s">
        <v>15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 t="e">
        <f t="shared" si="1"/>
        <v>#DIV/0!</v>
      </c>
      <c r="Z18" s="4"/>
      <c r="AA18" s="4"/>
      <c r="AB18" s="4" t="e">
        <f t="shared" si="2"/>
        <v>#DIV/0!</v>
      </c>
      <c r="AC18" s="4"/>
      <c r="AD18" s="4"/>
      <c r="AE18" s="4" t="e">
        <f t="shared" si="3"/>
        <v>#DIV/0!</v>
      </c>
      <c r="AF18" s="4"/>
      <c r="AG18" s="4"/>
      <c r="AH18" s="4" t="e">
        <f t="shared" si="4"/>
        <v>#DIV/0!</v>
      </c>
      <c r="AI18" s="4"/>
      <c r="AJ18" s="4"/>
      <c r="AK18" s="4" t="e">
        <f t="shared" si="5"/>
        <v>#DIV/0!</v>
      </c>
      <c r="AL18" s="4"/>
      <c r="AM18" s="4"/>
      <c r="AN18" s="4" t="e">
        <f t="shared" si="6"/>
        <v>#DIV/0!</v>
      </c>
      <c r="AO18" s="4"/>
      <c r="AP18" s="4"/>
      <c r="AQ18" s="4" t="e">
        <f t="shared" si="7"/>
        <v>#DIV/0!</v>
      </c>
      <c r="AR18" s="4">
        <f t="shared" si="9"/>
        <v>0</v>
      </c>
      <c r="AS18" s="4">
        <f t="shared" si="9"/>
        <v>0</v>
      </c>
      <c r="AT18" s="4" t="e">
        <f t="shared" si="8"/>
        <v>#DIV/0!</v>
      </c>
    </row>
    <row r="19" spans="1:46" x14ac:dyDescent="0.2">
      <c r="A19" s="35"/>
      <c r="D19" s="1" t="s">
        <v>16</v>
      </c>
      <c r="E19" s="4"/>
      <c r="F19" s="4"/>
      <c r="G19" s="4"/>
      <c r="H19" s="4"/>
      <c r="I19" s="4"/>
      <c r="J19" s="4"/>
      <c r="K19" s="4"/>
      <c r="L19" s="4"/>
      <c r="M19" s="4"/>
      <c r="N19" s="4">
        <f>SUBTOTAL(9,N17:N18)</f>
        <v>13000</v>
      </c>
      <c r="O19" s="4">
        <f>SUBTOTAL(9,O17:O18)</f>
        <v>1585532000</v>
      </c>
      <c r="P19" s="4">
        <f t="shared" si="12"/>
        <v>121964</v>
      </c>
      <c r="Q19" s="4"/>
      <c r="R19" s="4"/>
      <c r="S19" s="4"/>
      <c r="T19" s="4"/>
      <c r="U19" s="4"/>
      <c r="V19" s="4"/>
      <c r="W19" s="4">
        <f>SUBTOTAL(9,W17:W18)</f>
        <v>0</v>
      </c>
      <c r="X19" s="4">
        <f>SUBTOTAL(9,X17:X18)</f>
        <v>0</v>
      </c>
      <c r="Y19" s="4" t="e">
        <f t="shared" si="1"/>
        <v>#DIV/0!</v>
      </c>
      <c r="Z19" s="4">
        <f>SUBTOTAL(9,Z17:Z18)</f>
        <v>0</v>
      </c>
      <c r="AA19" s="4">
        <f>SUBTOTAL(9,AA17:AA18)</f>
        <v>0</v>
      </c>
      <c r="AB19" s="4" t="e">
        <f t="shared" si="2"/>
        <v>#DIV/0!</v>
      </c>
      <c r="AC19" s="4">
        <f>SUBTOTAL(9,AC17:AC18)</f>
        <v>0</v>
      </c>
      <c r="AD19" s="4">
        <f>SUBTOTAL(9,AD17:AD18)</f>
        <v>0</v>
      </c>
      <c r="AE19" s="4" t="e">
        <f t="shared" si="3"/>
        <v>#DIV/0!</v>
      </c>
      <c r="AF19" s="4">
        <f>SUBTOTAL(9,AF17:AF18)</f>
        <v>0</v>
      </c>
      <c r="AG19" s="4">
        <f>SUBTOTAL(9,AG17:AG18)</f>
        <v>0</v>
      </c>
      <c r="AH19" s="4" t="e">
        <f t="shared" si="4"/>
        <v>#DIV/0!</v>
      </c>
      <c r="AI19" s="4">
        <f>SUBTOTAL(9,AI17:AI18)</f>
        <v>0</v>
      </c>
      <c r="AJ19" s="4">
        <f>SUBTOTAL(9,AJ17:AJ18)</f>
        <v>0</v>
      </c>
      <c r="AK19" s="4" t="e">
        <f t="shared" si="5"/>
        <v>#DIV/0!</v>
      </c>
      <c r="AL19" s="4">
        <f>SUBTOTAL(9,AL17:AL18)</f>
        <v>0</v>
      </c>
      <c r="AM19" s="4">
        <f>SUBTOTAL(9,AM17:AM18)</f>
        <v>0</v>
      </c>
      <c r="AN19" s="4" t="e">
        <f t="shared" si="6"/>
        <v>#DIV/0!</v>
      </c>
      <c r="AO19" s="4">
        <f>SUBTOTAL(9,AO17:AO18)</f>
        <v>0</v>
      </c>
      <c r="AP19" s="4">
        <f>SUBTOTAL(9,AP17:AP18)</f>
        <v>0</v>
      </c>
      <c r="AQ19" s="4" t="e">
        <f t="shared" si="7"/>
        <v>#DIV/0!</v>
      </c>
      <c r="AR19" s="4">
        <f t="shared" si="9"/>
        <v>13000</v>
      </c>
      <c r="AS19" s="4">
        <f t="shared" si="9"/>
        <v>1585532000</v>
      </c>
      <c r="AT19" s="4">
        <f t="shared" si="8"/>
        <v>121964</v>
      </c>
    </row>
    <row r="20" spans="1:46" x14ac:dyDescent="0.2">
      <c r="A20" s="35"/>
      <c r="B20" t="s">
        <v>5</v>
      </c>
      <c r="C20" t="s">
        <v>6</v>
      </c>
      <c r="D20" t="s">
        <v>17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 t="e">
        <f t="shared" si="1"/>
        <v>#DIV/0!</v>
      </c>
      <c r="Z20" s="4"/>
      <c r="AA20" s="4"/>
      <c r="AB20" s="4" t="e">
        <f t="shared" si="2"/>
        <v>#DIV/0!</v>
      </c>
      <c r="AC20" s="4"/>
      <c r="AD20" s="4"/>
      <c r="AE20" s="4" t="e">
        <f t="shared" si="3"/>
        <v>#DIV/0!</v>
      </c>
      <c r="AF20" s="4"/>
      <c r="AG20" s="4"/>
      <c r="AH20" s="4" t="e">
        <f t="shared" si="4"/>
        <v>#DIV/0!</v>
      </c>
      <c r="AI20" s="4"/>
      <c r="AJ20" s="4"/>
      <c r="AK20" s="4" t="e">
        <f t="shared" si="5"/>
        <v>#DIV/0!</v>
      </c>
      <c r="AL20" s="4"/>
      <c r="AM20" s="4"/>
      <c r="AN20" s="4" t="e">
        <f t="shared" si="6"/>
        <v>#DIV/0!</v>
      </c>
      <c r="AO20" s="4"/>
      <c r="AP20" s="4"/>
      <c r="AQ20" s="4" t="e">
        <f t="shared" si="7"/>
        <v>#DIV/0!</v>
      </c>
      <c r="AR20" s="4">
        <f t="shared" si="9"/>
        <v>0</v>
      </c>
      <c r="AS20" s="4">
        <f t="shared" si="9"/>
        <v>0</v>
      </c>
      <c r="AT20" s="4" t="e">
        <f t="shared" si="8"/>
        <v>#DIV/0!</v>
      </c>
    </row>
    <row r="21" spans="1:46" x14ac:dyDescent="0.2">
      <c r="A21" s="35"/>
      <c r="B21" t="s">
        <v>5</v>
      </c>
      <c r="C21" t="s">
        <v>6</v>
      </c>
      <c r="D21" t="s">
        <v>18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 t="e">
        <f t="shared" si="1"/>
        <v>#DIV/0!</v>
      </c>
      <c r="Z21" s="4"/>
      <c r="AA21" s="4"/>
      <c r="AB21" s="4" t="e">
        <f t="shared" si="2"/>
        <v>#DIV/0!</v>
      </c>
      <c r="AC21" s="4"/>
      <c r="AD21" s="4"/>
      <c r="AE21" s="4" t="e">
        <f t="shared" si="3"/>
        <v>#DIV/0!</v>
      </c>
      <c r="AF21" s="4"/>
      <c r="AG21" s="4"/>
      <c r="AH21" s="4" t="e">
        <f t="shared" si="4"/>
        <v>#DIV/0!</v>
      </c>
      <c r="AI21" s="4"/>
      <c r="AJ21" s="4"/>
      <c r="AK21" s="4" t="e">
        <f t="shared" si="5"/>
        <v>#DIV/0!</v>
      </c>
      <c r="AL21" s="4"/>
      <c r="AM21" s="4"/>
      <c r="AN21" s="4" t="e">
        <f t="shared" si="6"/>
        <v>#DIV/0!</v>
      </c>
      <c r="AO21" s="4"/>
      <c r="AP21" s="4"/>
      <c r="AQ21" s="4" t="e">
        <f t="shared" si="7"/>
        <v>#DIV/0!</v>
      </c>
      <c r="AR21" s="4">
        <f t="shared" si="9"/>
        <v>0</v>
      </c>
      <c r="AS21" s="4">
        <f t="shared" si="9"/>
        <v>0</v>
      </c>
      <c r="AT21" s="4" t="e">
        <f t="shared" si="8"/>
        <v>#DIV/0!</v>
      </c>
    </row>
    <row r="22" spans="1:46" x14ac:dyDescent="0.2">
      <c r="A22" s="35"/>
      <c r="B22" t="s">
        <v>5</v>
      </c>
      <c r="C22" t="s">
        <v>6</v>
      </c>
      <c r="D22" t="s">
        <v>133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>
        <v>13000</v>
      </c>
      <c r="R22" s="6">
        <v>1708837000</v>
      </c>
      <c r="S22" s="4">
        <f t="shared" si="11"/>
        <v>131449</v>
      </c>
      <c r="T22" s="4"/>
      <c r="U22" s="4"/>
      <c r="V22" s="4"/>
      <c r="W22" s="4"/>
      <c r="X22" s="4"/>
      <c r="Y22" s="4" t="e">
        <f t="shared" si="1"/>
        <v>#DIV/0!</v>
      </c>
      <c r="Z22" s="4"/>
      <c r="AA22" s="4"/>
      <c r="AB22" s="4" t="e">
        <f t="shared" si="2"/>
        <v>#DIV/0!</v>
      </c>
      <c r="AC22" s="4"/>
      <c r="AD22" s="4"/>
      <c r="AE22" s="4" t="e">
        <f t="shared" si="3"/>
        <v>#DIV/0!</v>
      </c>
      <c r="AF22" s="4"/>
      <c r="AG22" s="4"/>
      <c r="AH22" s="4" t="e">
        <f t="shared" si="4"/>
        <v>#DIV/0!</v>
      </c>
      <c r="AI22" s="4"/>
      <c r="AJ22" s="4"/>
      <c r="AK22" s="4" t="e">
        <f t="shared" si="5"/>
        <v>#DIV/0!</v>
      </c>
      <c r="AL22" s="4"/>
      <c r="AM22" s="4"/>
      <c r="AN22" s="4" t="e">
        <f t="shared" si="6"/>
        <v>#DIV/0!</v>
      </c>
      <c r="AO22" s="4"/>
      <c r="AP22" s="4"/>
      <c r="AQ22" s="4" t="e">
        <f t="shared" si="7"/>
        <v>#DIV/0!</v>
      </c>
      <c r="AR22" s="4">
        <f t="shared" si="9"/>
        <v>13000</v>
      </c>
      <c r="AS22" s="4">
        <f t="shared" si="9"/>
        <v>1708837000</v>
      </c>
      <c r="AT22" s="4">
        <f t="shared" si="8"/>
        <v>131449</v>
      </c>
    </row>
    <row r="23" spans="1:46" x14ac:dyDescent="0.2">
      <c r="A23" s="35"/>
      <c r="B23" t="s">
        <v>5</v>
      </c>
      <c r="C23" t="s">
        <v>6</v>
      </c>
      <c r="D23" t="s">
        <v>133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 t="e">
        <f t="shared" si="1"/>
        <v>#DIV/0!</v>
      </c>
      <c r="Z23" s="4"/>
      <c r="AA23" s="4"/>
      <c r="AB23" s="4" t="e">
        <f t="shared" si="2"/>
        <v>#DIV/0!</v>
      </c>
      <c r="AC23" s="4"/>
      <c r="AD23" s="4"/>
      <c r="AE23" s="4" t="e">
        <f t="shared" si="3"/>
        <v>#DIV/0!</v>
      </c>
      <c r="AF23" s="4"/>
      <c r="AG23" s="4"/>
      <c r="AH23" s="4" t="e">
        <f t="shared" si="4"/>
        <v>#DIV/0!</v>
      </c>
      <c r="AI23" s="4"/>
      <c r="AJ23" s="4"/>
      <c r="AK23" s="4" t="e">
        <f t="shared" si="5"/>
        <v>#DIV/0!</v>
      </c>
      <c r="AL23" s="4"/>
      <c r="AM23" s="4"/>
      <c r="AN23" s="4" t="e">
        <f t="shared" si="6"/>
        <v>#DIV/0!</v>
      </c>
      <c r="AO23" s="4"/>
      <c r="AP23" s="4"/>
      <c r="AQ23" s="4" t="e">
        <f t="shared" si="7"/>
        <v>#DIV/0!</v>
      </c>
      <c r="AR23" s="4">
        <f t="shared" si="9"/>
        <v>0</v>
      </c>
      <c r="AS23" s="4">
        <f t="shared" si="9"/>
        <v>0</v>
      </c>
      <c r="AT23" s="4" t="e">
        <f t="shared" si="8"/>
        <v>#DIV/0!</v>
      </c>
    </row>
    <row r="24" spans="1:46" x14ac:dyDescent="0.2">
      <c r="A24" s="35"/>
      <c r="D24" s="1" t="s">
        <v>136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>
        <f>SUBTOTAL(9,Q22:Q23)</f>
        <v>13000</v>
      </c>
      <c r="R24" s="4">
        <f>SUBTOTAL(9,R22:R23)</f>
        <v>1708837000</v>
      </c>
      <c r="S24" s="4">
        <f t="shared" si="11"/>
        <v>131449</v>
      </c>
      <c r="T24" s="4"/>
      <c r="U24" s="4"/>
      <c r="V24" s="4"/>
      <c r="W24" s="4">
        <f>SUBTOTAL(9,W22:W23)</f>
        <v>0</v>
      </c>
      <c r="X24" s="4">
        <f>SUBTOTAL(9,X22:X23)</f>
        <v>0</v>
      </c>
      <c r="Y24" s="4" t="e">
        <f t="shared" si="1"/>
        <v>#DIV/0!</v>
      </c>
      <c r="Z24" s="4">
        <f>SUBTOTAL(9,Z22:Z23)</f>
        <v>0</v>
      </c>
      <c r="AA24" s="4">
        <f>SUBTOTAL(9,AA22:AA23)</f>
        <v>0</v>
      </c>
      <c r="AB24" s="4" t="e">
        <f t="shared" si="2"/>
        <v>#DIV/0!</v>
      </c>
      <c r="AC24" s="4">
        <f>SUBTOTAL(9,AC22:AC23)</f>
        <v>0</v>
      </c>
      <c r="AD24" s="4">
        <f>SUBTOTAL(9,AD22:AD23)</f>
        <v>0</v>
      </c>
      <c r="AE24" s="4" t="e">
        <f t="shared" si="3"/>
        <v>#DIV/0!</v>
      </c>
      <c r="AF24" s="4">
        <f>SUBTOTAL(9,AF22:AF23)</f>
        <v>0</v>
      </c>
      <c r="AG24" s="4">
        <f>SUBTOTAL(9,AG22:AG23)</f>
        <v>0</v>
      </c>
      <c r="AH24" s="4" t="e">
        <f t="shared" si="4"/>
        <v>#DIV/0!</v>
      </c>
      <c r="AI24" s="4">
        <f>SUBTOTAL(9,AI22:AI23)</f>
        <v>0</v>
      </c>
      <c r="AJ24" s="4">
        <f>SUBTOTAL(9,AJ22:AJ23)</f>
        <v>0</v>
      </c>
      <c r="AK24" s="4" t="e">
        <f t="shared" si="5"/>
        <v>#DIV/0!</v>
      </c>
      <c r="AL24" s="4">
        <f>SUBTOTAL(9,AL22:AL23)</f>
        <v>0</v>
      </c>
      <c r="AM24" s="4">
        <f>SUBTOTAL(9,AM22:AM23)</f>
        <v>0</v>
      </c>
      <c r="AN24" s="4" t="e">
        <f t="shared" si="6"/>
        <v>#DIV/0!</v>
      </c>
      <c r="AO24" s="4">
        <f>SUBTOTAL(9,AO22:AO23)</f>
        <v>0</v>
      </c>
      <c r="AP24" s="4">
        <f>SUBTOTAL(9,AP22:AP23)</f>
        <v>0</v>
      </c>
      <c r="AQ24" s="4" t="e">
        <f t="shared" si="7"/>
        <v>#DIV/0!</v>
      </c>
      <c r="AR24" s="4">
        <f t="shared" si="9"/>
        <v>13000</v>
      </c>
      <c r="AS24" s="4">
        <f t="shared" si="9"/>
        <v>1708837000</v>
      </c>
      <c r="AT24" s="4">
        <f t="shared" si="8"/>
        <v>131449</v>
      </c>
    </row>
    <row r="25" spans="1:46" x14ac:dyDescent="0.2">
      <c r="A25" s="35"/>
      <c r="B25" t="s">
        <v>5</v>
      </c>
      <c r="C25" t="s">
        <v>6</v>
      </c>
      <c r="D25" t="s">
        <v>21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 t="e">
        <f t="shared" si="1"/>
        <v>#DIV/0!</v>
      </c>
      <c r="Z25" s="4"/>
      <c r="AA25" s="4"/>
      <c r="AB25" s="4" t="e">
        <f t="shared" si="2"/>
        <v>#DIV/0!</v>
      </c>
      <c r="AC25" s="4"/>
      <c r="AD25" s="4"/>
      <c r="AE25" s="4" t="e">
        <f t="shared" si="3"/>
        <v>#DIV/0!</v>
      </c>
      <c r="AF25" s="4"/>
      <c r="AG25" s="4"/>
      <c r="AH25" s="4" t="e">
        <f t="shared" si="4"/>
        <v>#DIV/0!</v>
      </c>
      <c r="AI25" s="4"/>
      <c r="AJ25" s="4"/>
      <c r="AK25" s="4" t="e">
        <f t="shared" si="5"/>
        <v>#DIV/0!</v>
      </c>
      <c r="AL25" s="4"/>
      <c r="AM25" s="4"/>
      <c r="AN25" s="4" t="e">
        <f t="shared" si="6"/>
        <v>#DIV/0!</v>
      </c>
      <c r="AO25" s="4"/>
      <c r="AP25" s="4"/>
      <c r="AQ25" s="4" t="e">
        <f t="shared" si="7"/>
        <v>#DIV/0!</v>
      </c>
      <c r="AR25" s="4">
        <f t="shared" si="9"/>
        <v>0</v>
      </c>
      <c r="AS25" s="4">
        <f t="shared" si="9"/>
        <v>0</v>
      </c>
      <c r="AT25" s="4" t="e">
        <f t="shared" si="8"/>
        <v>#DIV/0!</v>
      </c>
    </row>
    <row r="26" spans="1:46" x14ac:dyDescent="0.2">
      <c r="A26" s="35"/>
      <c r="B26" t="s">
        <v>5</v>
      </c>
      <c r="C26" t="s">
        <v>6</v>
      </c>
      <c r="D26" t="s">
        <v>22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 t="e">
        <f t="shared" si="1"/>
        <v>#DIV/0!</v>
      </c>
      <c r="Z26" s="4"/>
      <c r="AA26" s="4"/>
      <c r="AB26" s="4" t="e">
        <f t="shared" si="2"/>
        <v>#DIV/0!</v>
      </c>
      <c r="AC26" s="4"/>
      <c r="AD26" s="4"/>
      <c r="AE26" s="4" t="e">
        <f t="shared" si="3"/>
        <v>#DIV/0!</v>
      </c>
      <c r="AF26" s="4"/>
      <c r="AG26" s="4"/>
      <c r="AH26" s="4" t="e">
        <f t="shared" si="4"/>
        <v>#DIV/0!</v>
      </c>
      <c r="AI26" s="4"/>
      <c r="AJ26" s="4"/>
      <c r="AK26" s="4" t="e">
        <f t="shared" si="5"/>
        <v>#DIV/0!</v>
      </c>
      <c r="AL26" s="4"/>
      <c r="AM26" s="4"/>
      <c r="AN26" s="4" t="e">
        <f t="shared" si="6"/>
        <v>#DIV/0!</v>
      </c>
      <c r="AO26" s="4"/>
      <c r="AP26" s="4"/>
      <c r="AQ26" s="4" t="e">
        <f t="shared" si="7"/>
        <v>#DIV/0!</v>
      </c>
      <c r="AR26" s="4">
        <f t="shared" si="9"/>
        <v>0</v>
      </c>
      <c r="AS26" s="4">
        <f t="shared" si="9"/>
        <v>0</v>
      </c>
      <c r="AT26" s="4" t="e">
        <f t="shared" si="8"/>
        <v>#DIV/0!</v>
      </c>
    </row>
    <row r="27" spans="1:46" x14ac:dyDescent="0.2">
      <c r="A27" s="35"/>
      <c r="B27" t="s">
        <v>5</v>
      </c>
      <c r="C27" t="s">
        <v>6</v>
      </c>
      <c r="D27" t="s">
        <v>22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 t="e">
        <f t="shared" si="1"/>
        <v>#DIV/0!</v>
      </c>
      <c r="Z27" s="4"/>
      <c r="AA27" s="4"/>
      <c r="AB27" s="4" t="e">
        <f t="shared" si="2"/>
        <v>#DIV/0!</v>
      </c>
      <c r="AC27" s="4"/>
      <c r="AD27" s="4"/>
      <c r="AE27" s="4" t="e">
        <f t="shared" si="3"/>
        <v>#DIV/0!</v>
      </c>
      <c r="AF27" s="4"/>
      <c r="AG27" s="4"/>
      <c r="AH27" s="4" t="e">
        <f t="shared" si="4"/>
        <v>#DIV/0!</v>
      </c>
      <c r="AI27" s="4"/>
      <c r="AJ27" s="4"/>
      <c r="AK27" s="4" t="e">
        <f t="shared" si="5"/>
        <v>#DIV/0!</v>
      </c>
      <c r="AL27" s="4"/>
      <c r="AM27" s="4"/>
      <c r="AN27" s="4" t="e">
        <f t="shared" si="6"/>
        <v>#DIV/0!</v>
      </c>
      <c r="AO27" s="4"/>
      <c r="AP27" s="4"/>
      <c r="AQ27" s="4" t="e">
        <f t="shared" si="7"/>
        <v>#DIV/0!</v>
      </c>
      <c r="AR27" s="4">
        <f t="shared" si="9"/>
        <v>0</v>
      </c>
      <c r="AS27" s="4">
        <f t="shared" si="9"/>
        <v>0</v>
      </c>
      <c r="AT27" s="4" t="e">
        <f t="shared" si="8"/>
        <v>#DIV/0!</v>
      </c>
    </row>
    <row r="28" spans="1:46" x14ac:dyDescent="0.2">
      <c r="A28" s="35"/>
      <c r="D28" s="1" t="s">
        <v>23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>
        <f>SUBTOTAL(9,W26:W27)</f>
        <v>0</v>
      </c>
      <c r="X28" s="4">
        <f>SUBTOTAL(9,X26:X27)</f>
        <v>0</v>
      </c>
      <c r="Y28" s="4" t="e">
        <f t="shared" si="1"/>
        <v>#DIV/0!</v>
      </c>
      <c r="Z28" s="4">
        <f>SUBTOTAL(9,Z26:Z27)</f>
        <v>0</v>
      </c>
      <c r="AA28" s="4">
        <f>SUBTOTAL(9,AA26:AA27)</f>
        <v>0</v>
      </c>
      <c r="AB28" s="4" t="e">
        <f t="shared" si="2"/>
        <v>#DIV/0!</v>
      </c>
      <c r="AC28" s="4">
        <f>SUBTOTAL(9,AC26:AC27)</f>
        <v>0</v>
      </c>
      <c r="AD28" s="4">
        <f>SUBTOTAL(9,AD26:AD27)</f>
        <v>0</v>
      </c>
      <c r="AE28" s="4" t="e">
        <f t="shared" si="3"/>
        <v>#DIV/0!</v>
      </c>
      <c r="AF28" s="4">
        <f>SUBTOTAL(9,AF26:AF27)</f>
        <v>0</v>
      </c>
      <c r="AG28" s="4">
        <f>SUBTOTAL(9,AG26:AG27)</f>
        <v>0</v>
      </c>
      <c r="AH28" s="4" t="e">
        <f t="shared" si="4"/>
        <v>#DIV/0!</v>
      </c>
      <c r="AI28" s="4">
        <f>SUBTOTAL(9,AI26:AI27)</f>
        <v>0</v>
      </c>
      <c r="AJ28" s="4">
        <f>SUBTOTAL(9,AJ26:AJ27)</f>
        <v>0</v>
      </c>
      <c r="AK28" s="4" t="e">
        <f t="shared" si="5"/>
        <v>#DIV/0!</v>
      </c>
      <c r="AL28" s="4">
        <f>SUBTOTAL(9,AL26:AL27)</f>
        <v>0</v>
      </c>
      <c r="AM28" s="4">
        <f>SUBTOTAL(9,AM26:AM27)</f>
        <v>0</v>
      </c>
      <c r="AN28" s="4" t="e">
        <f t="shared" si="6"/>
        <v>#DIV/0!</v>
      </c>
      <c r="AO28" s="4">
        <f>SUBTOTAL(9,AO26:AO27)</f>
        <v>0</v>
      </c>
      <c r="AP28" s="4">
        <f>SUBTOTAL(9,AP26:AP27)</f>
        <v>0</v>
      </c>
      <c r="AQ28" s="4" t="e">
        <f t="shared" si="7"/>
        <v>#DIV/0!</v>
      </c>
      <c r="AR28" s="4">
        <f t="shared" si="9"/>
        <v>0</v>
      </c>
      <c r="AS28" s="4">
        <f t="shared" si="9"/>
        <v>0</v>
      </c>
      <c r="AT28" s="4" t="e">
        <f t="shared" si="8"/>
        <v>#DIV/0!</v>
      </c>
    </row>
    <row r="29" spans="1:46" x14ac:dyDescent="0.2">
      <c r="A29" s="35"/>
      <c r="B29" t="s">
        <v>5</v>
      </c>
      <c r="C29" t="s">
        <v>6</v>
      </c>
      <c r="D29" t="s">
        <v>24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 t="e">
        <f t="shared" si="1"/>
        <v>#DIV/0!</v>
      </c>
      <c r="Z29" s="4"/>
      <c r="AA29" s="4"/>
      <c r="AB29" s="4" t="e">
        <f t="shared" si="2"/>
        <v>#DIV/0!</v>
      </c>
      <c r="AC29" s="4"/>
      <c r="AD29" s="4"/>
      <c r="AE29" s="4" t="e">
        <f t="shared" si="3"/>
        <v>#DIV/0!</v>
      </c>
      <c r="AF29" s="4"/>
      <c r="AG29" s="4"/>
      <c r="AH29" s="4" t="e">
        <f t="shared" si="4"/>
        <v>#DIV/0!</v>
      </c>
      <c r="AI29" s="4"/>
      <c r="AJ29" s="4"/>
      <c r="AK29" s="4" t="e">
        <f t="shared" si="5"/>
        <v>#DIV/0!</v>
      </c>
      <c r="AL29" s="4"/>
      <c r="AM29" s="4"/>
      <c r="AN29" s="4" t="e">
        <f t="shared" si="6"/>
        <v>#DIV/0!</v>
      </c>
      <c r="AO29" s="4"/>
      <c r="AP29" s="4"/>
      <c r="AQ29" s="4" t="e">
        <f t="shared" si="7"/>
        <v>#DIV/0!</v>
      </c>
      <c r="AR29" s="4">
        <f t="shared" si="9"/>
        <v>0</v>
      </c>
      <c r="AS29" s="4">
        <f t="shared" si="9"/>
        <v>0</v>
      </c>
      <c r="AT29" s="4" t="e">
        <f t="shared" si="8"/>
        <v>#DIV/0!</v>
      </c>
    </row>
    <row r="30" spans="1:46" x14ac:dyDescent="0.2">
      <c r="A30" s="35"/>
      <c r="B30" t="s">
        <v>5</v>
      </c>
      <c r="C30" t="s">
        <v>6</v>
      </c>
      <c r="D30" t="s">
        <v>25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 t="e">
        <f t="shared" si="1"/>
        <v>#DIV/0!</v>
      </c>
      <c r="Z30" s="4"/>
      <c r="AA30" s="4"/>
      <c r="AB30" s="4" t="e">
        <f t="shared" si="2"/>
        <v>#DIV/0!</v>
      </c>
      <c r="AC30" s="4"/>
      <c r="AD30" s="4"/>
      <c r="AE30" s="4" t="e">
        <f t="shared" si="3"/>
        <v>#DIV/0!</v>
      </c>
      <c r="AF30" s="4"/>
      <c r="AG30" s="4"/>
      <c r="AH30" s="4" t="e">
        <f t="shared" si="4"/>
        <v>#DIV/0!</v>
      </c>
      <c r="AI30" s="4"/>
      <c r="AJ30" s="4"/>
      <c r="AK30" s="4" t="e">
        <f t="shared" si="5"/>
        <v>#DIV/0!</v>
      </c>
      <c r="AL30" s="4"/>
      <c r="AM30" s="4"/>
      <c r="AN30" s="4" t="e">
        <f t="shared" si="6"/>
        <v>#DIV/0!</v>
      </c>
      <c r="AO30" s="4"/>
      <c r="AP30" s="4"/>
      <c r="AQ30" s="4" t="e">
        <f t="shared" si="7"/>
        <v>#DIV/0!</v>
      </c>
      <c r="AR30" s="4">
        <f t="shared" si="9"/>
        <v>0</v>
      </c>
      <c r="AS30" s="4">
        <f t="shared" si="9"/>
        <v>0</v>
      </c>
      <c r="AT30" s="4" t="e">
        <f t="shared" si="8"/>
        <v>#DIV/0!</v>
      </c>
    </row>
    <row r="31" spans="1:46" x14ac:dyDescent="0.2">
      <c r="A31" s="35"/>
      <c r="D31" s="1" t="s">
        <v>26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>
        <f>SUBTOTAL(9,W29:W30)</f>
        <v>0</v>
      </c>
      <c r="X31" s="4">
        <f>SUBTOTAL(9,X29:X30)</f>
        <v>0</v>
      </c>
      <c r="Y31" s="4" t="e">
        <f t="shared" si="1"/>
        <v>#DIV/0!</v>
      </c>
      <c r="Z31" s="4">
        <f>SUBTOTAL(9,Z29:Z30)</f>
        <v>0</v>
      </c>
      <c r="AA31" s="4">
        <f>SUBTOTAL(9,AA29:AA30)</f>
        <v>0</v>
      </c>
      <c r="AB31" s="4" t="e">
        <f t="shared" si="2"/>
        <v>#DIV/0!</v>
      </c>
      <c r="AC31" s="4">
        <f>SUBTOTAL(9,AC29:AC30)</f>
        <v>0</v>
      </c>
      <c r="AD31" s="4">
        <f>SUBTOTAL(9,AD29:AD30)</f>
        <v>0</v>
      </c>
      <c r="AE31" s="4" t="e">
        <f t="shared" si="3"/>
        <v>#DIV/0!</v>
      </c>
      <c r="AF31" s="4">
        <f>SUBTOTAL(9,AF29:AF30)</f>
        <v>0</v>
      </c>
      <c r="AG31" s="4">
        <f>SUBTOTAL(9,AG29:AG30)</f>
        <v>0</v>
      </c>
      <c r="AH31" s="4" t="e">
        <f t="shared" si="4"/>
        <v>#DIV/0!</v>
      </c>
      <c r="AI31" s="4">
        <f>SUBTOTAL(9,AI29:AI30)</f>
        <v>0</v>
      </c>
      <c r="AJ31" s="4">
        <f>SUBTOTAL(9,AJ29:AJ30)</f>
        <v>0</v>
      </c>
      <c r="AK31" s="4" t="e">
        <f t="shared" si="5"/>
        <v>#DIV/0!</v>
      </c>
      <c r="AL31" s="4">
        <f>SUBTOTAL(9,AL29:AL30)</f>
        <v>0</v>
      </c>
      <c r="AM31" s="4">
        <f>SUBTOTAL(9,AM29:AM30)</f>
        <v>0</v>
      </c>
      <c r="AN31" s="4" t="e">
        <f t="shared" si="6"/>
        <v>#DIV/0!</v>
      </c>
      <c r="AO31" s="4">
        <f>SUBTOTAL(9,AO29:AO30)</f>
        <v>0</v>
      </c>
      <c r="AP31" s="4">
        <f>SUBTOTAL(9,AP29:AP30)</f>
        <v>0</v>
      </c>
      <c r="AQ31" s="4" t="e">
        <f t="shared" si="7"/>
        <v>#DIV/0!</v>
      </c>
      <c r="AR31" s="4">
        <f t="shared" si="9"/>
        <v>0</v>
      </c>
      <c r="AS31" s="4">
        <f t="shared" si="9"/>
        <v>0</v>
      </c>
      <c r="AT31" s="4" t="e">
        <f t="shared" si="8"/>
        <v>#DIV/0!</v>
      </c>
    </row>
    <row r="32" spans="1:46" x14ac:dyDescent="0.2">
      <c r="A32" s="35"/>
      <c r="B32" t="s">
        <v>75</v>
      </c>
      <c r="C32" t="s">
        <v>6</v>
      </c>
      <c r="D32" s="1" t="s">
        <v>89</v>
      </c>
      <c r="E32" s="4"/>
      <c r="F32" s="4"/>
      <c r="G32" s="4"/>
      <c r="H32" s="4"/>
      <c r="I32" s="4"/>
      <c r="J32" s="4"/>
      <c r="K32" s="4">
        <f>SUBTOTAL(9,K6:K31)</f>
        <v>26000</v>
      </c>
      <c r="L32" s="4">
        <f>SUBTOTAL(9,L6:L31)</f>
        <v>3263377000</v>
      </c>
      <c r="M32" s="4">
        <f t="shared" si="10"/>
        <v>125514.5</v>
      </c>
      <c r="N32" s="4">
        <f>SUBTOTAL(9,N6:N31)</f>
        <v>26000</v>
      </c>
      <c r="O32" s="4">
        <f>SUBTOTAL(9,O6:O31)</f>
        <v>3167086000</v>
      </c>
      <c r="P32" s="4">
        <f t="shared" si="12"/>
        <v>121811</v>
      </c>
      <c r="Q32" s="4">
        <f>SUBTOTAL(9,Q6:Q31)</f>
        <v>39000</v>
      </c>
      <c r="R32" s="4">
        <f>SUBTOTAL(9,R6:R31)</f>
        <v>5155059000</v>
      </c>
      <c r="S32" s="4">
        <f t="shared" si="11"/>
        <v>132181</v>
      </c>
      <c r="T32" s="4">
        <f>SUBTOTAL(9,T6:T31)</f>
        <v>26000</v>
      </c>
      <c r="U32" s="4">
        <f>SUBTOTAL(9,U6:U31)</f>
        <v>3660956000</v>
      </c>
      <c r="V32" s="4">
        <f t="shared" si="0"/>
        <v>140806</v>
      </c>
      <c r="W32" s="4">
        <f>SUBTOTAL(9,W6:W31)</f>
        <v>0</v>
      </c>
      <c r="X32" s="4">
        <f>SUBTOTAL(9,X6:X31)</f>
        <v>0</v>
      </c>
      <c r="Y32" s="4" t="e">
        <f t="shared" si="1"/>
        <v>#DIV/0!</v>
      </c>
      <c r="Z32" s="4">
        <f>SUBTOTAL(9,Z6:Z31)</f>
        <v>0</v>
      </c>
      <c r="AA32" s="4">
        <f>SUBTOTAL(9,AA6:AA31)</f>
        <v>0</v>
      </c>
      <c r="AB32" s="4" t="e">
        <f t="shared" si="2"/>
        <v>#DIV/0!</v>
      </c>
      <c r="AC32" s="4">
        <f>SUBTOTAL(9,AC6:AC31)</f>
        <v>0</v>
      </c>
      <c r="AD32" s="4">
        <f>SUBTOTAL(9,AD6:AD31)</f>
        <v>0</v>
      </c>
      <c r="AE32" s="4" t="e">
        <f t="shared" si="3"/>
        <v>#DIV/0!</v>
      </c>
      <c r="AF32" s="4">
        <f>SUBTOTAL(9,AF6:AF31)</f>
        <v>0</v>
      </c>
      <c r="AG32" s="4">
        <f>SUBTOTAL(9,AG6:AG31)</f>
        <v>0</v>
      </c>
      <c r="AH32" s="4" t="e">
        <f t="shared" si="4"/>
        <v>#DIV/0!</v>
      </c>
      <c r="AI32" s="4">
        <f>SUBTOTAL(9,AI6:AI31)</f>
        <v>0</v>
      </c>
      <c r="AJ32" s="4">
        <f>SUBTOTAL(9,AJ6:AJ31)</f>
        <v>0</v>
      </c>
      <c r="AK32" s="4" t="e">
        <f t="shared" si="5"/>
        <v>#DIV/0!</v>
      </c>
      <c r="AL32" s="4">
        <f>SUBTOTAL(9,AL6:AL31)</f>
        <v>0</v>
      </c>
      <c r="AM32" s="4">
        <f>SUBTOTAL(9,AM6:AM31)</f>
        <v>0</v>
      </c>
      <c r="AN32" s="4" t="e">
        <f t="shared" si="6"/>
        <v>#DIV/0!</v>
      </c>
      <c r="AO32" s="4">
        <f>SUBTOTAL(9,AO6:AO31)</f>
        <v>0</v>
      </c>
      <c r="AP32" s="4">
        <f>SUBTOTAL(9,AP6:AP31)</f>
        <v>0</v>
      </c>
      <c r="AQ32" s="4" t="e">
        <f t="shared" si="7"/>
        <v>#DIV/0!</v>
      </c>
      <c r="AR32" s="4">
        <f t="shared" si="9"/>
        <v>117000</v>
      </c>
      <c r="AS32" s="4">
        <f t="shared" si="9"/>
        <v>15246478000</v>
      </c>
      <c r="AT32" s="4">
        <f t="shared" si="8"/>
        <v>130311.77777777778</v>
      </c>
    </row>
    <row r="33" spans="1:46" x14ac:dyDescent="0.2">
      <c r="A33" s="35"/>
      <c r="B33" t="s">
        <v>27</v>
      </c>
      <c r="C33" t="s">
        <v>6</v>
      </c>
      <c r="D33" t="s">
        <v>7</v>
      </c>
      <c r="E33" s="4"/>
      <c r="F33" s="4"/>
      <c r="G33" s="4"/>
      <c r="H33" s="4"/>
      <c r="I33" s="4"/>
      <c r="J33" s="4"/>
      <c r="K33" s="4">
        <v>12000</v>
      </c>
      <c r="L33" s="6">
        <v>1399608000</v>
      </c>
      <c r="M33" s="4">
        <f t="shared" si="10"/>
        <v>116634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 t="e">
        <f t="shared" si="1"/>
        <v>#DIV/0!</v>
      </c>
      <c r="Z33" s="4"/>
      <c r="AA33" s="4"/>
      <c r="AB33" s="4" t="e">
        <f t="shared" si="2"/>
        <v>#DIV/0!</v>
      </c>
      <c r="AC33" s="4"/>
      <c r="AD33" s="4"/>
      <c r="AE33" s="4" t="e">
        <f t="shared" si="3"/>
        <v>#DIV/0!</v>
      </c>
      <c r="AF33" s="4"/>
      <c r="AG33" s="4"/>
      <c r="AH33" s="4" t="e">
        <f t="shared" si="4"/>
        <v>#DIV/0!</v>
      </c>
      <c r="AI33" s="4"/>
      <c r="AJ33" s="4"/>
      <c r="AK33" s="4" t="e">
        <f t="shared" si="5"/>
        <v>#DIV/0!</v>
      </c>
      <c r="AL33" s="4"/>
      <c r="AM33" s="4"/>
      <c r="AN33" s="4" t="e">
        <f t="shared" si="6"/>
        <v>#DIV/0!</v>
      </c>
      <c r="AO33" s="4"/>
      <c r="AP33" s="4"/>
      <c r="AQ33" s="4" t="e">
        <f t="shared" si="7"/>
        <v>#DIV/0!</v>
      </c>
      <c r="AR33" s="4">
        <f t="shared" si="9"/>
        <v>12000</v>
      </c>
      <c r="AS33" s="4">
        <f t="shared" si="9"/>
        <v>1399608000</v>
      </c>
      <c r="AT33" s="4">
        <f t="shared" si="8"/>
        <v>116634</v>
      </c>
    </row>
    <row r="34" spans="1:46" x14ac:dyDescent="0.2">
      <c r="A34" s="35"/>
      <c r="B34" t="s">
        <v>27</v>
      </c>
      <c r="C34" t="s">
        <v>6</v>
      </c>
      <c r="D34" s="12" t="s">
        <v>162</v>
      </c>
      <c r="E34" s="4"/>
      <c r="F34" s="4"/>
      <c r="G34" s="4"/>
      <c r="H34" s="4"/>
      <c r="I34" s="4"/>
      <c r="J34" s="4"/>
      <c r="K34" s="4"/>
      <c r="L34" s="6"/>
      <c r="M34" s="4"/>
      <c r="N34" s="4"/>
      <c r="O34" s="4"/>
      <c r="P34" s="4"/>
      <c r="Q34" s="4"/>
      <c r="R34" s="4"/>
      <c r="S34" s="4"/>
      <c r="T34" s="4">
        <v>12000</v>
      </c>
      <c r="U34" s="11">
        <v>1508496000</v>
      </c>
      <c r="V34" s="4">
        <f t="shared" si="0"/>
        <v>125708</v>
      </c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1:46" x14ac:dyDescent="0.2">
      <c r="A35" s="35"/>
      <c r="B35" t="s">
        <v>27</v>
      </c>
      <c r="C35" t="s">
        <v>6</v>
      </c>
      <c r="D35" t="s">
        <v>17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 t="e">
        <f t="shared" si="1"/>
        <v>#DIV/0!</v>
      </c>
      <c r="Z35" s="4"/>
      <c r="AA35" s="4"/>
      <c r="AB35" s="4" t="e">
        <f t="shared" si="2"/>
        <v>#DIV/0!</v>
      </c>
      <c r="AC35" s="4"/>
      <c r="AD35" s="4"/>
      <c r="AE35" s="4" t="e">
        <f t="shared" si="3"/>
        <v>#DIV/0!</v>
      </c>
      <c r="AF35" s="4"/>
      <c r="AG35" s="4"/>
      <c r="AH35" s="4" t="e">
        <f t="shared" si="4"/>
        <v>#DIV/0!</v>
      </c>
      <c r="AI35" s="4"/>
      <c r="AJ35" s="4"/>
      <c r="AK35" s="4" t="e">
        <f t="shared" si="5"/>
        <v>#DIV/0!</v>
      </c>
      <c r="AL35" s="4"/>
      <c r="AM35" s="4"/>
      <c r="AN35" s="4" t="e">
        <f t="shared" si="6"/>
        <v>#DIV/0!</v>
      </c>
      <c r="AO35" s="4"/>
      <c r="AP35" s="4"/>
      <c r="AQ35" s="4" t="e">
        <f t="shared" si="7"/>
        <v>#DIV/0!</v>
      </c>
      <c r="AR35" s="4">
        <f t="shared" si="9"/>
        <v>0</v>
      </c>
      <c r="AS35" s="4">
        <f t="shared" si="9"/>
        <v>0</v>
      </c>
      <c r="AT35" s="4" t="e">
        <f t="shared" si="8"/>
        <v>#DIV/0!</v>
      </c>
    </row>
    <row r="36" spans="1:46" x14ac:dyDescent="0.2">
      <c r="A36" s="35"/>
      <c r="B36" t="s">
        <v>76</v>
      </c>
      <c r="C36" t="s">
        <v>6</v>
      </c>
      <c r="D36" s="1" t="s">
        <v>89</v>
      </c>
      <c r="E36" s="4"/>
      <c r="F36" s="4"/>
      <c r="G36" s="4"/>
      <c r="H36" s="4"/>
      <c r="I36" s="4"/>
      <c r="J36" s="4"/>
      <c r="K36" s="4">
        <f>SUBTOTAL(9,K33:K35)</f>
        <v>12000</v>
      </c>
      <c r="L36" s="4">
        <f>SUBTOTAL(9,L33:L35)</f>
        <v>1399608000</v>
      </c>
      <c r="M36" s="4">
        <f t="shared" si="10"/>
        <v>116634</v>
      </c>
      <c r="N36" s="4"/>
      <c r="O36" s="4"/>
      <c r="P36" s="4"/>
      <c r="Q36" s="4"/>
      <c r="R36" s="4"/>
      <c r="S36" s="4"/>
      <c r="T36" s="4">
        <f>SUBTOTAL(9,T33:T35)</f>
        <v>12000</v>
      </c>
      <c r="U36" s="4">
        <f>SUBTOTAL(9,U33:U35)</f>
        <v>1508496000</v>
      </c>
      <c r="V36" s="4">
        <f t="shared" si="0"/>
        <v>125708</v>
      </c>
      <c r="W36" s="4">
        <f>SUBTOTAL(9,W33:W35)</f>
        <v>0</v>
      </c>
      <c r="X36" s="4">
        <f>SUBTOTAL(9,X33:X35)</f>
        <v>0</v>
      </c>
      <c r="Y36" s="4" t="e">
        <f t="shared" si="1"/>
        <v>#DIV/0!</v>
      </c>
      <c r="Z36" s="4">
        <f>SUBTOTAL(9,Z33:Z35)</f>
        <v>0</v>
      </c>
      <c r="AA36" s="4">
        <f>SUBTOTAL(9,AA33:AA35)</f>
        <v>0</v>
      </c>
      <c r="AB36" s="4" t="e">
        <f t="shared" si="2"/>
        <v>#DIV/0!</v>
      </c>
      <c r="AC36" s="4">
        <f>SUBTOTAL(9,AC33:AC35)</f>
        <v>0</v>
      </c>
      <c r="AD36" s="4">
        <f>SUBTOTAL(9,AD33:AD35)</f>
        <v>0</v>
      </c>
      <c r="AE36" s="4" t="e">
        <f t="shared" si="3"/>
        <v>#DIV/0!</v>
      </c>
      <c r="AF36" s="4">
        <f>SUBTOTAL(9,AF33:AF35)</f>
        <v>0</v>
      </c>
      <c r="AG36" s="4">
        <f>SUBTOTAL(9,AG33:AG35)</f>
        <v>0</v>
      </c>
      <c r="AH36" s="4" t="e">
        <f t="shared" si="4"/>
        <v>#DIV/0!</v>
      </c>
      <c r="AI36" s="4">
        <f>SUBTOTAL(9,AI33:AI35)</f>
        <v>0</v>
      </c>
      <c r="AJ36" s="4">
        <f>SUBTOTAL(9,AJ33:AJ35)</f>
        <v>0</v>
      </c>
      <c r="AK36" s="4" t="e">
        <f t="shared" si="5"/>
        <v>#DIV/0!</v>
      </c>
      <c r="AL36" s="4">
        <f>SUBTOTAL(9,AL33:AL35)</f>
        <v>0</v>
      </c>
      <c r="AM36" s="4">
        <f>SUBTOTAL(9,AM33:AM35)</f>
        <v>0</v>
      </c>
      <c r="AN36" s="4" t="e">
        <f t="shared" si="6"/>
        <v>#DIV/0!</v>
      </c>
      <c r="AO36" s="4">
        <f>SUBTOTAL(9,AO33:AO35)</f>
        <v>0</v>
      </c>
      <c r="AP36" s="4">
        <f>SUBTOTAL(9,AP33:AP35)</f>
        <v>0</v>
      </c>
      <c r="AQ36" s="4" t="e">
        <f t="shared" si="7"/>
        <v>#DIV/0!</v>
      </c>
      <c r="AR36" s="4">
        <f t="shared" si="9"/>
        <v>24000</v>
      </c>
      <c r="AS36" s="4">
        <f t="shared" si="9"/>
        <v>2908104000</v>
      </c>
      <c r="AT36" s="4">
        <f t="shared" si="8"/>
        <v>121171</v>
      </c>
    </row>
    <row r="37" spans="1:46" x14ac:dyDescent="0.2">
      <c r="A37" s="35"/>
      <c r="B37" t="s">
        <v>28</v>
      </c>
      <c r="C37" t="s">
        <v>6</v>
      </c>
      <c r="D37" t="s">
        <v>10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 t="e">
        <f t="shared" si="1"/>
        <v>#DIV/0!</v>
      </c>
      <c r="Z37" s="4"/>
      <c r="AA37" s="4"/>
      <c r="AB37" s="4" t="e">
        <f t="shared" si="2"/>
        <v>#DIV/0!</v>
      </c>
      <c r="AC37" s="4"/>
      <c r="AD37" s="4"/>
      <c r="AE37" s="4" t="e">
        <f t="shared" si="3"/>
        <v>#DIV/0!</v>
      </c>
      <c r="AF37" s="4"/>
      <c r="AG37" s="4"/>
      <c r="AH37" s="4" t="e">
        <f t="shared" si="4"/>
        <v>#DIV/0!</v>
      </c>
      <c r="AI37" s="4"/>
      <c r="AJ37" s="4"/>
      <c r="AK37" s="4" t="e">
        <f t="shared" si="5"/>
        <v>#DIV/0!</v>
      </c>
      <c r="AL37" s="4"/>
      <c r="AM37" s="4"/>
      <c r="AN37" s="4" t="e">
        <f t="shared" si="6"/>
        <v>#DIV/0!</v>
      </c>
      <c r="AO37" s="4"/>
      <c r="AP37" s="4"/>
      <c r="AQ37" s="4" t="e">
        <f t="shared" si="7"/>
        <v>#DIV/0!</v>
      </c>
      <c r="AR37" s="4">
        <f t="shared" si="9"/>
        <v>0</v>
      </c>
      <c r="AS37" s="4">
        <f t="shared" si="9"/>
        <v>0</v>
      </c>
      <c r="AT37" s="4" t="e">
        <f t="shared" si="8"/>
        <v>#DIV/0!</v>
      </c>
    </row>
    <row r="38" spans="1:46" x14ac:dyDescent="0.2">
      <c r="A38" s="35"/>
      <c r="B38" t="s">
        <v>28</v>
      </c>
      <c r="C38" t="s">
        <v>6</v>
      </c>
      <c r="D38" t="s">
        <v>29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 t="e">
        <f t="shared" si="1"/>
        <v>#DIV/0!</v>
      </c>
      <c r="Z38" s="4"/>
      <c r="AA38" s="4"/>
      <c r="AB38" s="4" t="e">
        <f t="shared" si="2"/>
        <v>#DIV/0!</v>
      </c>
      <c r="AC38" s="4"/>
      <c r="AD38" s="4"/>
      <c r="AE38" s="4" t="e">
        <f t="shared" si="3"/>
        <v>#DIV/0!</v>
      </c>
      <c r="AF38" s="4"/>
      <c r="AG38" s="4"/>
      <c r="AH38" s="4" t="e">
        <f t="shared" si="4"/>
        <v>#DIV/0!</v>
      </c>
      <c r="AI38" s="4"/>
      <c r="AJ38" s="4"/>
      <c r="AK38" s="4" t="e">
        <f t="shared" si="5"/>
        <v>#DIV/0!</v>
      </c>
      <c r="AL38" s="4"/>
      <c r="AM38" s="4"/>
      <c r="AN38" s="4" t="e">
        <f t="shared" si="6"/>
        <v>#DIV/0!</v>
      </c>
      <c r="AO38" s="4"/>
      <c r="AP38" s="4"/>
      <c r="AQ38" s="4" t="e">
        <f t="shared" si="7"/>
        <v>#DIV/0!</v>
      </c>
      <c r="AR38" s="4">
        <f t="shared" si="9"/>
        <v>0</v>
      </c>
      <c r="AS38" s="4">
        <f t="shared" si="9"/>
        <v>0</v>
      </c>
      <c r="AT38" s="4" t="e">
        <f t="shared" si="8"/>
        <v>#DIV/0!</v>
      </c>
    </row>
    <row r="39" spans="1:46" x14ac:dyDescent="0.2">
      <c r="A39" s="35"/>
      <c r="B39" t="s">
        <v>28</v>
      </c>
      <c r="C39" t="s">
        <v>6</v>
      </c>
      <c r="D39" t="s">
        <v>12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>
        <v>12000</v>
      </c>
      <c r="R39" s="6">
        <v>1303776000</v>
      </c>
      <c r="S39" s="4">
        <f t="shared" si="11"/>
        <v>108648</v>
      </c>
      <c r="T39" s="4"/>
      <c r="U39" s="4"/>
      <c r="V39" s="4"/>
      <c r="W39" s="4"/>
      <c r="X39" s="4"/>
      <c r="Y39" s="4" t="e">
        <f t="shared" si="1"/>
        <v>#DIV/0!</v>
      </c>
      <c r="Z39" s="4"/>
      <c r="AA39" s="4"/>
      <c r="AB39" s="4" t="e">
        <f t="shared" si="2"/>
        <v>#DIV/0!</v>
      </c>
      <c r="AC39" s="4"/>
      <c r="AD39" s="4"/>
      <c r="AE39" s="4" t="e">
        <f t="shared" si="3"/>
        <v>#DIV/0!</v>
      </c>
      <c r="AF39" s="4"/>
      <c r="AG39" s="4"/>
      <c r="AH39" s="4" t="e">
        <f t="shared" si="4"/>
        <v>#DIV/0!</v>
      </c>
      <c r="AI39" s="4"/>
      <c r="AJ39" s="4"/>
      <c r="AK39" s="4" t="e">
        <f t="shared" si="5"/>
        <v>#DIV/0!</v>
      </c>
      <c r="AL39" s="4"/>
      <c r="AM39" s="4"/>
      <c r="AN39" s="4" t="e">
        <f t="shared" si="6"/>
        <v>#DIV/0!</v>
      </c>
      <c r="AO39" s="4"/>
      <c r="AP39" s="4"/>
      <c r="AQ39" s="4" t="e">
        <f t="shared" si="7"/>
        <v>#DIV/0!</v>
      </c>
      <c r="AR39" s="4">
        <f t="shared" si="9"/>
        <v>12000</v>
      </c>
      <c r="AS39" s="4">
        <f t="shared" si="9"/>
        <v>1303776000</v>
      </c>
      <c r="AT39" s="4">
        <f t="shared" si="8"/>
        <v>108648</v>
      </c>
    </row>
    <row r="40" spans="1:46" x14ac:dyDescent="0.2">
      <c r="A40" s="35"/>
      <c r="B40" t="s">
        <v>28</v>
      </c>
      <c r="C40" t="s">
        <v>6</v>
      </c>
      <c r="D40" t="s">
        <v>30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 t="e">
        <f t="shared" si="1"/>
        <v>#DIV/0!</v>
      </c>
      <c r="Z40" s="4"/>
      <c r="AA40" s="4"/>
      <c r="AB40" s="4" t="e">
        <f t="shared" si="2"/>
        <v>#DIV/0!</v>
      </c>
      <c r="AC40" s="4"/>
      <c r="AD40" s="4"/>
      <c r="AE40" s="4" t="e">
        <f t="shared" si="3"/>
        <v>#DIV/0!</v>
      </c>
      <c r="AF40" s="4"/>
      <c r="AG40" s="4"/>
      <c r="AH40" s="4" t="e">
        <f t="shared" si="4"/>
        <v>#DIV/0!</v>
      </c>
      <c r="AI40" s="4"/>
      <c r="AJ40" s="4"/>
      <c r="AK40" s="4" t="e">
        <f t="shared" si="5"/>
        <v>#DIV/0!</v>
      </c>
      <c r="AL40" s="4"/>
      <c r="AM40" s="4"/>
      <c r="AN40" s="4" t="e">
        <f t="shared" si="6"/>
        <v>#DIV/0!</v>
      </c>
      <c r="AO40" s="4"/>
      <c r="AP40" s="4"/>
      <c r="AQ40" s="4" t="e">
        <f t="shared" si="7"/>
        <v>#DIV/0!</v>
      </c>
      <c r="AR40" s="4">
        <f t="shared" si="9"/>
        <v>0</v>
      </c>
      <c r="AS40" s="4">
        <f t="shared" si="9"/>
        <v>0</v>
      </c>
      <c r="AT40" s="4" t="e">
        <f t="shared" si="8"/>
        <v>#DIV/0!</v>
      </c>
    </row>
    <row r="41" spans="1:46" x14ac:dyDescent="0.2">
      <c r="A41" s="35"/>
      <c r="B41" t="s">
        <v>28</v>
      </c>
      <c r="C41" t="s">
        <v>6</v>
      </c>
      <c r="D41" t="s">
        <v>133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 t="e">
        <f t="shared" si="1"/>
        <v>#DIV/0!</v>
      </c>
      <c r="Z41" s="4"/>
      <c r="AA41" s="4"/>
      <c r="AB41" s="4" t="e">
        <f t="shared" si="2"/>
        <v>#DIV/0!</v>
      </c>
      <c r="AC41" s="4"/>
      <c r="AD41" s="4"/>
      <c r="AE41" s="4" t="e">
        <f t="shared" si="3"/>
        <v>#DIV/0!</v>
      </c>
      <c r="AF41" s="4"/>
      <c r="AG41" s="4"/>
      <c r="AH41" s="4" t="e">
        <f t="shared" si="4"/>
        <v>#DIV/0!</v>
      </c>
      <c r="AI41" s="4"/>
      <c r="AJ41" s="4"/>
      <c r="AK41" s="4" t="e">
        <f t="shared" si="5"/>
        <v>#DIV/0!</v>
      </c>
      <c r="AL41" s="4"/>
      <c r="AM41" s="4"/>
      <c r="AN41" s="4" t="e">
        <f t="shared" si="6"/>
        <v>#DIV/0!</v>
      </c>
      <c r="AO41" s="4"/>
      <c r="AP41" s="4"/>
      <c r="AQ41" s="4" t="e">
        <f t="shared" si="7"/>
        <v>#DIV/0!</v>
      </c>
      <c r="AR41" s="4">
        <f t="shared" si="9"/>
        <v>0</v>
      </c>
      <c r="AS41" s="4">
        <f t="shared" si="9"/>
        <v>0</v>
      </c>
      <c r="AT41" s="4" t="e">
        <f t="shared" si="8"/>
        <v>#DIV/0!</v>
      </c>
    </row>
    <row r="42" spans="1:46" x14ac:dyDescent="0.2">
      <c r="A42" s="35"/>
      <c r="B42" t="s">
        <v>119</v>
      </c>
      <c r="C42" t="s">
        <v>6</v>
      </c>
      <c r="D42" s="1" t="s">
        <v>89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>
        <f>SUBTOTAL(9,Q37:Q41)</f>
        <v>12000</v>
      </c>
      <c r="R42" s="4">
        <f>SUBTOTAL(9,R37:R41)</f>
        <v>1303776000</v>
      </c>
      <c r="S42" s="4">
        <f t="shared" si="11"/>
        <v>108648</v>
      </c>
      <c r="T42" s="4"/>
      <c r="U42" s="4"/>
      <c r="V42" s="4"/>
      <c r="W42" s="4">
        <f>SUBTOTAL(9,W37:W41)</f>
        <v>0</v>
      </c>
      <c r="X42" s="4">
        <f>SUBTOTAL(9,X37:X41)</f>
        <v>0</v>
      </c>
      <c r="Y42" s="4" t="e">
        <f t="shared" si="1"/>
        <v>#DIV/0!</v>
      </c>
      <c r="Z42" s="4">
        <f>SUBTOTAL(9,Z37:Z41)</f>
        <v>0</v>
      </c>
      <c r="AA42" s="4">
        <f>SUBTOTAL(9,AA37:AA41)</f>
        <v>0</v>
      </c>
      <c r="AB42" s="4" t="e">
        <f t="shared" si="2"/>
        <v>#DIV/0!</v>
      </c>
      <c r="AC42" s="4">
        <f>SUBTOTAL(9,AC37:AC41)</f>
        <v>0</v>
      </c>
      <c r="AD42" s="4">
        <f>SUBTOTAL(9,AD37:AD41)</f>
        <v>0</v>
      </c>
      <c r="AE42" s="4" t="e">
        <f t="shared" si="3"/>
        <v>#DIV/0!</v>
      </c>
      <c r="AF42" s="4">
        <f>SUBTOTAL(9,AF37:AF41)</f>
        <v>0</v>
      </c>
      <c r="AG42" s="4">
        <f>SUBTOTAL(9,AG37:AG41)</f>
        <v>0</v>
      </c>
      <c r="AH42" s="4" t="e">
        <f t="shared" si="4"/>
        <v>#DIV/0!</v>
      </c>
      <c r="AI42" s="4">
        <f>SUBTOTAL(9,AI37:AI41)</f>
        <v>0</v>
      </c>
      <c r="AJ42" s="4">
        <f>SUBTOTAL(9,AJ37:AJ41)</f>
        <v>0</v>
      </c>
      <c r="AK42" s="4" t="e">
        <f t="shared" si="5"/>
        <v>#DIV/0!</v>
      </c>
      <c r="AL42" s="4">
        <f>SUBTOTAL(9,AL37:AL41)</f>
        <v>0</v>
      </c>
      <c r="AM42" s="4">
        <f>SUBTOTAL(9,AM37:AM41)</f>
        <v>0</v>
      </c>
      <c r="AN42" s="4" t="e">
        <f t="shared" si="6"/>
        <v>#DIV/0!</v>
      </c>
      <c r="AO42" s="4">
        <f>SUBTOTAL(9,AO37:AO41)</f>
        <v>0</v>
      </c>
      <c r="AP42" s="4">
        <f>SUBTOTAL(9,AP37:AP41)</f>
        <v>0</v>
      </c>
      <c r="AQ42" s="4" t="e">
        <f t="shared" si="7"/>
        <v>#DIV/0!</v>
      </c>
      <c r="AR42" s="4">
        <f t="shared" si="9"/>
        <v>12000</v>
      </c>
      <c r="AS42" s="4">
        <f t="shared" si="9"/>
        <v>1303776000</v>
      </c>
      <c r="AT42" s="4">
        <f t="shared" si="8"/>
        <v>108648</v>
      </c>
    </row>
    <row r="43" spans="1:46" x14ac:dyDescent="0.2">
      <c r="A43" s="35"/>
      <c r="B43" t="s">
        <v>32</v>
      </c>
      <c r="C43" t="s">
        <v>33</v>
      </c>
      <c r="D43" t="s">
        <v>29</v>
      </c>
      <c r="E43" s="5"/>
      <c r="F43" s="6"/>
      <c r="G43" s="4"/>
      <c r="H43" s="5"/>
      <c r="I43" s="6"/>
      <c r="J43" s="4"/>
      <c r="K43" s="4">
        <v>7000</v>
      </c>
      <c r="L43" s="6">
        <v>645603000</v>
      </c>
      <c r="M43" s="4">
        <f t="shared" si="10"/>
        <v>92229</v>
      </c>
      <c r="N43" s="4">
        <v>7000</v>
      </c>
      <c r="O43" s="6">
        <v>627606000</v>
      </c>
      <c r="P43" s="4">
        <f t="shared" si="12"/>
        <v>89658</v>
      </c>
      <c r="Q43" s="4">
        <v>7000</v>
      </c>
      <c r="R43" s="6">
        <v>604737000</v>
      </c>
      <c r="S43" s="4">
        <f t="shared" si="11"/>
        <v>86391</v>
      </c>
      <c r="T43" s="4">
        <v>12000</v>
      </c>
      <c r="U43" s="11">
        <v>1075752000</v>
      </c>
      <c r="V43" s="4">
        <f t="shared" si="0"/>
        <v>89646</v>
      </c>
      <c r="W43" s="5"/>
      <c r="X43" s="6"/>
      <c r="Y43" s="4" t="e">
        <f t="shared" si="1"/>
        <v>#DIV/0!</v>
      </c>
      <c r="Z43" s="5"/>
      <c r="AA43" s="6"/>
      <c r="AB43" s="4" t="e">
        <f t="shared" si="2"/>
        <v>#DIV/0!</v>
      </c>
      <c r="AC43" s="5"/>
      <c r="AD43" s="6"/>
      <c r="AE43" s="4" t="e">
        <f t="shared" si="3"/>
        <v>#DIV/0!</v>
      </c>
      <c r="AF43" s="5"/>
      <c r="AG43" s="6"/>
      <c r="AH43" s="4" t="e">
        <f t="shared" si="4"/>
        <v>#DIV/0!</v>
      </c>
      <c r="AI43" s="5"/>
      <c r="AJ43" s="6"/>
      <c r="AK43" s="4" t="e">
        <f t="shared" si="5"/>
        <v>#DIV/0!</v>
      </c>
      <c r="AL43" s="5"/>
      <c r="AM43" s="6"/>
      <c r="AN43" s="4" t="e">
        <f t="shared" si="6"/>
        <v>#DIV/0!</v>
      </c>
      <c r="AO43" s="5"/>
      <c r="AP43" s="6"/>
      <c r="AQ43" s="4" t="e">
        <f t="shared" si="7"/>
        <v>#DIV/0!</v>
      </c>
      <c r="AR43" s="4">
        <f t="shared" si="9"/>
        <v>33000</v>
      </c>
      <c r="AS43" s="4">
        <f t="shared" si="9"/>
        <v>2953698000</v>
      </c>
      <c r="AT43" s="4">
        <f t="shared" si="8"/>
        <v>89506</v>
      </c>
    </row>
    <row r="44" spans="1:46" x14ac:dyDescent="0.2">
      <c r="A44" s="35"/>
      <c r="B44" t="s">
        <v>32</v>
      </c>
      <c r="C44" t="s">
        <v>33</v>
      </c>
      <c r="D44" t="s">
        <v>29</v>
      </c>
      <c r="E44" s="4"/>
      <c r="F44" s="4"/>
      <c r="G44" s="4"/>
      <c r="H44" s="4"/>
      <c r="I44" s="4"/>
      <c r="J44" s="4"/>
      <c r="K44" s="4">
        <v>7000</v>
      </c>
      <c r="L44" s="6">
        <v>644644000</v>
      </c>
      <c r="M44" s="4">
        <f t="shared" si="10"/>
        <v>92092</v>
      </c>
      <c r="N44" s="4">
        <v>7000</v>
      </c>
      <c r="O44" s="6">
        <v>626017000</v>
      </c>
      <c r="P44" s="4">
        <f t="shared" si="12"/>
        <v>89431</v>
      </c>
      <c r="Q44" s="4">
        <v>7000</v>
      </c>
      <c r="R44" s="6">
        <v>608377000</v>
      </c>
      <c r="S44" s="4">
        <f t="shared" si="11"/>
        <v>86911</v>
      </c>
      <c r="T44" s="4"/>
      <c r="U44" s="4"/>
      <c r="V44" s="4"/>
      <c r="W44" s="4"/>
      <c r="X44" s="4"/>
      <c r="Y44" s="4" t="e">
        <f t="shared" si="1"/>
        <v>#DIV/0!</v>
      </c>
      <c r="Z44" s="4"/>
      <c r="AA44" s="4"/>
      <c r="AB44" s="4" t="e">
        <f t="shared" si="2"/>
        <v>#DIV/0!</v>
      </c>
      <c r="AC44" s="4"/>
      <c r="AD44" s="4"/>
      <c r="AE44" s="4" t="e">
        <f t="shared" si="3"/>
        <v>#DIV/0!</v>
      </c>
      <c r="AF44" s="4"/>
      <c r="AG44" s="4"/>
      <c r="AH44" s="4" t="e">
        <f t="shared" si="4"/>
        <v>#DIV/0!</v>
      </c>
      <c r="AI44" s="4"/>
      <c r="AJ44" s="4"/>
      <c r="AK44" s="4" t="e">
        <f t="shared" si="5"/>
        <v>#DIV/0!</v>
      </c>
      <c r="AL44" s="4"/>
      <c r="AM44" s="4"/>
      <c r="AN44" s="4" t="e">
        <f t="shared" si="6"/>
        <v>#DIV/0!</v>
      </c>
      <c r="AO44" s="4"/>
      <c r="AP44" s="4"/>
      <c r="AQ44" s="4" t="e">
        <f t="shared" si="7"/>
        <v>#DIV/0!</v>
      </c>
      <c r="AR44" s="4">
        <f t="shared" si="9"/>
        <v>21000</v>
      </c>
      <c r="AS44" s="4">
        <f t="shared" si="9"/>
        <v>1879038000</v>
      </c>
      <c r="AT44" s="4">
        <f t="shared" si="8"/>
        <v>89478</v>
      </c>
    </row>
    <row r="45" spans="1:46" x14ac:dyDescent="0.2">
      <c r="A45" s="35"/>
      <c r="B45" t="s">
        <v>32</v>
      </c>
      <c r="C45" t="s">
        <v>33</v>
      </c>
      <c r="D45" t="s">
        <v>29</v>
      </c>
      <c r="E45" s="4"/>
      <c r="F45" s="4"/>
      <c r="G45" s="4"/>
      <c r="H45" s="4"/>
      <c r="I45" s="4"/>
      <c r="J45" s="4"/>
      <c r="K45" s="4"/>
      <c r="L45" s="4"/>
      <c r="M45" s="4"/>
      <c r="N45" s="4">
        <v>7000</v>
      </c>
      <c r="O45" s="6">
        <v>624911000</v>
      </c>
      <c r="P45" s="4">
        <f t="shared" si="12"/>
        <v>89273</v>
      </c>
      <c r="Q45" s="4"/>
      <c r="R45" s="4"/>
      <c r="S45" s="4"/>
      <c r="T45" s="4"/>
      <c r="U45" s="4"/>
      <c r="V45" s="4"/>
      <c r="W45" s="4"/>
      <c r="X45" s="4"/>
      <c r="Y45" s="4" t="e">
        <f t="shared" si="1"/>
        <v>#DIV/0!</v>
      </c>
      <c r="Z45" s="4"/>
      <c r="AA45" s="4"/>
      <c r="AB45" s="4" t="e">
        <f t="shared" si="2"/>
        <v>#DIV/0!</v>
      </c>
      <c r="AC45" s="4"/>
      <c r="AD45" s="4"/>
      <c r="AE45" s="4" t="e">
        <f t="shared" si="3"/>
        <v>#DIV/0!</v>
      </c>
      <c r="AF45" s="4"/>
      <c r="AG45" s="4"/>
      <c r="AH45" s="4" t="e">
        <f t="shared" si="4"/>
        <v>#DIV/0!</v>
      </c>
      <c r="AI45" s="4"/>
      <c r="AJ45" s="4"/>
      <c r="AK45" s="4" t="e">
        <f t="shared" si="5"/>
        <v>#DIV/0!</v>
      </c>
      <c r="AL45" s="4"/>
      <c r="AM45" s="4"/>
      <c r="AN45" s="4" t="e">
        <f t="shared" si="6"/>
        <v>#DIV/0!</v>
      </c>
      <c r="AO45" s="4"/>
      <c r="AP45" s="4"/>
      <c r="AQ45" s="4" t="e">
        <f t="shared" si="7"/>
        <v>#DIV/0!</v>
      </c>
      <c r="AR45" s="4">
        <f t="shared" si="9"/>
        <v>7000</v>
      </c>
      <c r="AS45" s="4">
        <f t="shared" si="9"/>
        <v>624911000</v>
      </c>
      <c r="AT45" s="4">
        <f t="shared" si="8"/>
        <v>89273</v>
      </c>
    </row>
    <row r="46" spans="1:46" x14ac:dyDescent="0.2">
      <c r="A46" s="35"/>
      <c r="B46" t="s">
        <v>32</v>
      </c>
      <c r="C46" t="s">
        <v>33</v>
      </c>
      <c r="D46" t="s">
        <v>29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 t="e">
        <f t="shared" si="1"/>
        <v>#DIV/0!</v>
      </c>
      <c r="Z46" s="4"/>
      <c r="AA46" s="4"/>
      <c r="AB46" s="4" t="e">
        <f t="shared" si="2"/>
        <v>#DIV/0!</v>
      </c>
      <c r="AC46" s="4"/>
      <c r="AD46" s="4"/>
      <c r="AE46" s="4" t="e">
        <f t="shared" si="3"/>
        <v>#DIV/0!</v>
      </c>
      <c r="AF46" s="4"/>
      <c r="AG46" s="4"/>
      <c r="AH46" s="4" t="e">
        <f t="shared" si="4"/>
        <v>#DIV/0!</v>
      </c>
      <c r="AI46" s="4"/>
      <c r="AJ46" s="4"/>
      <c r="AK46" s="4" t="e">
        <f t="shared" si="5"/>
        <v>#DIV/0!</v>
      </c>
      <c r="AL46" s="4"/>
      <c r="AM46" s="4"/>
      <c r="AN46" s="4" t="e">
        <f t="shared" si="6"/>
        <v>#DIV/0!</v>
      </c>
      <c r="AO46" s="4"/>
      <c r="AP46" s="4"/>
      <c r="AQ46" s="4" t="e">
        <f t="shared" si="7"/>
        <v>#DIV/0!</v>
      </c>
      <c r="AR46" s="4">
        <f t="shared" si="9"/>
        <v>0</v>
      </c>
      <c r="AS46" s="4">
        <f t="shared" si="9"/>
        <v>0</v>
      </c>
      <c r="AT46" s="4" t="e">
        <f t="shared" si="8"/>
        <v>#DIV/0!</v>
      </c>
    </row>
    <row r="47" spans="1:46" x14ac:dyDescent="0.2">
      <c r="A47" s="35"/>
      <c r="B47" t="s">
        <v>32</v>
      </c>
      <c r="C47" t="s">
        <v>33</v>
      </c>
      <c r="D47" t="s">
        <v>29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 t="e">
        <f t="shared" si="1"/>
        <v>#DIV/0!</v>
      </c>
      <c r="Z47" s="4"/>
      <c r="AA47" s="4"/>
      <c r="AB47" s="4" t="e">
        <f t="shared" si="2"/>
        <v>#DIV/0!</v>
      </c>
      <c r="AC47" s="4"/>
      <c r="AD47" s="4"/>
      <c r="AE47" s="4" t="e">
        <f t="shared" si="3"/>
        <v>#DIV/0!</v>
      </c>
      <c r="AF47" s="4"/>
      <c r="AG47" s="4"/>
      <c r="AH47" s="4" t="e">
        <f t="shared" si="4"/>
        <v>#DIV/0!</v>
      </c>
      <c r="AI47" s="4"/>
      <c r="AJ47" s="4"/>
      <c r="AK47" s="4" t="e">
        <f t="shared" si="5"/>
        <v>#DIV/0!</v>
      </c>
      <c r="AL47" s="4"/>
      <c r="AM47" s="4"/>
      <c r="AN47" s="4" t="e">
        <f t="shared" si="6"/>
        <v>#DIV/0!</v>
      </c>
      <c r="AO47" s="4"/>
      <c r="AP47" s="4"/>
      <c r="AQ47" s="4" t="e">
        <f t="shared" si="7"/>
        <v>#DIV/0!</v>
      </c>
      <c r="AR47" s="4">
        <f t="shared" si="9"/>
        <v>0</v>
      </c>
      <c r="AS47" s="4">
        <f t="shared" si="9"/>
        <v>0</v>
      </c>
      <c r="AT47" s="4" t="e">
        <f t="shared" si="8"/>
        <v>#DIV/0!</v>
      </c>
    </row>
    <row r="48" spans="1:46" x14ac:dyDescent="0.2">
      <c r="A48" s="35"/>
      <c r="B48" t="s">
        <v>32</v>
      </c>
      <c r="C48" t="s">
        <v>33</v>
      </c>
      <c r="D48" t="s">
        <v>29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 t="e">
        <f t="shared" si="1"/>
        <v>#DIV/0!</v>
      </c>
      <c r="Z48" s="4"/>
      <c r="AA48" s="4"/>
      <c r="AB48" s="4" t="e">
        <f t="shared" si="2"/>
        <v>#DIV/0!</v>
      </c>
      <c r="AC48" s="4"/>
      <c r="AD48" s="4"/>
      <c r="AE48" s="4" t="e">
        <f t="shared" si="3"/>
        <v>#DIV/0!</v>
      </c>
      <c r="AF48" s="4"/>
      <c r="AG48" s="4"/>
      <c r="AH48" s="4" t="e">
        <f t="shared" si="4"/>
        <v>#DIV/0!</v>
      </c>
      <c r="AI48" s="4"/>
      <c r="AJ48" s="4"/>
      <c r="AK48" s="4" t="e">
        <f t="shared" si="5"/>
        <v>#DIV/0!</v>
      </c>
      <c r="AL48" s="4"/>
      <c r="AM48" s="4"/>
      <c r="AN48" s="4" t="e">
        <f t="shared" si="6"/>
        <v>#DIV/0!</v>
      </c>
      <c r="AO48" s="4"/>
      <c r="AP48" s="4"/>
      <c r="AQ48" s="4" t="e">
        <f t="shared" si="7"/>
        <v>#DIV/0!</v>
      </c>
      <c r="AR48" s="4">
        <f t="shared" si="9"/>
        <v>0</v>
      </c>
      <c r="AS48" s="4">
        <f t="shared" si="9"/>
        <v>0</v>
      </c>
      <c r="AT48" s="4" t="e">
        <f t="shared" si="8"/>
        <v>#DIV/0!</v>
      </c>
    </row>
    <row r="49" spans="1:46" x14ac:dyDescent="0.2">
      <c r="A49" s="35"/>
      <c r="B49" t="s">
        <v>32</v>
      </c>
      <c r="C49" t="s">
        <v>33</v>
      </c>
      <c r="D49" t="s">
        <v>29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 t="e">
        <f t="shared" si="1"/>
        <v>#DIV/0!</v>
      </c>
      <c r="Z49" s="4"/>
      <c r="AA49" s="4"/>
      <c r="AB49" s="4" t="e">
        <f t="shared" si="2"/>
        <v>#DIV/0!</v>
      </c>
      <c r="AC49" s="4"/>
      <c r="AD49" s="4"/>
      <c r="AE49" s="4" t="e">
        <f t="shared" si="3"/>
        <v>#DIV/0!</v>
      </c>
      <c r="AF49" s="4"/>
      <c r="AG49" s="4"/>
      <c r="AH49" s="4" t="e">
        <f t="shared" si="4"/>
        <v>#DIV/0!</v>
      </c>
      <c r="AI49" s="4"/>
      <c r="AJ49" s="4"/>
      <c r="AK49" s="4" t="e">
        <f t="shared" si="5"/>
        <v>#DIV/0!</v>
      </c>
      <c r="AL49" s="4"/>
      <c r="AM49" s="4"/>
      <c r="AN49" s="4" t="e">
        <f t="shared" si="6"/>
        <v>#DIV/0!</v>
      </c>
      <c r="AO49" s="4"/>
      <c r="AP49" s="4"/>
      <c r="AQ49" s="4" t="e">
        <f t="shared" si="7"/>
        <v>#DIV/0!</v>
      </c>
      <c r="AR49" s="4">
        <f t="shared" si="9"/>
        <v>0</v>
      </c>
      <c r="AS49" s="4">
        <f t="shared" si="9"/>
        <v>0</v>
      </c>
      <c r="AT49" s="4" t="e">
        <f t="shared" si="8"/>
        <v>#DIV/0!</v>
      </c>
    </row>
    <row r="50" spans="1:46" x14ac:dyDescent="0.2">
      <c r="A50" s="35"/>
      <c r="D50" s="1" t="s">
        <v>34</v>
      </c>
      <c r="E50" s="4"/>
      <c r="F50" s="4"/>
      <c r="G50" s="4"/>
      <c r="H50" s="4"/>
      <c r="I50" s="4"/>
      <c r="J50" s="4"/>
      <c r="K50" s="4">
        <f>SUBTOTAL(9,K43:K49)</f>
        <v>14000</v>
      </c>
      <c r="L50" s="4">
        <f>SUBTOTAL(9,L43:L49)</f>
        <v>1290247000</v>
      </c>
      <c r="M50" s="4">
        <f t="shared" si="10"/>
        <v>92160.5</v>
      </c>
      <c r="N50" s="4">
        <f>SUBTOTAL(9,N43:N49)</f>
        <v>21000</v>
      </c>
      <c r="O50" s="4">
        <f>SUBTOTAL(9,O43:O49)</f>
        <v>1878534000</v>
      </c>
      <c r="P50" s="4">
        <f t="shared" si="12"/>
        <v>89454</v>
      </c>
      <c r="Q50" s="4">
        <f>SUBTOTAL(9,Q43:Q49)</f>
        <v>14000</v>
      </c>
      <c r="R50" s="4">
        <f>SUBTOTAL(9,R43:R49)</f>
        <v>1213114000</v>
      </c>
      <c r="S50" s="4">
        <f t="shared" si="11"/>
        <v>86651</v>
      </c>
      <c r="T50" s="4">
        <f>SUBTOTAL(9,T43:T49)</f>
        <v>12000</v>
      </c>
      <c r="U50" s="4">
        <f>SUBTOTAL(9,U43:U49)</f>
        <v>1075752000</v>
      </c>
      <c r="V50" s="4">
        <f t="shared" si="0"/>
        <v>89646</v>
      </c>
      <c r="W50" s="4">
        <f>SUBTOTAL(9,W43:W49)</f>
        <v>0</v>
      </c>
      <c r="X50" s="4">
        <f>SUBTOTAL(9,X43:X49)</f>
        <v>0</v>
      </c>
      <c r="Y50" s="4" t="e">
        <f t="shared" si="1"/>
        <v>#DIV/0!</v>
      </c>
      <c r="Z50" s="4">
        <f>SUBTOTAL(9,Z43:Z49)</f>
        <v>0</v>
      </c>
      <c r="AA50" s="4">
        <f>SUBTOTAL(9,AA43:AA49)</f>
        <v>0</v>
      </c>
      <c r="AB50" s="4" t="e">
        <f t="shared" si="2"/>
        <v>#DIV/0!</v>
      </c>
      <c r="AC50" s="4">
        <f>SUBTOTAL(9,AC43:AC49)</f>
        <v>0</v>
      </c>
      <c r="AD50" s="4">
        <f>SUBTOTAL(9,AD43:AD49)</f>
        <v>0</v>
      </c>
      <c r="AE50" s="4" t="e">
        <f t="shared" si="3"/>
        <v>#DIV/0!</v>
      </c>
      <c r="AF50" s="4">
        <f>SUBTOTAL(9,AF43:AF49)</f>
        <v>0</v>
      </c>
      <c r="AG50" s="4">
        <f>SUBTOTAL(9,AG43:AG49)</f>
        <v>0</v>
      </c>
      <c r="AH50" s="4" t="e">
        <f t="shared" si="4"/>
        <v>#DIV/0!</v>
      </c>
      <c r="AI50" s="4">
        <f>SUBTOTAL(9,AI43:AI49)</f>
        <v>0</v>
      </c>
      <c r="AJ50" s="4">
        <f>SUBTOTAL(9,AJ43:AJ49)</f>
        <v>0</v>
      </c>
      <c r="AK50" s="4" t="e">
        <f t="shared" si="5"/>
        <v>#DIV/0!</v>
      </c>
      <c r="AL50" s="4">
        <f>SUBTOTAL(9,AL43:AL49)</f>
        <v>0</v>
      </c>
      <c r="AM50" s="4">
        <f>SUBTOTAL(9,AM43:AM49)</f>
        <v>0</v>
      </c>
      <c r="AN50" s="4" t="e">
        <f t="shared" si="6"/>
        <v>#DIV/0!</v>
      </c>
      <c r="AO50" s="4">
        <f>SUBTOTAL(9,AO43:AO49)</f>
        <v>0</v>
      </c>
      <c r="AP50" s="4">
        <f>SUBTOTAL(9,AP43:AP49)</f>
        <v>0</v>
      </c>
      <c r="AQ50" s="4" t="e">
        <f t="shared" si="7"/>
        <v>#DIV/0!</v>
      </c>
      <c r="AR50" s="4">
        <f t="shared" si="9"/>
        <v>61000</v>
      </c>
      <c r="AS50" s="4">
        <f t="shared" si="9"/>
        <v>5457647000</v>
      </c>
      <c r="AT50" s="4">
        <f t="shared" si="8"/>
        <v>89469.62295081967</v>
      </c>
    </row>
    <row r="51" spans="1:46" x14ac:dyDescent="0.2">
      <c r="A51" s="35"/>
      <c r="B51" t="s">
        <v>32</v>
      </c>
      <c r="C51" t="s">
        <v>33</v>
      </c>
      <c r="D51" t="s">
        <v>10</v>
      </c>
      <c r="E51" s="4">
        <v>7000</v>
      </c>
      <c r="F51" s="6">
        <v>695730000</v>
      </c>
      <c r="G51" s="4">
        <f t="shared" ref="G51:G55" si="13">F51/E51</f>
        <v>99390</v>
      </c>
      <c r="H51" s="4">
        <v>7000</v>
      </c>
      <c r="I51" s="4">
        <v>639870000</v>
      </c>
      <c r="J51" s="4">
        <f t="shared" ref="J51:J55" si="14">I51/H51</f>
        <v>91410</v>
      </c>
      <c r="K51" s="4">
        <v>7000</v>
      </c>
      <c r="L51" s="6">
        <v>646345000</v>
      </c>
      <c r="M51" s="4">
        <f t="shared" si="10"/>
        <v>92335</v>
      </c>
      <c r="N51" s="4"/>
      <c r="O51" s="4"/>
      <c r="P51" s="4"/>
      <c r="Q51" s="4">
        <v>7000</v>
      </c>
      <c r="R51" s="6">
        <v>611212000</v>
      </c>
      <c r="S51" s="4">
        <f t="shared" si="11"/>
        <v>87316</v>
      </c>
      <c r="T51" s="4">
        <v>7000</v>
      </c>
      <c r="U51" s="11">
        <v>595364000</v>
      </c>
      <c r="V51" s="4">
        <f t="shared" si="0"/>
        <v>85052</v>
      </c>
      <c r="W51" s="4"/>
      <c r="X51" s="4"/>
      <c r="Y51" s="4" t="e">
        <f t="shared" si="1"/>
        <v>#DIV/0!</v>
      </c>
      <c r="Z51" s="4"/>
      <c r="AA51" s="4"/>
      <c r="AB51" s="4" t="e">
        <f t="shared" si="2"/>
        <v>#DIV/0!</v>
      </c>
      <c r="AC51" s="4"/>
      <c r="AD51" s="4"/>
      <c r="AE51" s="4" t="e">
        <f t="shared" si="3"/>
        <v>#DIV/0!</v>
      </c>
      <c r="AF51" s="4"/>
      <c r="AG51" s="4"/>
      <c r="AH51" s="4" t="e">
        <f t="shared" si="4"/>
        <v>#DIV/0!</v>
      </c>
      <c r="AI51" s="4"/>
      <c r="AJ51" s="4"/>
      <c r="AK51" s="4" t="e">
        <f t="shared" si="5"/>
        <v>#DIV/0!</v>
      </c>
      <c r="AL51" s="4"/>
      <c r="AM51" s="4"/>
      <c r="AN51" s="4" t="e">
        <f t="shared" si="6"/>
        <v>#DIV/0!</v>
      </c>
      <c r="AO51" s="4"/>
      <c r="AP51" s="4"/>
      <c r="AQ51" s="4" t="e">
        <f t="shared" si="7"/>
        <v>#DIV/0!</v>
      </c>
      <c r="AR51" s="4">
        <f t="shared" si="9"/>
        <v>35000</v>
      </c>
      <c r="AS51" s="4">
        <f t="shared" si="9"/>
        <v>3188521000</v>
      </c>
      <c r="AT51" s="4">
        <f t="shared" si="8"/>
        <v>91100.6</v>
      </c>
    </row>
    <row r="52" spans="1:46" x14ac:dyDescent="0.2">
      <c r="A52" s="35"/>
      <c r="B52" t="s">
        <v>32</v>
      </c>
      <c r="C52" t="s">
        <v>33</v>
      </c>
      <c r="D52" t="s">
        <v>10</v>
      </c>
      <c r="E52" s="4"/>
      <c r="F52" s="4"/>
      <c r="G52" s="4"/>
      <c r="H52" s="4">
        <v>7000</v>
      </c>
      <c r="I52" s="4">
        <v>645799000</v>
      </c>
      <c r="J52" s="4">
        <f t="shared" si="14"/>
        <v>92257</v>
      </c>
      <c r="K52" s="4">
        <v>7000</v>
      </c>
      <c r="L52" s="6">
        <v>660492000</v>
      </c>
      <c r="M52" s="4">
        <f t="shared" si="10"/>
        <v>94356</v>
      </c>
      <c r="N52" s="4"/>
      <c r="O52" s="4"/>
      <c r="P52" s="4"/>
      <c r="Q52" s="4"/>
      <c r="R52" s="4"/>
      <c r="S52" s="4"/>
      <c r="T52" s="4">
        <v>7000</v>
      </c>
      <c r="U52" s="11">
        <v>604387000</v>
      </c>
      <c r="V52" s="4">
        <f t="shared" si="0"/>
        <v>86341</v>
      </c>
      <c r="W52" s="4"/>
      <c r="X52" s="4"/>
      <c r="Y52" s="4" t="e">
        <f t="shared" si="1"/>
        <v>#DIV/0!</v>
      </c>
      <c r="Z52" s="4"/>
      <c r="AA52" s="4"/>
      <c r="AB52" s="4" t="e">
        <f t="shared" si="2"/>
        <v>#DIV/0!</v>
      </c>
      <c r="AC52" s="4"/>
      <c r="AD52" s="4"/>
      <c r="AE52" s="4" t="e">
        <f t="shared" si="3"/>
        <v>#DIV/0!</v>
      </c>
      <c r="AF52" s="4"/>
      <c r="AG52" s="4"/>
      <c r="AH52" s="4" t="e">
        <f t="shared" si="4"/>
        <v>#DIV/0!</v>
      </c>
      <c r="AI52" s="4"/>
      <c r="AJ52" s="4"/>
      <c r="AK52" s="4" t="e">
        <f t="shared" si="5"/>
        <v>#DIV/0!</v>
      </c>
      <c r="AL52" s="4"/>
      <c r="AM52" s="4"/>
      <c r="AN52" s="4" t="e">
        <f t="shared" si="6"/>
        <v>#DIV/0!</v>
      </c>
      <c r="AO52" s="4"/>
      <c r="AP52" s="4"/>
      <c r="AQ52" s="4" t="e">
        <f t="shared" si="7"/>
        <v>#DIV/0!</v>
      </c>
      <c r="AR52" s="4">
        <f t="shared" si="9"/>
        <v>21000</v>
      </c>
      <c r="AS52" s="4">
        <f t="shared" si="9"/>
        <v>1910678000</v>
      </c>
      <c r="AT52" s="4">
        <f t="shared" si="8"/>
        <v>90984.666666666672</v>
      </c>
    </row>
    <row r="53" spans="1:46" x14ac:dyDescent="0.2">
      <c r="A53" s="35"/>
      <c r="B53" t="s">
        <v>32</v>
      </c>
      <c r="C53" t="s">
        <v>33</v>
      </c>
      <c r="D53" t="s">
        <v>10</v>
      </c>
      <c r="E53" s="4"/>
      <c r="F53" s="4"/>
      <c r="G53" s="4"/>
      <c r="H53" s="4">
        <v>7000</v>
      </c>
      <c r="I53" s="4">
        <v>633346000</v>
      </c>
      <c r="J53" s="4">
        <f t="shared" si="14"/>
        <v>90478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 t="e">
        <f t="shared" si="1"/>
        <v>#DIV/0!</v>
      </c>
      <c r="Z53" s="4"/>
      <c r="AA53" s="4"/>
      <c r="AB53" s="4" t="e">
        <f t="shared" si="2"/>
        <v>#DIV/0!</v>
      </c>
      <c r="AC53" s="4"/>
      <c r="AD53" s="4"/>
      <c r="AE53" s="4" t="e">
        <f t="shared" si="3"/>
        <v>#DIV/0!</v>
      </c>
      <c r="AF53" s="4"/>
      <c r="AG53" s="4"/>
      <c r="AH53" s="4" t="e">
        <f t="shared" si="4"/>
        <v>#DIV/0!</v>
      </c>
      <c r="AI53" s="4"/>
      <c r="AJ53" s="4"/>
      <c r="AK53" s="4" t="e">
        <f t="shared" si="5"/>
        <v>#DIV/0!</v>
      </c>
      <c r="AL53" s="4"/>
      <c r="AM53" s="4"/>
      <c r="AN53" s="4" t="e">
        <f t="shared" si="6"/>
        <v>#DIV/0!</v>
      </c>
      <c r="AO53" s="4"/>
      <c r="AP53" s="4"/>
      <c r="AQ53" s="4" t="e">
        <f t="shared" si="7"/>
        <v>#DIV/0!</v>
      </c>
      <c r="AR53" s="4">
        <f t="shared" si="9"/>
        <v>7000</v>
      </c>
      <c r="AS53" s="4">
        <f t="shared" si="9"/>
        <v>633346000</v>
      </c>
      <c r="AT53" s="4">
        <f t="shared" si="8"/>
        <v>90478</v>
      </c>
    </row>
    <row r="54" spans="1:46" x14ac:dyDescent="0.2">
      <c r="A54" s="35"/>
      <c r="B54" t="s">
        <v>32</v>
      </c>
      <c r="C54" t="s">
        <v>33</v>
      </c>
      <c r="D54" t="s">
        <v>10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 t="e">
        <f t="shared" si="1"/>
        <v>#DIV/0!</v>
      </c>
      <c r="Z54" s="4"/>
      <c r="AA54" s="4"/>
      <c r="AB54" s="4" t="e">
        <f t="shared" si="2"/>
        <v>#DIV/0!</v>
      </c>
      <c r="AC54" s="4"/>
      <c r="AD54" s="4"/>
      <c r="AE54" s="4" t="e">
        <f t="shared" si="3"/>
        <v>#DIV/0!</v>
      </c>
      <c r="AF54" s="4"/>
      <c r="AG54" s="4"/>
      <c r="AH54" s="4" t="e">
        <f t="shared" si="4"/>
        <v>#DIV/0!</v>
      </c>
      <c r="AI54" s="4"/>
      <c r="AJ54" s="4"/>
      <c r="AK54" s="4" t="e">
        <f t="shared" si="5"/>
        <v>#DIV/0!</v>
      </c>
      <c r="AL54" s="4"/>
      <c r="AM54" s="4"/>
      <c r="AN54" s="4" t="e">
        <f t="shared" si="6"/>
        <v>#DIV/0!</v>
      </c>
      <c r="AO54" s="4"/>
      <c r="AP54" s="4"/>
      <c r="AQ54" s="4" t="e">
        <f t="shared" si="7"/>
        <v>#DIV/0!</v>
      </c>
      <c r="AR54" s="4">
        <f t="shared" si="9"/>
        <v>0</v>
      </c>
      <c r="AS54" s="4">
        <f t="shared" si="9"/>
        <v>0</v>
      </c>
      <c r="AT54" s="4" t="e">
        <f t="shared" si="8"/>
        <v>#DIV/0!</v>
      </c>
    </row>
    <row r="55" spans="1:46" x14ac:dyDescent="0.2">
      <c r="A55" s="35"/>
      <c r="D55" s="1" t="s">
        <v>11</v>
      </c>
      <c r="E55" s="4">
        <f>SUBTOTAL(9,E51:E54)</f>
        <v>7000</v>
      </c>
      <c r="F55" s="4">
        <f>SUBTOTAL(9,F51:F54)</f>
        <v>695730000</v>
      </c>
      <c r="G55" s="4">
        <f t="shared" si="13"/>
        <v>99390</v>
      </c>
      <c r="H55" s="4">
        <f>SUBTOTAL(9,H51:H54)</f>
        <v>21000</v>
      </c>
      <c r="I55" s="4">
        <f>SUBTOTAL(9,I51:I54)</f>
        <v>1919015000</v>
      </c>
      <c r="J55" s="4">
        <f t="shared" si="14"/>
        <v>91381.666666666672</v>
      </c>
      <c r="K55" s="4">
        <f>SUBTOTAL(9,K51:K54)</f>
        <v>14000</v>
      </c>
      <c r="L55" s="4">
        <f>SUBTOTAL(9,L51:L54)</f>
        <v>1306837000</v>
      </c>
      <c r="M55" s="4">
        <f t="shared" si="10"/>
        <v>93345.5</v>
      </c>
      <c r="N55" s="4"/>
      <c r="O55" s="4"/>
      <c r="P55" s="4"/>
      <c r="Q55" s="4">
        <f>SUBTOTAL(9,Q51:Q54)</f>
        <v>7000</v>
      </c>
      <c r="R55" s="4">
        <f>SUBTOTAL(9,R51:R54)</f>
        <v>611212000</v>
      </c>
      <c r="S55" s="4">
        <f t="shared" si="11"/>
        <v>87316</v>
      </c>
      <c r="T55" s="4">
        <f>SUBTOTAL(9,T51:T54)</f>
        <v>14000</v>
      </c>
      <c r="U55" s="4">
        <f>SUBTOTAL(9,U51:U54)</f>
        <v>1199751000</v>
      </c>
      <c r="V55" s="4">
        <f t="shared" si="0"/>
        <v>85696.5</v>
      </c>
      <c r="W55" s="4">
        <f>SUBTOTAL(9,W51:W54)</f>
        <v>0</v>
      </c>
      <c r="X55" s="4">
        <f>SUBTOTAL(9,X51:X54)</f>
        <v>0</v>
      </c>
      <c r="Y55" s="4" t="e">
        <f t="shared" si="1"/>
        <v>#DIV/0!</v>
      </c>
      <c r="Z55" s="4">
        <f>SUBTOTAL(9,Z51:Z54)</f>
        <v>0</v>
      </c>
      <c r="AA55" s="4">
        <f>SUBTOTAL(9,AA51:AA54)</f>
        <v>0</v>
      </c>
      <c r="AB55" s="4" t="e">
        <f t="shared" si="2"/>
        <v>#DIV/0!</v>
      </c>
      <c r="AC55" s="4">
        <f>SUBTOTAL(9,AC51:AC54)</f>
        <v>0</v>
      </c>
      <c r="AD55" s="4">
        <f>SUBTOTAL(9,AD51:AD54)</f>
        <v>0</v>
      </c>
      <c r="AE55" s="4" t="e">
        <f t="shared" si="3"/>
        <v>#DIV/0!</v>
      </c>
      <c r="AF55" s="4">
        <f>SUBTOTAL(9,AF51:AF54)</f>
        <v>0</v>
      </c>
      <c r="AG55" s="4">
        <f>SUBTOTAL(9,AG51:AG54)</f>
        <v>0</v>
      </c>
      <c r="AH55" s="4" t="e">
        <f t="shared" si="4"/>
        <v>#DIV/0!</v>
      </c>
      <c r="AI55" s="4">
        <f>SUBTOTAL(9,AI51:AI54)</f>
        <v>0</v>
      </c>
      <c r="AJ55" s="4">
        <f>SUBTOTAL(9,AJ51:AJ54)</f>
        <v>0</v>
      </c>
      <c r="AK55" s="4" t="e">
        <f t="shared" si="5"/>
        <v>#DIV/0!</v>
      </c>
      <c r="AL55" s="4">
        <f>SUBTOTAL(9,AL51:AL54)</f>
        <v>0</v>
      </c>
      <c r="AM55" s="4">
        <f>SUBTOTAL(9,AM51:AM54)</f>
        <v>0</v>
      </c>
      <c r="AN55" s="4" t="e">
        <f t="shared" si="6"/>
        <v>#DIV/0!</v>
      </c>
      <c r="AO55" s="4">
        <f>SUBTOTAL(9,AO51:AO54)</f>
        <v>0</v>
      </c>
      <c r="AP55" s="4">
        <f>SUBTOTAL(9,AP51:AP54)</f>
        <v>0</v>
      </c>
      <c r="AQ55" s="4" t="e">
        <f t="shared" si="7"/>
        <v>#DIV/0!</v>
      </c>
      <c r="AR55" s="4">
        <f t="shared" si="9"/>
        <v>63000</v>
      </c>
      <c r="AS55" s="4">
        <f t="shared" si="9"/>
        <v>5732545000</v>
      </c>
      <c r="AT55" s="4">
        <f t="shared" si="8"/>
        <v>90992.777777777781</v>
      </c>
    </row>
    <row r="56" spans="1:46" x14ac:dyDescent="0.2">
      <c r="A56" s="35"/>
      <c r="B56" t="s">
        <v>32</v>
      </c>
      <c r="C56" t="s">
        <v>33</v>
      </c>
      <c r="D56" t="s">
        <v>35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 t="e">
        <f t="shared" si="1"/>
        <v>#DIV/0!</v>
      </c>
      <c r="Z56" s="4"/>
      <c r="AA56" s="4"/>
      <c r="AB56" s="4" t="e">
        <f t="shared" si="2"/>
        <v>#DIV/0!</v>
      </c>
      <c r="AC56" s="4"/>
      <c r="AD56" s="4"/>
      <c r="AE56" s="4" t="e">
        <f t="shared" si="3"/>
        <v>#DIV/0!</v>
      </c>
      <c r="AF56" s="4"/>
      <c r="AG56" s="4"/>
      <c r="AH56" s="4" t="e">
        <f t="shared" si="4"/>
        <v>#DIV/0!</v>
      </c>
      <c r="AI56" s="4"/>
      <c r="AJ56" s="4"/>
      <c r="AK56" s="4" t="e">
        <f t="shared" si="5"/>
        <v>#DIV/0!</v>
      </c>
      <c r="AL56" s="4"/>
      <c r="AM56" s="4"/>
      <c r="AN56" s="4" t="e">
        <f t="shared" si="6"/>
        <v>#DIV/0!</v>
      </c>
      <c r="AO56" s="4"/>
      <c r="AP56" s="4"/>
      <c r="AQ56" s="4" t="e">
        <f t="shared" si="7"/>
        <v>#DIV/0!</v>
      </c>
      <c r="AR56" s="4">
        <f t="shared" si="9"/>
        <v>0</v>
      </c>
      <c r="AS56" s="4">
        <f t="shared" si="9"/>
        <v>0</v>
      </c>
      <c r="AT56" s="4" t="e">
        <f t="shared" si="8"/>
        <v>#DIV/0!</v>
      </c>
    </row>
    <row r="57" spans="1:46" x14ac:dyDescent="0.2">
      <c r="A57" s="35"/>
      <c r="B57" t="s">
        <v>32</v>
      </c>
      <c r="C57" t="s">
        <v>33</v>
      </c>
      <c r="D57" t="s">
        <v>35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 t="e">
        <f t="shared" si="1"/>
        <v>#DIV/0!</v>
      </c>
      <c r="Z57" s="4"/>
      <c r="AA57" s="4"/>
      <c r="AB57" s="4" t="e">
        <f t="shared" si="2"/>
        <v>#DIV/0!</v>
      </c>
      <c r="AC57" s="4"/>
      <c r="AD57" s="4"/>
      <c r="AE57" s="4" t="e">
        <f t="shared" si="3"/>
        <v>#DIV/0!</v>
      </c>
      <c r="AF57" s="4"/>
      <c r="AG57" s="4"/>
      <c r="AH57" s="4" t="e">
        <f t="shared" si="4"/>
        <v>#DIV/0!</v>
      </c>
      <c r="AI57" s="4"/>
      <c r="AJ57" s="4"/>
      <c r="AK57" s="4" t="e">
        <f t="shared" si="5"/>
        <v>#DIV/0!</v>
      </c>
      <c r="AL57" s="4"/>
      <c r="AM57" s="4"/>
      <c r="AN57" s="4" t="e">
        <f t="shared" si="6"/>
        <v>#DIV/0!</v>
      </c>
      <c r="AO57" s="4"/>
      <c r="AP57" s="4"/>
      <c r="AQ57" s="4" t="e">
        <f t="shared" si="7"/>
        <v>#DIV/0!</v>
      </c>
      <c r="AR57" s="4">
        <f t="shared" si="9"/>
        <v>0</v>
      </c>
      <c r="AS57" s="4">
        <f t="shared" si="9"/>
        <v>0</v>
      </c>
      <c r="AT57" s="4" t="e">
        <f t="shared" si="8"/>
        <v>#DIV/0!</v>
      </c>
    </row>
    <row r="58" spans="1:46" x14ac:dyDescent="0.2">
      <c r="A58" s="35"/>
      <c r="B58" t="s">
        <v>32</v>
      </c>
      <c r="C58" t="s">
        <v>33</v>
      </c>
      <c r="D58" t="s">
        <v>35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 t="e">
        <f t="shared" si="1"/>
        <v>#DIV/0!</v>
      </c>
      <c r="Z58" s="4"/>
      <c r="AA58" s="4"/>
      <c r="AB58" s="4" t="e">
        <f t="shared" si="2"/>
        <v>#DIV/0!</v>
      </c>
      <c r="AC58" s="4"/>
      <c r="AD58" s="4"/>
      <c r="AE58" s="4" t="e">
        <f t="shared" si="3"/>
        <v>#DIV/0!</v>
      </c>
      <c r="AF58" s="4"/>
      <c r="AG58" s="4"/>
      <c r="AH58" s="4" t="e">
        <f t="shared" si="4"/>
        <v>#DIV/0!</v>
      </c>
      <c r="AI58" s="4"/>
      <c r="AJ58" s="4"/>
      <c r="AK58" s="4" t="e">
        <f t="shared" si="5"/>
        <v>#DIV/0!</v>
      </c>
      <c r="AL58" s="4"/>
      <c r="AM58" s="4"/>
      <c r="AN58" s="4" t="e">
        <f t="shared" si="6"/>
        <v>#DIV/0!</v>
      </c>
      <c r="AO58" s="4"/>
      <c r="AP58" s="4"/>
      <c r="AQ58" s="4" t="e">
        <f t="shared" si="7"/>
        <v>#DIV/0!</v>
      </c>
      <c r="AR58" s="4">
        <f t="shared" si="9"/>
        <v>0</v>
      </c>
      <c r="AS58" s="4">
        <f t="shared" si="9"/>
        <v>0</v>
      </c>
      <c r="AT58" s="4" t="e">
        <f t="shared" si="8"/>
        <v>#DIV/0!</v>
      </c>
    </row>
    <row r="59" spans="1:46" x14ac:dyDescent="0.2">
      <c r="A59" s="35"/>
      <c r="D59" s="1" t="s">
        <v>13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>
        <f>SUBTOTAL(9,W56:W58)</f>
        <v>0</v>
      </c>
      <c r="X59" s="4">
        <f>SUBTOTAL(9,X56:X58)</f>
        <v>0</v>
      </c>
      <c r="Y59" s="4" t="e">
        <f t="shared" si="1"/>
        <v>#DIV/0!</v>
      </c>
      <c r="Z59" s="4">
        <f>SUBTOTAL(9,Z56:Z58)</f>
        <v>0</v>
      </c>
      <c r="AA59" s="4">
        <f>SUBTOTAL(9,AA56:AA58)</f>
        <v>0</v>
      </c>
      <c r="AB59" s="4" t="e">
        <f t="shared" si="2"/>
        <v>#DIV/0!</v>
      </c>
      <c r="AC59" s="4">
        <f>SUBTOTAL(9,AC56:AC58)</f>
        <v>0</v>
      </c>
      <c r="AD59" s="4">
        <f>SUBTOTAL(9,AD56:AD58)</f>
        <v>0</v>
      </c>
      <c r="AE59" s="4" t="e">
        <f t="shared" si="3"/>
        <v>#DIV/0!</v>
      </c>
      <c r="AF59" s="4">
        <f>SUBTOTAL(9,AF56:AF58)</f>
        <v>0</v>
      </c>
      <c r="AG59" s="4">
        <f>SUBTOTAL(9,AG56:AG58)</f>
        <v>0</v>
      </c>
      <c r="AH59" s="4" t="e">
        <f t="shared" si="4"/>
        <v>#DIV/0!</v>
      </c>
      <c r="AI59" s="4">
        <f>SUBTOTAL(9,AI56:AI58)</f>
        <v>0</v>
      </c>
      <c r="AJ59" s="4">
        <f>SUBTOTAL(9,AJ56:AJ58)</f>
        <v>0</v>
      </c>
      <c r="AK59" s="4" t="e">
        <f t="shared" si="5"/>
        <v>#DIV/0!</v>
      </c>
      <c r="AL59" s="4">
        <f>SUBTOTAL(9,AL56:AL58)</f>
        <v>0</v>
      </c>
      <c r="AM59" s="4">
        <f>SUBTOTAL(9,AM56:AM58)</f>
        <v>0</v>
      </c>
      <c r="AN59" s="4" t="e">
        <f t="shared" si="6"/>
        <v>#DIV/0!</v>
      </c>
      <c r="AO59" s="4">
        <f>SUBTOTAL(9,AO56:AO58)</f>
        <v>0</v>
      </c>
      <c r="AP59" s="4">
        <f>SUBTOTAL(9,AP56:AP58)</f>
        <v>0</v>
      </c>
      <c r="AQ59" s="4" t="e">
        <f t="shared" si="7"/>
        <v>#DIV/0!</v>
      </c>
      <c r="AR59" s="4">
        <f t="shared" si="9"/>
        <v>0</v>
      </c>
      <c r="AS59" s="4">
        <f t="shared" si="9"/>
        <v>0</v>
      </c>
      <c r="AT59" s="4" t="e">
        <f t="shared" si="8"/>
        <v>#DIV/0!</v>
      </c>
    </row>
    <row r="60" spans="1:46" x14ac:dyDescent="0.2">
      <c r="A60" s="35"/>
      <c r="B60" t="s">
        <v>32</v>
      </c>
      <c r="C60" t="s">
        <v>33</v>
      </c>
      <c r="D60" t="s">
        <v>36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 t="e">
        <f t="shared" si="1"/>
        <v>#DIV/0!</v>
      </c>
      <c r="Z60" s="4"/>
      <c r="AA60" s="4"/>
      <c r="AB60" s="4" t="e">
        <f t="shared" si="2"/>
        <v>#DIV/0!</v>
      </c>
      <c r="AC60" s="4"/>
      <c r="AD60" s="4"/>
      <c r="AE60" s="4" t="e">
        <f t="shared" si="3"/>
        <v>#DIV/0!</v>
      </c>
      <c r="AF60" s="4"/>
      <c r="AG60" s="4"/>
      <c r="AH60" s="4" t="e">
        <f t="shared" si="4"/>
        <v>#DIV/0!</v>
      </c>
      <c r="AI60" s="4"/>
      <c r="AJ60" s="4"/>
      <c r="AK60" s="4" t="e">
        <f t="shared" si="5"/>
        <v>#DIV/0!</v>
      </c>
      <c r="AL60" s="4"/>
      <c r="AM60" s="4"/>
      <c r="AN60" s="4" t="e">
        <f t="shared" si="6"/>
        <v>#DIV/0!</v>
      </c>
      <c r="AO60" s="4"/>
      <c r="AP60" s="4"/>
      <c r="AQ60" s="4" t="e">
        <f t="shared" si="7"/>
        <v>#DIV/0!</v>
      </c>
      <c r="AR60" s="4">
        <f t="shared" si="9"/>
        <v>0</v>
      </c>
      <c r="AS60" s="4">
        <f t="shared" si="9"/>
        <v>0</v>
      </c>
      <c r="AT60" s="4" t="e">
        <f t="shared" si="8"/>
        <v>#DIV/0!</v>
      </c>
    </row>
    <row r="61" spans="1:46" x14ac:dyDescent="0.2">
      <c r="A61" s="35"/>
      <c r="B61" t="s">
        <v>32</v>
      </c>
      <c r="C61" t="s">
        <v>33</v>
      </c>
      <c r="D61" t="s">
        <v>36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 t="e">
        <f t="shared" si="1"/>
        <v>#DIV/0!</v>
      </c>
      <c r="Z61" s="4"/>
      <c r="AA61" s="4"/>
      <c r="AB61" s="4" t="e">
        <f t="shared" si="2"/>
        <v>#DIV/0!</v>
      </c>
      <c r="AC61" s="4"/>
      <c r="AD61" s="4"/>
      <c r="AE61" s="4" t="e">
        <f t="shared" si="3"/>
        <v>#DIV/0!</v>
      </c>
      <c r="AF61" s="4"/>
      <c r="AG61" s="4"/>
      <c r="AH61" s="4" t="e">
        <f t="shared" si="4"/>
        <v>#DIV/0!</v>
      </c>
      <c r="AI61" s="4"/>
      <c r="AJ61" s="4"/>
      <c r="AK61" s="4" t="e">
        <f t="shared" si="5"/>
        <v>#DIV/0!</v>
      </c>
      <c r="AL61" s="4"/>
      <c r="AM61" s="4"/>
      <c r="AN61" s="4" t="e">
        <f t="shared" si="6"/>
        <v>#DIV/0!</v>
      </c>
      <c r="AO61" s="4"/>
      <c r="AP61" s="4"/>
      <c r="AQ61" s="4" t="e">
        <f t="shared" si="7"/>
        <v>#DIV/0!</v>
      </c>
      <c r="AR61" s="4">
        <f t="shared" si="9"/>
        <v>0</v>
      </c>
      <c r="AS61" s="4">
        <f t="shared" si="9"/>
        <v>0</v>
      </c>
      <c r="AT61" s="4" t="e">
        <f t="shared" si="8"/>
        <v>#DIV/0!</v>
      </c>
    </row>
    <row r="62" spans="1:46" x14ac:dyDescent="0.2">
      <c r="A62" s="35"/>
      <c r="D62" s="1" t="s">
        <v>37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 t="e">
        <f t="shared" si="1"/>
        <v>#DIV/0!</v>
      </c>
      <c r="Z62" s="4"/>
      <c r="AA62" s="4"/>
      <c r="AB62" s="4" t="e">
        <f t="shared" si="2"/>
        <v>#DIV/0!</v>
      </c>
      <c r="AC62" s="4"/>
      <c r="AD62" s="4"/>
      <c r="AE62" s="4" t="e">
        <f t="shared" si="3"/>
        <v>#DIV/0!</v>
      </c>
      <c r="AF62" s="4"/>
      <c r="AG62" s="4"/>
      <c r="AH62" s="4" t="e">
        <f t="shared" si="4"/>
        <v>#DIV/0!</v>
      </c>
      <c r="AI62" s="4"/>
      <c r="AJ62" s="4"/>
      <c r="AK62" s="4" t="e">
        <f t="shared" si="5"/>
        <v>#DIV/0!</v>
      </c>
      <c r="AL62" s="4"/>
      <c r="AM62" s="4"/>
      <c r="AN62" s="4" t="e">
        <f t="shared" si="6"/>
        <v>#DIV/0!</v>
      </c>
      <c r="AO62" s="4"/>
      <c r="AP62" s="4"/>
      <c r="AQ62" s="4" t="e">
        <f t="shared" si="7"/>
        <v>#DIV/0!</v>
      </c>
      <c r="AR62" s="4">
        <f t="shared" si="9"/>
        <v>0</v>
      </c>
      <c r="AS62" s="4">
        <f t="shared" si="9"/>
        <v>0</v>
      </c>
      <c r="AT62" s="4" t="e">
        <f t="shared" si="8"/>
        <v>#DIV/0!</v>
      </c>
    </row>
    <row r="63" spans="1:46" x14ac:dyDescent="0.2">
      <c r="A63" s="35"/>
      <c r="B63" t="s">
        <v>32</v>
      </c>
      <c r="C63" t="s">
        <v>33</v>
      </c>
      <c r="D63" t="s">
        <v>30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 t="e">
        <f t="shared" si="1"/>
        <v>#DIV/0!</v>
      </c>
      <c r="Z63" s="4"/>
      <c r="AA63" s="4"/>
      <c r="AB63" s="4" t="e">
        <f t="shared" si="2"/>
        <v>#DIV/0!</v>
      </c>
      <c r="AC63" s="4"/>
      <c r="AD63" s="4"/>
      <c r="AE63" s="4" t="e">
        <f t="shared" si="3"/>
        <v>#DIV/0!</v>
      </c>
      <c r="AF63" s="4"/>
      <c r="AG63" s="4"/>
      <c r="AH63" s="4" t="e">
        <f t="shared" si="4"/>
        <v>#DIV/0!</v>
      </c>
      <c r="AI63" s="4"/>
      <c r="AJ63" s="4"/>
      <c r="AK63" s="4" t="e">
        <f t="shared" si="5"/>
        <v>#DIV/0!</v>
      </c>
      <c r="AL63" s="4"/>
      <c r="AM63" s="4"/>
      <c r="AN63" s="4" t="e">
        <f t="shared" si="6"/>
        <v>#DIV/0!</v>
      </c>
      <c r="AO63" s="4"/>
      <c r="AP63" s="4"/>
      <c r="AQ63" s="4" t="e">
        <f t="shared" si="7"/>
        <v>#DIV/0!</v>
      </c>
      <c r="AR63" s="4">
        <f t="shared" si="9"/>
        <v>0</v>
      </c>
      <c r="AS63" s="4">
        <f t="shared" si="9"/>
        <v>0</v>
      </c>
      <c r="AT63" s="4" t="e">
        <f t="shared" si="8"/>
        <v>#DIV/0!</v>
      </c>
    </row>
    <row r="64" spans="1:46" x14ac:dyDescent="0.2">
      <c r="A64" s="35"/>
      <c r="B64" t="s">
        <v>32</v>
      </c>
      <c r="C64" t="s">
        <v>33</v>
      </c>
      <c r="D64" t="s">
        <v>30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 t="e">
        <f t="shared" si="1"/>
        <v>#DIV/0!</v>
      </c>
      <c r="Z64" s="4"/>
      <c r="AA64" s="4"/>
      <c r="AB64" s="4" t="e">
        <f t="shared" si="2"/>
        <v>#DIV/0!</v>
      </c>
      <c r="AC64" s="4"/>
      <c r="AD64" s="4"/>
      <c r="AE64" s="4" t="e">
        <f t="shared" si="3"/>
        <v>#DIV/0!</v>
      </c>
      <c r="AF64" s="4"/>
      <c r="AG64" s="4"/>
      <c r="AH64" s="4" t="e">
        <f t="shared" si="4"/>
        <v>#DIV/0!</v>
      </c>
      <c r="AI64" s="4"/>
      <c r="AJ64" s="4"/>
      <c r="AK64" s="4" t="e">
        <f t="shared" si="5"/>
        <v>#DIV/0!</v>
      </c>
      <c r="AL64" s="4"/>
      <c r="AM64" s="4"/>
      <c r="AN64" s="4" t="e">
        <f t="shared" si="6"/>
        <v>#DIV/0!</v>
      </c>
      <c r="AO64" s="4"/>
      <c r="AP64" s="4"/>
      <c r="AQ64" s="4" t="e">
        <f t="shared" si="7"/>
        <v>#DIV/0!</v>
      </c>
      <c r="AR64" s="4">
        <f t="shared" si="9"/>
        <v>0</v>
      </c>
      <c r="AS64" s="4">
        <f t="shared" si="9"/>
        <v>0</v>
      </c>
      <c r="AT64" s="4" t="e">
        <f t="shared" si="8"/>
        <v>#DIV/0!</v>
      </c>
    </row>
    <row r="65" spans="1:46" x14ac:dyDescent="0.2">
      <c r="A65" s="35"/>
      <c r="D65" s="1" t="s">
        <v>38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 t="e">
        <f t="shared" si="1"/>
        <v>#DIV/0!</v>
      </c>
      <c r="Z65" s="4"/>
      <c r="AA65" s="4"/>
      <c r="AB65" s="4" t="e">
        <f t="shared" si="2"/>
        <v>#DIV/0!</v>
      </c>
      <c r="AC65" s="4"/>
      <c r="AD65" s="4"/>
      <c r="AE65" s="4" t="e">
        <f t="shared" si="3"/>
        <v>#DIV/0!</v>
      </c>
      <c r="AF65" s="4"/>
      <c r="AG65" s="4"/>
      <c r="AH65" s="4" t="e">
        <f t="shared" si="4"/>
        <v>#DIV/0!</v>
      </c>
      <c r="AI65" s="4"/>
      <c r="AJ65" s="4"/>
      <c r="AK65" s="4" t="e">
        <f t="shared" si="5"/>
        <v>#DIV/0!</v>
      </c>
      <c r="AL65" s="4"/>
      <c r="AM65" s="4"/>
      <c r="AN65" s="4" t="e">
        <f t="shared" si="6"/>
        <v>#DIV/0!</v>
      </c>
      <c r="AO65" s="4"/>
      <c r="AP65" s="4"/>
      <c r="AQ65" s="4" t="e">
        <f t="shared" si="7"/>
        <v>#DIV/0!</v>
      </c>
      <c r="AR65" s="4">
        <f t="shared" si="9"/>
        <v>0</v>
      </c>
      <c r="AS65" s="4">
        <f t="shared" si="9"/>
        <v>0</v>
      </c>
      <c r="AT65" s="4" t="e">
        <f t="shared" si="8"/>
        <v>#DIV/0!</v>
      </c>
    </row>
    <row r="66" spans="1:46" x14ac:dyDescent="0.2">
      <c r="A66" s="35"/>
      <c r="B66" t="s">
        <v>32</v>
      </c>
      <c r="C66" t="s">
        <v>33</v>
      </c>
      <c r="D66" t="s">
        <v>133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 t="e">
        <f t="shared" si="1"/>
        <v>#DIV/0!</v>
      </c>
      <c r="Z66" s="4"/>
      <c r="AA66" s="4"/>
      <c r="AB66" s="4" t="e">
        <f t="shared" si="2"/>
        <v>#DIV/0!</v>
      </c>
      <c r="AC66" s="4"/>
      <c r="AD66" s="4"/>
      <c r="AE66" s="4" t="e">
        <f t="shared" si="3"/>
        <v>#DIV/0!</v>
      </c>
      <c r="AF66" s="4"/>
      <c r="AG66" s="4"/>
      <c r="AH66" s="4" t="e">
        <f t="shared" si="4"/>
        <v>#DIV/0!</v>
      </c>
      <c r="AI66" s="4"/>
      <c r="AJ66" s="4"/>
      <c r="AK66" s="4" t="e">
        <f t="shared" si="5"/>
        <v>#DIV/0!</v>
      </c>
      <c r="AL66" s="4"/>
      <c r="AM66" s="4"/>
      <c r="AN66" s="4" t="e">
        <f t="shared" si="6"/>
        <v>#DIV/0!</v>
      </c>
      <c r="AO66" s="4"/>
      <c r="AP66" s="4"/>
      <c r="AQ66" s="4" t="e">
        <f t="shared" si="7"/>
        <v>#DIV/0!</v>
      </c>
      <c r="AR66" s="4">
        <f t="shared" si="9"/>
        <v>0</v>
      </c>
      <c r="AS66" s="4">
        <f t="shared" si="9"/>
        <v>0</v>
      </c>
      <c r="AT66" s="4" t="e">
        <f t="shared" si="8"/>
        <v>#DIV/0!</v>
      </c>
    </row>
    <row r="67" spans="1:46" x14ac:dyDescent="0.2">
      <c r="A67" s="35"/>
      <c r="B67" t="s">
        <v>32</v>
      </c>
      <c r="C67" t="s">
        <v>33</v>
      </c>
      <c r="D67" t="s">
        <v>133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 t="e">
        <f t="shared" si="1"/>
        <v>#DIV/0!</v>
      </c>
      <c r="Z67" s="4"/>
      <c r="AA67" s="4"/>
      <c r="AB67" s="4" t="e">
        <f t="shared" si="2"/>
        <v>#DIV/0!</v>
      </c>
      <c r="AC67" s="4"/>
      <c r="AD67" s="4"/>
      <c r="AE67" s="4" t="e">
        <f t="shared" si="3"/>
        <v>#DIV/0!</v>
      </c>
      <c r="AF67" s="4"/>
      <c r="AG67" s="4"/>
      <c r="AH67" s="4" t="e">
        <f t="shared" si="4"/>
        <v>#DIV/0!</v>
      </c>
      <c r="AI67" s="4"/>
      <c r="AJ67" s="4"/>
      <c r="AK67" s="4" t="e">
        <f t="shared" si="5"/>
        <v>#DIV/0!</v>
      </c>
      <c r="AL67" s="4"/>
      <c r="AM67" s="4"/>
      <c r="AN67" s="4" t="e">
        <f t="shared" si="6"/>
        <v>#DIV/0!</v>
      </c>
      <c r="AO67" s="4"/>
      <c r="AP67" s="4"/>
      <c r="AQ67" s="4" t="e">
        <f t="shared" si="7"/>
        <v>#DIV/0!</v>
      </c>
      <c r="AR67" s="4">
        <f t="shared" si="9"/>
        <v>0</v>
      </c>
      <c r="AS67" s="4">
        <f t="shared" si="9"/>
        <v>0</v>
      </c>
      <c r="AT67" s="4" t="e">
        <f t="shared" si="8"/>
        <v>#DIV/0!</v>
      </c>
    </row>
    <row r="68" spans="1:46" x14ac:dyDescent="0.2">
      <c r="A68" s="35"/>
      <c r="D68" s="1" t="s">
        <v>135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 t="e">
        <f t="shared" si="1"/>
        <v>#DIV/0!</v>
      </c>
      <c r="Z68" s="4"/>
      <c r="AA68" s="4"/>
      <c r="AB68" s="4" t="e">
        <f t="shared" si="2"/>
        <v>#DIV/0!</v>
      </c>
      <c r="AC68" s="4"/>
      <c r="AD68" s="4"/>
      <c r="AE68" s="4" t="e">
        <f t="shared" si="3"/>
        <v>#DIV/0!</v>
      </c>
      <c r="AF68" s="4"/>
      <c r="AG68" s="4"/>
      <c r="AH68" s="4" t="e">
        <f t="shared" si="4"/>
        <v>#DIV/0!</v>
      </c>
      <c r="AI68" s="4"/>
      <c r="AJ68" s="4"/>
      <c r="AK68" s="4" t="e">
        <f t="shared" si="5"/>
        <v>#DIV/0!</v>
      </c>
      <c r="AL68" s="4"/>
      <c r="AM68" s="4"/>
      <c r="AN68" s="4" t="e">
        <f t="shared" si="6"/>
        <v>#DIV/0!</v>
      </c>
      <c r="AO68" s="4"/>
      <c r="AP68" s="4"/>
      <c r="AQ68" s="4" t="e">
        <f t="shared" si="7"/>
        <v>#DIV/0!</v>
      </c>
      <c r="AR68" s="4">
        <f t="shared" si="9"/>
        <v>0</v>
      </c>
      <c r="AS68" s="4">
        <f t="shared" si="9"/>
        <v>0</v>
      </c>
      <c r="AT68" s="4" t="e">
        <f t="shared" si="8"/>
        <v>#DIV/0!</v>
      </c>
    </row>
    <row r="69" spans="1:46" x14ac:dyDescent="0.2">
      <c r="A69" s="35"/>
      <c r="B69" t="s">
        <v>32</v>
      </c>
      <c r="C69" t="s">
        <v>33</v>
      </c>
      <c r="D69" t="s">
        <v>40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 t="e">
        <f t="shared" si="1"/>
        <v>#DIV/0!</v>
      </c>
      <c r="Z69" s="4"/>
      <c r="AA69" s="4"/>
      <c r="AB69" s="4" t="e">
        <f t="shared" si="2"/>
        <v>#DIV/0!</v>
      </c>
      <c r="AC69" s="4"/>
      <c r="AD69" s="4"/>
      <c r="AE69" s="4" t="e">
        <f t="shared" si="3"/>
        <v>#DIV/0!</v>
      </c>
      <c r="AF69" s="4"/>
      <c r="AG69" s="4"/>
      <c r="AH69" s="4" t="e">
        <f t="shared" si="4"/>
        <v>#DIV/0!</v>
      </c>
      <c r="AI69" s="4"/>
      <c r="AJ69" s="4"/>
      <c r="AK69" s="4" t="e">
        <f t="shared" si="5"/>
        <v>#DIV/0!</v>
      </c>
      <c r="AL69" s="4"/>
      <c r="AM69" s="4"/>
      <c r="AN69" s="4" t="e">
        <f t="shared" si="6"/>
        <v>#DIV/0!</v>
      </c>
      <c r="AO69" s="4"/>
      <c r="AP69" s="4"/>
      <c r="AQ69" s="4" t="e">
        <f t="shared" si="7"/>
        <v>#DIV/0!</v>
      </c>
      <c r="AR69" s="4">
        <f t="shared" si="9"/>
        <v>0</v>
      </c>
      <c r="AS69" s="4">
        <f t="shared" si="9"/>
        <v>0</v>
      </c>
      <c r="AT69" s="4" t="e">
        <f t="shared" si="8"/>
        <v>#DIV/0!</v>
      </c>
    </row>
    <row r="70" spans="1:46" x14ac:dyDescent="0.2">
      <c r="A70" s="35"/>
      <c r="B70" t="s">
        <v>32</v>
      </c>
      <c r="C70" t="s">
        <v>33</v>
      </c>
      <c r="D70" t="s">
        <v>40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 t="e">
        <f t="shared" si="1"/>
        <v>#DIV/0!</v>
      </c>
      <c r="Z70" s="4"/>
      <c r="AA70" s="4"/>
      <c r="AB70" s="4" t="e">
        <f t="shared" si="2"/>
        <v>#DIV/0!</v>
      </c>
      <c r="AC70" s="4"/>
      <c r="AD70" s="4"/>
      <c r="AE70" s="4" t="e">
        <f t="shared" si="3"/>
        <v>#DIV/0!</v>
      </c>
      <c r="AF70" s="4"/>
      <c r="AG70" s="4"/>
      <c r="AH70" s="4" t="e">
        <f t="shared" si="4"/>
        <v>#DIV/0!</v>
      </c>
      <c r="AI70" s="4"/>
      <c r="AJ70" s="4"/>
      <c r="AK70" s="4" t="e">
        <f t="shared" si="5"/>
        <v>#DIV/0!</v>
      </c>
      <c r="AL70" s="4"/>
      <c r="AM70" s="4"/>
      <c r="AN70" s="4" t="e">
        <f t="shared" si="6"/>
        <v>#DIV/0!</v>
      </c>
      <c r="AO70" s="4"/>
      <c r="AP70" s="4"/>
      <c r="AQ70" s="4" t="e">
        <f t="shared" si="7"/>
        <v>#DIV/0!</v>
      </c>
      <c r="AR70" s="4">
        <f t="shared" si="9"/>
        <v>0</v>
      </c>
      <c r="AS70" s="4">
        <f t="shared" si="9"/>
        <v>0</v>
      </c>
      <c r="AT70" s="4" t="e">
        <f t="shared" si="8"/>
        <v>#DIV/0!</v>
      </c>
    </row>
    <row r="71" spans="1:46" x14ac:dyDescent="0.2">
      <c r="A71" s="35"/>
      <c r="D71" s="1" t="s">
        <v>41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>
        <f>SUBTOTAL(9,W69:W70)</f>
        <v>0</v>
      </c>
      <c r="X71" s="4">
        <f>SUBTOTAL(9,X69:X70)</f>
        <v>0</v>
      </c>
      <c r="Y71" s="4" t="e">
        <f t="shared" ref="Y71:Y109" si="15">X71/W71</f>
        <v>#DIV/0!</v>
      </c>
      <c r="Z71" s="4">
        <f>SUBTOTAL(9,Z69:Z70)</f>
        <v>0</v>
      </c>
      <c r="AA71" s="4">
        <f>SUBTOTAL(9,AA69:AA70)</f>
        <v>0</v>
      </c>
      <c r="AB71" s="4" t="e">
        <f t="shared" ref="AB71:AB109" si="16">AA71/Z71</f>
        <v>#DIV/0!</v>
      </c>
      <c r="AC71" s="4">
        <f>SUBTOTAL(9,AC69:AC70)</f>
        <v>0</v>
      </c>
      <c r="AD71" s="4">
        <f>SUBTOTAL(9,AD69:AD70)</f>
        <v>0</v>
      </c>
      <c r="AE71" s="4" t="e">
        <f t="shared" ref="AE71:AE109" si="17">AD71/AC71</f>
        <v>#DIV/0!</v>
      </c>
      <c r="AF71" s="4">
        <f>SUBTOTAL(9,AF69:AF70)</f>
        <v>0</v>
      </c>
      <c r="AG71" s="4">
        <f>SUBTOTAL(9,AG69:AG70)</f>
        <v>0</v>
      </c>
      <c r="AH71" s="4" t="e">
        <f t="shared" ref="AH71:AH109" si="18">AG71/AF71</f>
        <v>#DIV/0!</v>
      </c>
      <c r="AI71" s="4">
        <f>SUBTOTAL(9,AI69:AI70)</f>
        <v>0</v>
      </c>
      <c r="AJ71" s="4">
        <f>SUBTOTAL(9,AJ69:AJ70)</f>
        <v>0</v>
      </c>
      <c r="AK71" s="4" t="e">
        <f t="shared" ref="AK71:AK109" si="19">AJ71/AI71</f>
        <v>#DIV/0!</v>
      </c>
      <c r="AL71" s="4">
        <f>SUBTOTAL(9,AL69:AL70)</f>
        <v>0</v>
      </c>
      <c r="AM71" s="4">
        <f>SUBTOTAL(9,AM69:AM70)</f>
        <v>0</v>
      </c>
      <c r="AN71" s="4" t="e">
        <f t="shared" ref="AN71:AN109" si="20">AM71/AL71</f>
        <v>#DIV/0!</v>
      </c>
      <c r="AO71" s="4">
        <f>SUBTOTAL(9,AO69:AO70)</f>
        <v>0</v>
      </c>
      <c r="AP71" s="4">
        <f>SUBTOTAL(9,AP69:AP70)</f>
        <v>0</v>
      </c>
      <c r="AQ71" s="4" t="e">
        <f t="shared" ref="AQ71:AQ109" si="21">AP71/AO71</f>
        <v>#DIV/0!</v>
      </c>
      <c r="AR71" s="4">
        <f t="shared" si="9"/>
        <v>0</v>
      </c>
      <c r="AS71" s="4">
        <f t="shared" si="9"/>
        <v>0</v>
      </c>
      <c r="AT71" s="4" t="e">
        <f t="shared" ref="AT71:AT109" si="22">AS71/AR71</f>
        <v>#DIV/0!</v>
      </c>
    </row>
    <row r="72" spans="1:46" x14ac:dyDescent="0.2">
      <c r="A72" s="35"/>
      <c r="B72" t="s">
        <v>32</v>
      </c>
      <c r="C72" t="s">
        <v>33</v>
      </c>
      <c r="D72" t="s">
        <v>22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 t="e">
        <f t="shared" si="15"/>
        <v>#DIV/0!</v>
      </c>
      <c r="Z72" s="4"/>
      <c r="AA72" s="4"/>
      <c r="AB72" s="4" t="e">
        <f t="shared" si="16"/>
        <v>#DIV/0!</v>
      </c>
      <c r="AC72" s="4"/>
      <c r="AD72" s="4"/>
      <c r="AE72" s="4" t="e">
        <f t="shared" si="17"/>
        <v>#DIV/0!</v>
      </c>
      <c r="AF72" s="4"/>
      <c r="AG72" s="4"/>
      <c r="AH72" s="4" t="e">
        <f t="shared" si="18"/>
        <v>#DIV/0!</v>
      </c>
      <c r="AI72" s="4"/>
      <c r="AJ72" s="4"/>
      <c r="AK72" s="4" t="e">
        <f t="shared" si="19"/>
        <v>#DIV/0!</v>
      </c>
      <c r="AL72" s="4"/>
      <c r="AM72" s="4"/>
      <c r="AN72" s="4" t="e">
        <f t="shared" si="20"/>
        <v>#DIV/0!</v>
      </c>
      <c r="AO72" s="4"/>
      <c r="AP72" s="4"/>
      <c r="AQ72" s="4" t="e">
        <f t="shared" si="21"/>
        <v>#DIV/0!</v>
      </c>
      <c r="AR72" s="4">
        <f t="shared" ref="AR72:AS94" si="23">E72+H72+K72+N72+Q72+T72+W72+Z72+AC72+AF72+AI72+AL72+AO72</f>
        <v>0</v>
      </c>
      <c r="AS72" s="4">
        <f t="shared" si="23"/>
        <v>0</v>
      </c>
      <c r="AT72" s="4" t="e">
        <f t="shared" si="22"/>
        <v>#DIV/0!</v>
      </c>
    </row>
    <row r="73" spans="1:46" x14ac:dyDescent="0.2">
      <c r="A73" s="35"/>
      <c r="B73" t="s">
        <v>32</v>
      </c>
      <c r="C73" t="s">
        <v>33</v>
      </c>
      <c r="D73" t="s">
        <v>22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 t="e">
        <f t="shared" si="15"/>
        <v>#DIV/0!</v>
      </c>
      <c r="Z73" s="4"/>
      <c r="AA73" s="4"/>
      <c r="AB73" s="4" t="e">
        <f t="shared" si="16"/>
        <v>#DIV/0!</v>
      </c>
      <c r="AC73" s="4"/>
      <c r="AD73" s="4"/>
      <c r="AE73" s="4" t="e">
        <f t="shared" si="17"/>
        <v>#DIV/0!</v>
      </c>
      <c r="AF73" s="4"/>
      <c r="AG73" s="4"/>
      <c r="AH73" s="4" t="e">
        <f t="shared" si="18"/>
        <v>#DIV/0!</v>
      </c>
      <c r="AI73" s="4"/>
      <c r="AJ73" s="4"/>
      <c r="AK73" s="4" t="e">
        <f t="shared" si="19"/>
        <v>#DIV/0!</v>
      </c>
      <c r="AL73" s="4"/>
      <c r="AM73" s="4"/>
      <c r="AN73" s="4" t="e">
        <f t="shared" si="20"/>
        <v>#DIV/0!</v>
      </c>
      <c r="AO73" s="4"/>
      <c r="AP73" s="4"/>
      <c r="AQ73" s="4" t="e">
        <f t="shared" si="21"/>
        <v>#DIV/0!</v>
      </c>
      <c r="AR73" s="4">
        <f t="shared" si="23"/>
        <v>0</v>
      </c>
      <c r="AS73" s="4">
        <f t="shared" si="23"/>
        <v>0</v>
      </c>
      <c r="AT73" s="4" t="e">
        <f t="shared" si="22"/>
        <v>#DIV/0!</v>
      </c>
    </row>
    <row r="74" spans="1:46" x14ac:dyDescent="0.2">
      <c r="A74" s="35"/>
      <c r="D74" s="1" t="s">
        <v>23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>
        <f>SUBTOTAL(9,W72:W73)</f>
        <v>0</v>
      </c>
      <c r="X74" s="4">
        <f>SUBTOTAL(9,X72:X73)</f>
        <v>0</v>
      </c>
      <c r="Y74" s="4" t="e">
        <f t="shared" si="15"/>
        <v>#DIV/0!</v>
      </c>
      <c r="Z74" s="4">
        <f>SUBTOTAL(9,Z72:Z73)</f>
        <v>0</v>
      </c>
      <c r="AA74" s="4">
        <f>SUBTOTAL(9,AA72:AA73)</f>
        <v>0</v>
      </c>
      <c r="AB74" s="4" t="e">
        <f t="shared" si="16"/>
        <v>#DIV/0!</v>
      </c>
      <c r="AC74" s="4">
        <f>SUBTOTAL(9,AC72:AC73)</f>
        <v>0</v>
      </c>
      <c r="AD74" s="4">
        <f>SUBTOTAL(9,AD72:AD73)</f>
        <v>0</v>
      </c>
      <c r="AE74" s="4" t="e">
        <f t="shared" si="17"/>
        <v>#DIV/0!</v>
      </c>
      <c r="AF74" s="4">
        <f>SUBTOTAL(9,AF72:AF73)</f>
        <v>0</v>
      </c>
      <c r="AG74" s="4">
        <f>SUBTOTAL(9,AG72:AG73)</f>
        <v>0</v>
      </c>
      <c r="AH74" s="4" t="e">
        <f t="shared" si="18"/>
        <v>#DIV/0!</v>
      </c>
      <c r="AI74" s="4">
        <f>SUBTOTAL(9,AI72:AI73)</f>
        <v>0</v>
      </c>
      <c r="AJ74" s="4">
        <f>SUBTOTAL(9,AJ72:AJ73)</f>
        <v>0</v>
      </c>
      <c r="AK74" s="4" t="e">
        <f t="shared" si="19"/>
        <v>#DIV/0!</v>
      </c>
      <c r="AL74" s="4">
        <f>SUBTOTAL(9,AL72:AL73)</f>
        <v>0</v>
      </c>
      <c r="AM74" s="4">
        <f>SUBTOTAL(9,AM72:AM73)</f>
        <v>0</v>
      </c>
      <c r="AN74" s="4" t="e">
        <f t="shared" si="20"/>
        <v>#DIV/0!</v>
      </c>
      <c r="AO74" s="4">
        <f>SUBTOTAL(9,AO72:AO73)</f>
        <v>0</v>
      </c>
      <c r="AP74" s="4">
        <f>SUBTOTAL(9,AP72:AP73)</f>
        <v>0</v>
      </c>
      <c r="AQ74" s="4" t="e">
        <f t="shared" si="21"/>
        <v>#DIV/0!</v>
      </c>
      <c r="AR74" s="4">
        <f t="shared" si="23"/>
        <v>0</v>
      </c>
      <c r="AS74" s="4">
        <f t="shared" si="23"/>
        <v>0</v>
      </c>
      <c r="AT74" s="4" t="e">
        <f t="shared" si="22"/>
        <v>#DIV/0!</v>
      </c>
    </row>
    <row r="75" spans="1:46" x14ac:dyDescent="0.2">
      <c r="A75" s="35"/>
      <c r="B75" t="s">
        <v>32</v>
      </c>
      <c r="C75" t="s">
        <v>33</v>
      </c>
      <c r="D75" t="s">
        <v>25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 t="e">
        <f t="shared" si="15"/>
        <v>#DIV/0!</v>
      </c>
      <c r="Z75" s="4"/>
      <c r="AA75" s="4"/>
      <c r="AB75" s="4" t="e">
        <f t="shared" si="16"/>
        <v>#DIV/0!</v>
      </c>
      <c r="AC75" s="4"/>
      <c r="AD75" s="4"/>
      <c r="AE75" s="4" t="e">
        <f t="shared" si="17"/>
        <v>#DIV/0!</v>
      </c>
      <c r="AF75" s="4"/>
      <c r="AG75" s="4"/>
      <c r="AH75" s="4" t="e">
        <f t="shared" si="18"/>
        <v>#DIV/0!</v>
      </c>
      <c r="AI75" s="4"/>
      <c r="AJ75" s="4"/>
      <c r="AK75" s="4" t="e">
        <f t="shared" si="19"/>
        <v>#DIV/0!</v>
      </c>
      <c r="AL75" s="4"/>
      <c r="AM75" s="4"/>
      <c r="AN75" s="4" t="e">
        <f t="shared" si="20"/>
        <v>#DIV/0!</v>
      </c>
      <c r="AO75" s="4"/>
      <c r="AP75" s="4"/>
      <c r="AQ75" s="4" t="e">
        <f t="shared" si="21"/>
        <v>#DIV/0!</v>
      </c>
      <c r="AR75" s="4">
        <f t="shared" si="23"/>
        <v>0</v>
      </c>
      <c r="AS75" s="4">
        <f t="shared" si="23"/>
        <v>0</v>
      </c>
      <c r="AT75" s="4" t="e">
        <f t="shared" si="22"/>
        <v>#DIV/0!</v>
      </c>
    </row>
    <row r="76" spans="1:46" x14ac:dyDescent="0.2">
      <c r="A76" s="35"/>
      <c r="B76" t="s">
        <v>32</v>
      </c>
      <c r="C76" t="s">
        <v>33</v>
      </c>
      <c r="D76" t="s">
        <v>25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 t="e">
        <f t="shared" si="15"/>
        <v>#DIV/0!</v>
      </c>
      <c r="Z76" s="4"/>
      <c r="AA76" s="4"/>
      <c r="AB76" s="4" t="e">
        <f t="shared" si="16"/>
        <v>#DIV/0!</v>
      </c>
      <c r="AC76" s="4"/>
      <c r="AD76" s="4"/>
      <c r="AE76" s="4" t="e">
        <f t="shared" si="17"/>
        <v>#DIV/0!</v>
      </c>
      <c r="AF76" s="4"/>
      <c r="AG76" s="4"/>
      <c r="AH76" s="4" t="e">
        <f t="shared" si="18"/>
        <v>#DIV/0!</v>
      </c>
      <c r="AI76" s="4"/>
      <c r="AJ76" s="4"/>
      <c r="AK76" s="4" t="e">
        <f t="shared" si="19"/>
        <v>#DIV/0!</v>
      </c>
      <c r="AL76" s="4"/>
      <c r="AM76" s="4"/>
      <c r="AN76" s="4" t="e">
        <f t="shared" si="20"/>
        <v>#DIV/0!</v>
      </c>
      <c r="AO76" s="4"/>
      <c r="AP76" s="4"/>
      <c r="AQ76" s="4" t="e">
        <f t="shared" si="21"/>
        <v>#DIV/0!</v>
      </c>
      <c r="AR76" s="4">
        <f t="shared" si="23"/>
        <v>0</v>
      </c>
      <c r="AS76" s="4">
        <f t="shared" si="23"/>
        <v>0</v>
      </c>
      <c r="AT76" s="4" t="e">
        <f t="shared" si="22"/>
        <v>#DIV/0!</v>
      </c>
    </row>
    <row r="77" spans="1:46" x14ac:dyDescent="0.2">
      <c r="A77" s="35"/>
      <c r="D77" s="1" t="s">
        <v>26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>
        <f>SUBTOTAL(9,W75:W76)</f>
        <v>0</v>
      </c>
      <c r="X77" s="4">
        <f>SUBTOTAL(9,X75:X76)</f>
        <v>0</v>
      </c>
      <c r="Y77" s="4" t="e">
        <f t="shared" si="15"/>
        <v>#DIV/0!</v>
      </c>
      <c r="Z77" s="4">
        <f>SUBTOTAL(9,Z75:Z76)</f>
        <v>0</v>
      </c>
      <c r="AA77" s="4">
        <f>SUBTOTAL(9,AA75:AA76)</f>
        <v>0</v>
      </c>
      <c r="AB77" s="4" t="e">
        <f t="shared" si="16"/>
        <v>#DIV/0!</v>
      </c>
      <c r="AC77" s="4">
        <f>SUBTOTAL(9,AC75:AC76)</f>
        <v>0</v>
      </c>
      <c r="AD77" s="4">
        <f>SUBTOTAL(9,AD75:AD76)</f>
        <v>0</v>
      </c>
      <c r="AE77" s="4" t="e">
        <f t="shared" si="17"/>
        <v>#DIV/0!</v>
      </c>
      <c r="AF77" s="4">
        <f>SUBTOTAL(9,AF75:AF76)</f>
        <v>0</v>
      </c>
      <c r="AG77" s="4">
        <f>SUBTOTAL(9,AG75:AG76)</f>
        <v>0</v>
      </c>
      <c r="AH77" s="4" t="e">
        <f t="shared" si="18"/>
        <v>#DIV/0!</v>
      </c>
      <c r="AI77" s="4">
        <f>SUBTOTAL(9,AI75:AI76)</f>
        <v>0</v>
      </c>
      <c r="AJ77" s="4">
        <f>SUBTOTAL(9,AJ75:AJ76)</f>
        <v>0</v>
      </c>
      <c r="AK77" s="4" t="e">
        <f t="shared" si="19"/>
        <v>#DIV/0!</v>
      </c>
      <c r="AL77" s="4">
        <f>SUBTOTAL(9,AL75:AL76)</f>
        <v>0</v>
      </c>
      <c r="AM77" s="4">
        <f>SUBTOTAL(9,AM75:AM76)</f>
        <v>0</v>
      </c>
      <c r="AN77" s="4" t="e">
        <f t="shared" si="20"/>
        <v>#DIV/0!</v>
      </c>
      <c r="AO77" s="4">
        <f>SUBTOTAL(9,AO75:AO76)</f>
        <v>0</v>
      </c>
      <c r="AP77" s="4">
        <f>SUBTOTAL(9,AP75:AP76)</f>
        <v>0</v>
      </c>
      <c r="AQ77" s="4" t="e">
        <f t="shared" si="21"/>
        <v>#DIV/0!</v>
      </c>
      <c r="AR77" s="4">
        <f t="shared" si="23"/>
        <v>0</v>
      </c>
      <c r="AS77" s="4">
        <f t="shared" si="23"/>
        <v>0</v>
      </c>
      <c r="AT77" s="4" t="e">
        <f t="shared" si="22"/>
        <v>#DIV/0!</v>
      </c>
    </row>
    <row r="78" spans="1:46" x14ac:dyDescent="0.2">
      <c r="A78" s="35"/>
      <c r="B78" t="s">
        <v>62</v>
      </c>
      <c r="C78" t="s">
        <v>33</v>
      </c>
      <c r="D78" s="1" t="s">
        <v>89</v>
      </c>
      <c r="E78" s="4">
        <f>SUBTOTAL(9,E43:E77)</f>
        <v>7000</v>
      </c>
      <c r="F78" s="4">
        <f>SUBTOTAL(9,F43:F77)</f>
        <v>695730000</v>
      </c>
      <c r="G78" s="4">
        <f t="shared" ref="G78:G86" si="24">F78/E78</f>
        <v>99390</v>
      </c>
      <c r="H78" s="4">
        <f>SUBTOTAL(9,H43:H77)</f>
        <v>21000</v>
      </c>
      <c r="I78" s="4">
        <f>SUBTOTAL(9,I43:I77)</f>
        <v>1919015000</v>
      </c>
      <c r="J78" s="4">
        <f t="shared" ref="J78:J109" si="25">I78/H78</f>
        <v>91381.666666666672</v>
      </c>
      <c r="K78" s="4">
        <f>SUBTOTAL(9,K43:K77)</f>
        <v>28000</v>
      </c>
      <c r="L78" s="4">
        <f>SUBTOTAL(9,L43:L77)</f>
        <v>2597084000</v>
      </c>
      <c r="M78" s="4">
        <f t="shared" ref="M78:M109" si="26">L78/K78</f>
        <v>92753</v>
      </c>
      <c r="N78" s="4">
        <f>SUBTOTAL(9,N43:N77)</f>
        <v>21000</v>
      </c>
      <c r="O78" s="4">
        <f>SUBTOTAL(9,O43:O77)</f>
        <v>1878534000</v>
      </c>
      <c r="P78" s="4">
        <f t="shared" ref="P78:P109" si="27">O78/N78</f>
        <v>89454</v>
      </c>
      <c r="Q78" s="4">
        <f>SUBTOTAL(9,Q43:Q77)</f>
        <v>21000</v>
      </c>
      <c r="R78" s="4">
        <f>SUBTOTAL(9,R43:R77)</f>
        <v>1824326000</v>
      </c>
      <c r="S78" s="4">
        <f t="shared" ref="S78:S109" si="28">R78/Q78</f>
        <v>86872.666666666672</v>
      </c>
      <c r="T78" s="4">
        <f>SUBTOTAL(9,T43:T77)</f>
        <v>26000</v>
      </c>
      <c r="U78" s="4">
        <f>SUBTOTAL(9,U43:U77)</f>
        <v>2275503000</v>
      </c>
      <c r="V78" s="4">
        <f t="shared" ref="V71:V109" si="29">U78/T78</f>
        <v>87519.346153846156</v>
      </c>
      <c r="W78" s="4">
        <f>SUBTOTAL(9,W43:W77)</f>
        <v>0</v>
      </c>
      <c r="X78" s="4">
        <f>SUBTOTAL(9,X43:X77)</f>
        <v>0</v>
      </c>
      <c r="Y78" s="4" t="e">
        <f t="shared" si="15"/>
        <v>#DIV/0!</v>
      </c>
      <c r="Z78" s="4">
        <f>SUBTOTAL(9,Z43:Z77)</f>
        <v>0</v>
      </c>
      <c r="AA78" s="4">
        <f>SUBTOTAL(9,AA43:AA77)</f>
        <v>0</v>
      </c>
      <c r="AB78" s="4" t="e">
        <f t="shared" si="16"/>
        <v>#DIV/0!</v>
      </c>
      <c r="AC78" s="4">
        <f>SUBTOTAL(9,AC43:AC77)</f>
        <v>0</v>
      </c>
      <c r="AD78" s="4">
        <f>SUBTOTAL(9,AD43:AD77)</f>
        <v>0</v>
      </c>
      <c r="AE78" s="4" t="e">
        <f t="shared" si="17"/>
        <v>#DIV/0!</v>
      </c>
      <c r="AF78" s="4">
        <f>SUBTOTAL(9,AF43:AF77)</f>
        <v>0</v>
      </c>
      <c r="AG78" s="4">
        <f>SUBTOTAL(9,AG43:AG77)</f>
        <v>0</v>
      </c>
      <c r="AH78" s="4" t="e">
        <f t="shared" si="18"/>
        <v>#DIV/0!</v>
      </c>
      <c r="AI78" s="4">
        <f>SUBTOTAL(9,AI43:AI77)</f>
        <v>0</v>
      </c>
      <c r="AJ78" s="4">
        <f>SUBTOTAL(9,AJ43:AJ77)</f>
        <v>0</v>
      </c>
      <c r="AK78" s="4" t="e">
        <f t="shared" si="19"/>
        <v>#DIV/0!</v>
      </c>
      <c r="AL78" s="4">
        <f>SUBTOTAL(9,AL43:AL77)</f>
        <v>0</v>
      </c>
      <c r="AM78" s="4">
        <f>SUBTOTAL(9,AM43:AM77)</f>
        <v>0</v>
      </c>
      <c r="AN78" s="4" t="e">
        <f t="shared" si="20"/>
        <v>#DIV/0!</v>
      </c>
      <c r="AO78" s="4">
        <f>SUBTOTAL(9,AO43:AO77)</f>
        <v>0</v>
      </c>
      <c r="AP78" s="4">
        <f>SUBTOTAL(9,AP43:AP77)</f>
        <v>0</v>
      </c>
      <c r="AQ78" s="4" t="e">
        <f t="shared" si="21"/>
        <v>#DIV/0!</v>
      </c>
      <c r="AR78" s="4">
        <f t="shared" si="23"/>
        <v>124000</v>
      </c>
      <c r="AS78" s="4">
        <f t="shared" si="23"/>
        <v>11190192000</v>
      </c>
      <c r="AT78" s="4">
        <f t="shared" si="22"/>
        <v>90243.483870967742</v>
      </c>
    </row>
    <row r="79" spans="1:46" x14ac:dyDescent="0.2">
      <c r="A79" s="35"/>
      <c r="B79" t="s">
        <v>32</v>
      </c>
      <c r="C79" t="s">
        <v>42</v>
      </c>
      <c r="D79" t="s">
        <v>7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>
        <v>1000</v>
      </c>
      <c r="U79" s="11">
        <v>127453000</v>
      </c>
      <c r="V79" s="4">
        <f t="shared" si="29"/>
        <v>127453</v>
      </c>
      <c r="W79" s="4"/>
      <c r="X79" s="4"/>
      <c r="Y79" s="4" t="e">
        <f t="shared" si="15"/>
        <v>#DIV/0!</v>
      </c>
      <c r="Z79" s="4"/>
      <c r="AA79" s="4"/>
      <c r="AB79" s="4" t="e">
        <f t="shared" si="16"/>
        <v>#DIV/0!</v>
      </c>
      <c r="AC79" s="4"/>
      <c r="AD79" s="4"/>
      <c r="AE79" s="4" t="e">
        <f t="shared" si="17"/>
        <v>#DIV/0!</v>
      </c>
      <c r="AF79" s="4"/>
      <c r="AG79" s="4"/>
      <c r="AH79" s="4" t="e">
        <f t="shared" si="18"/>
        <v>#DIV/0!</v>
      </c>
      <c r="AI79" s="4"/>
      <c r="AJ79" s="4"/>
      <c r="AK79" s="4" t="e">
        <f t="shared" si="19"/>
        <v>#DIV/0!</v>
      </c>
      <c r="AL79" s="4"/>
      <c r="AM79" s="4"/>
      <c r="AN79" s="4" t="e">
        <f t="shared" si="20"/>
        <v>#DIV/0!</v>
      </c>
      <c r="AO79" s="4"/>
      <c r="AP79" s="4"/>
      <c r="AQ79" s="4" t="e">
        <f t="shared" si="21"/>
        <v>#DIV/0!</v>
      </c>
      <c r="AR79" s="4">
        <f t="shared" si="23"/>
        <v>1000</v>
      </c>
      <c r="AS79" s="4">
        <f t="shared" si="23"/>
        <v>127453000</v>
      </c>
      <c r="AT79" s="4">
        <f t="shared" si="22"/>
        <v>127453</v>
      </c>
    </row>
    <row r="80" spans="1:46" x14ac:dyDescent="0.2">
      <c r="A80" s="35"/>
      <c r="B80" t="s">
        <v>32</v>
      </c>
      <c r="C80" t="s">
        <v>42</v>
      </c>
      <c r="D80" t="s">
        <v>7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>
        <v>1020</v>
      </c>
      <c r="U80" s="11">
        <v>129985740</v>
      </c>
      <c r="V80" s="4">
        <f t="shared" si="29"/>
        <v>127437</v>
      </c>
      <c r="W80" s="4"/>
      <c r="X80" s="4"/>
      <c r="Y80" s="4" t="e">
        <f t="shared" si="15"/>
        <v>#DIV/0!</v>
      </c>
      <c r="Z80" s="4"/>
      <c r="AA80" s="4"/>
      <c r="AB80" s="4" t="e">
        <f t="shared" si="16"/>
        <v>#DIV/0!</v>
      </c>
      <c r="AC80" s="4"/>
      <c r="AD80" s="4"/>
      <c r="AE80" s="4" t="e">
        <f t="shared" si="17"/>
        <v>#DIV/0!</v>
      </c>
      <c r="AF80" s="4"/>
      <c r="AG80" s="4"/>
      <c r="AH80" s="4" t="e">
        <f t="shared" si="18"/>
        <v>#DIV/0!</v>
      </c>
      <c r="AI80" s="4"/>
      <c r="AJ80" s="4"/>
      <c r="AK80" s="4" t="e">
        <f t="shared" si="19"/>
        <v>#DIV/0!</v>
      </c>
      <c r="AL80" s="4"/>
      <c r="AM80" s="4"/>
      <c r="AN80" s="4" t="e">
        <f t="shared" si="20"/>
        <v>#DIV/0!</v>
      </c>
      <c r="AO80" s="4"/>
      <c r="AP80" s="4"/>
      <c r="AQ80" s="4" t="e">
        <f t="shared" si="21"/>
        <v>#DIV/0!</v>
      </c>
      <c r="AR80" s="4">
        <f t="shared" si="23"/>
        <v>1020</v>
      </c>
      <c r="AS80" s="4">
        <f t="shared" si="23"/>
        <v>129985740</v>
      </c>
      <c r="AT80" s="4">
        <f t="shared" si="22"/>
        <v>127437</v>
      </c>
    </row>
    <row r="81" spans="1:46" x14ac:dyDescent="0.2">
      <c r="A81" s="35"/>
      <c r="B81" t="s">
        <v>32</v>
      </c>
      <c r="C81" t="s">
        <v>42</v>
      </c>
      <c r="D81" t="s">
        <v>7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 t="e">
        <f t="shared" si="15"/>
        <v>#DIV/0!</v>
      </c>
      <c r="Z81" s="4"/>
      <c r="AA81" s="4"/>
      <c r="AB81" s="4" t="e">
        <f t="shared" si="16"/>
        <v>#DIV/0!</v>
      </c>
      <c r="AC81" s="4"/>
      <c r="AD81" s="4"/>
      <c r="AE81" s="4" t="e">
        <f t="shared" si="17"/>
        <v>#DIV/0!</v>
      </c>
      <c r="AF81" s="4"/>
      <c r="AG81" s="4"/>
      <c r="AH81" s="4" t="e">
        <f t="shared" si="18"/>
        <v>#DIV/0!</v>
      </c>
      <c r="AI81" s="4"/>
      <c r="AJ81" s="4"/>
      <c r="AK81" s="4" t="e">
        <f t="shared" si="19"/>
        <v>#DIV/0!</v>
      </c>
      <c r="AL81" s="4"/>
      <c r="AM81" s="4"/>
      <c r="AN81" s="4" t="e">
        <f t="shared" si="20"/>
        <v>#DIV/0!</v>
      </c>
      <c r="AO81" s="4"/>
      <c r="AP81" s="4"/>
      <c r="AQ81" s="4" t="e">
        <f t="shared" si="21"/>
        <v>#DIV/0!</v>
      </c>
      <c r="AR81" s="4">
        <f t="shared" si="23"/>
        <v>0</v>
      </c>
      <c r="AS81" s="4">
        <f t="shared" si="23"/>
        <v>0</v>
      </c>
      <c r="AT81" s="4" t="e">
        <f t="shared" si="22"/>
        <v>#DIV/0!</v>
      </c>
    </row>
    <row r="82" spans="1:46" x14ac:dyDescent="0.2">
      <c r="A82" s="35"/>
      <c r="D82" s="1" t="s">
        <v>34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>
        <f>SUBTOTAL(9,T79:T81)</f>
        <v>2020</v>
      </c>
      <c r="U82" s="4">
        <f>SUBTOTAL(9,U79:U81)</f>
        <v>257438740</v>
      </c>
      <c r="V82" s="4">
        <f t="shared" si="29"/>
        <v>127444.92079207921</v>
      </c>
      <c r="W82" s="4">
        <f>SUBTOTAL(9,W79:W81)</f>
        <v>0</v>
      </c>
      <c r="X82" s="4">
        <f>SUBTOTAL(9,X79:X81)</f>
        <v>0</v>
      </c>
      <c r="Y82" s="4" t="e">
        <f t="shared" si="15"/>
        <v>#DIV/0!</v>
      </c>
      <c r="Z82" s="4">
        <f>SUBTOTAL(9,Z79:Z81)</f>
        <v>0</v>
      </c>
      <c r="AA82" s="4">
        <f>SUBTOTAL(9,AA79:AA81)</f>
        <v>0</v>
      </c>
      <c r="AB82" s="4" t="e">
        <f t="shared" si="16"/>
        <v>#DIV/0!</v>
      </c>
      <c r="AC82" s="4">
        <f>SUBTOTAL(9,AC79:AC81)</f>
        <v>0</v>
      </c>
      <c r="AD82" s="4">
        <f>SUBTOTAL(9,AD79:AD81)</f>
        <v>0</v>
      </c>
      <c r="AE82" s="4" t="e">
        <f t="shared" si="17"/>
        <v>#DIV/0!</v>
      </c>
      <c r="AF82" s="4">
        <f>SUBTOTAL(9,AF79:AF81)</f>
        <v>0</v>
      </c>
      <c r="AG82" s="4">
        <f>SUBTOTAL(9,AG79:AG81)</f>
        <v>0</v>
      </c>
      <c r="AH82" s="4" t="e">
        <f t="shared" si="18"/>
        <v>#DIV/0!</v>
      </c>
      <c r="AI82" s="4">
        <f>SUBTOTAL(9,AI79:AI81)</f>
        <v>0</v>
      </c>
      <c r="AJ82" s="4">
        <f>SUBTOTAL(9,AJ79:AJ81)</f>
        <v>0</v>
      </c>
      <c r="AK82" s="4" t="e">
        <f t="shared" si="19"/>
        <v>#DIV/0!</v>
      </c>
      <c r="AL82" s="4">
        <f>SUBTOTAL(9,AL79:AL81)</f>
        <v>0</v>
      </c>
      <c r="AM82" s="4">
        <f>SUBTOTAL(9,AM79:AM81)</f>
        <v>0</v>
      </c>
      <c r="AN82" s="4" t="e">
        <f t="shared" si="20"/>
        <v>#DIV/0!</v>
      </c>
      <c r="AO82" s="4">
        <f>SUBTOTAL(9,AO79:AO81)</f>
        <v>0</v>
      </c>
      <c r="AP82" s="4">
        <f>SUBTOTAL(9,AP79:AP81)</f>
        <v>0</v>
      </c>
      <c r="AQ82" s="4" t="e">
        <f t="shared" si="21"/>
        <v>#DIV/0!</v>
      </c>
      <c r="AR82" s="4">
        <f t="shared" si="23"/>
        <v>2020</v>
      </c>
      <c r="AS82" s="4">
        <f t="shared" si="23"/>
        <v>257438740</v>
      </c>
      <c r="AT82" s="4">
        <f t="shared" si="22"/>
        <v>127444.92079207921</v>
      </c>
    </row>
    <row r="83" spans="1:46" x14ac:dyDescent="0.2">
      <c r="A83" s="35"/>
      <c r="B83" t="s">
        <v>32</v>
      </c>
      <c r="C83" t="s">
        <v>42</v>
      </c>
      <c r="D83" t="s">
        <v>12</v>
      </c>
      <c r="E83" s="4">
        <v>1100</v>
      </c>
      <c r="F83" s="6">
        <v>144086800</v>
      </c>
      <c r="G83" s="4">
        <f t="shared" si="24"/>
        <v>130988</v>
      </c>
      <c r="I83" s="6"/>
      <c r="J83" s="4"/>
      <c r="L83" s="6"/>
      <c r="M83" s="4"/>
      <c r="O83" s="6"/>
      <c r="P83" s="4"/>
      <c r="R83" s="6"/>
      <c r="S83" s="4"/>
      <c r="U83" s="6"/>
      <c r="V83" s="4"/>
      <c r="X83" s="6"/>
      <c r="Y83" s="4" t="e">
        <f t="shared" si="15"/>
        <v>#DIV/0!</v>
      </c>
      <c r="AA83" s="6"/>
      <c r="AB83" s="4" t="e">
        <f t="shared" si="16"/>
        <v>#DIV/0!</v>
      </c>
      <c r="AD83" s="6"/>
      <c r="AE83" s="4" t="e">
        <f t="shared" si="17"/>
        <v>#DIV/0!</v>
      </c>
      <c r="AG83" s="6"/>
      <c r="AH83" s="4" t="e">
        <f t="shared" si="18"/>
        <v>#DIV/0!</v>
      </c>
      <c r="AJ83" s="6"/>
      <c r="AK83" s="4" t="e">
        <f t="shared" si="19"/>
        <v>#DIV/0!</v>
      </c>
      <c r="AM83" s="6"/>
      <c r="AN83" s="4" t="e">
        <f t="shared" si="20"/>
        <v>#DIV/0!</v>
      </c>
      <c r="AP83" s="6"/>
      <c r="AQ83" s="4" t="e">
        <f t="shared" si="21"/>
        <v>#DIV/0!</v>
      </c>
      <c r="AR83" s="4">
        <f t="shared" si="23"/>
        <v>1100</v>
      </c>
      <c r="AS83" s="4">
        <f t="shared" si="23"/>
        <v>144086800</v>
      </c>
      <c r="AT83" s="4">
        <f t="shared" si="22"/>
        <v>130988</v>
      </c>
    </row>
    <row r="84" spans="1:46" x14ac:dyDescent="0.2">
      <c r="A84" s="35"/>
      <c r="B84" t="s">
        <v>32</v>
      </c>
      <c r="C84" t="s">
        <v>42</v>
      </c>
      <c r="D84" t="s">
        <v>35</v>
      </c>
      <c r="E84" s="4">
        <v>1100</v>
      </c>
      <c r="F84" s="6">
        <v>146396800</v>
      </c>
      <c r="G84" s="4">
        <f t="shared" si="24"/>
        <v>133088</v>
      </c>
      <c r="I84" s="6"/>
      <c r="J84" s="4"/>
      <c r="L84" s="6"/>
      <c r="M84" s="4"/>
      <c r="O84" s="6"/>
      <c r="P84" s="4"/>
      <c r="R84" s="6"/>
      <c r="S84" s="4"/>
      <c r="U84" s="6"/>
      <c r="V84" s="4"/>
      <c r="X84" s="6"/>
      <c r="Y84" s="4" t="e">
        <f t="shared" si="15"/>
        <v>#DIV/0!</v>
      </c>
      <c r="AA84" s="6"/>
      <c r="AB84" s="4" t="e">
        <f t="shared" si="16"/>
        <v>#DIV/0!</v>
      </c>
      <c r="AD84" s="6"/>
      <c r="AE84" s="4" t="e">
        <f t="shared" si="17"/>
        <v>#DIV/0!</v>
      </c>
      <c r="AG84" s="6"/>
      <c r="AH84" s="4" t="e">
        <f t="shared" si="18"/>
        <v>#DIV/0!</v>
      </c>
      <c r="AJ84" s="6"/>
      <c r="AK84" s="4" t="e">
        <f t="shared" si="19"/>
        <v>#DIV/0!</v>
      </c>
      <c r="AM84" s="6"/>
      <c r="AN84" s="4" t="e">
        <f t="shared" si="20"/>
        <v>#DIV/0!</v>
      </c>
      <c r="AP84" s="6"/>
      <c r="AQ84" s="4" t="e">
        <f t="shared" si="21"/>
        <v>#DIV/0!</v>
      </c>
      <c r="AR84" s="4">
        <f t="shared" si="23"/>
        <v>1100</v>
      </c>
      <c r="AS84" s="4">
        <f t="shared" si="23"/>
        <v>146396800</v>
      </c>
      <c r="AT84" s="4">
        <f t="shared" si="22"/>
        <v>133088</v>
      </c>
    </row>
    <row r="85" spans="1:46" x14ac:dyDescent="0.2">
      <c r="A85" s="35"/>
      <c r="B85" t="s">
        <v>32</v>
      </c>
      <c r="C85" t="s">
        <v>42</v>
      </c>
      <c r="D85" t="s">
        <v>35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 t="e">
        <f t="shared" si="15"/>
        <v>#DIV/0!</v>
      </c>
      <c r="Z85" s="4"/>
      <c r="AA85" s="4"/>
      <c r="AB85" s="4" t="e">
        <f t="shared" si="16"/>
        <v>#DIV/0!</v>
      </c>
      <c r="AC85" s="4"/>
      <c r="AD85" s="4"/>
      <c r="AE85" s="4" t="e">
        <f t="shared" si="17"/>
        <v>#DIV/0!</v>
      </c>
      <c r="AF85" s="4"/>
      <c r="AG85" s="4"/>
      <c r="AH85" s="4" t="e">
        <f t="shared" si="18"/>
        <v>#DIV/0!</v>
      </c>
      <c r="AI85" s="4"/>
      <c r="AJ85" s="4"/>
      <c r="AK85" s="4" t="e">
        <f t="shared" si="19"/>
        <v>#DIV/0!</v>
      </c>
      <c r="AL85" s="4"/>
      <c r="AM85" s="4"/>
      <c r="AN85" s="4" t="e">
        <f t="shared" si="20"/>
        <v>#DIV/0!</v>
      </c>
      <c r="AO85" s="4"/>
      <c r="AP85" s="4"/>
      <c r="AQ85" s="4" t="e">
        <f t="shared" si="21"/>
        <v>#DIV/0!</v>
      </c>
      <c r="AR85" s="4">
        <f t="shared" si="23"/>
        <v>0</v>
      </c>
      <c r="AS85" s="4">
        <f t="shared" si="23"/>
        <v>0</v>
      </c>
      <c r="AT85" s="4" t="e">
        <f t="shared" si="22"/>
        <v>#DIV/0!</v>
      </c>
    </row>
    <row r="86" spans="1:46" x14ac:dyDescent="0.2">
      <c r="A86" s="35"/>
      <c r="D86" s="1" t="s">
        <v>13</v>
      </c>
      <c r="E86" s="4">
        <f>SUBTOTAL(9,E83:E85)</f>
        <v>2200</v>
      </c>
      <c r="F86" s="4">
        <f>SUBTOTAL(9,F83:F85)</f>
        <v>290483600</v>
      </c>
      <c r="G86" s="4">
        <f t="shared" si="24"/>
        <v>132038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>
        <f>SUBTOTAL(9,W83:W85)</f>
        <v>0</v>
      </c>
      <c r="X86" s="4">
        <f>SUBTOTAL(9,X83:X85)</f>
        <v>0</v>
      </c>
      <c r="Y86" s="4" t="e">
        <f t="shared" si="15"/>
        <v>#DIV/0!</v>
      </c>
      <c r="Z86" s="4">
        <f>SUBTOTAL(9,Z83:Z85)</f>
        <v>0</v>
      </c>
      <c r="AA86" s="4">
        <f>SUBTOTAL(9,AA83:AA85)</f>
        <v>0</v>
      </c>
      <c r="AB86" s="4" t="e">
        <f t="shared" si="16"/>
        <v>#DIV/0!</v>
      </c>
      <c r="AC86" s="4">
        <f>SUBTOTAL(9,AC83:AC85)</f>
        <v>0</v>
      </c>
      <c r="AD86" s="4">
        <f>SUBTOTAL(9,AD83:AD85)</f>
        <v>0</v>
      </c>
      <c r="AE86" s="4" t="e">
        <f t="shared" si="17"/>
        <v>#DIV/0!</v>
      </c>
      <c r="AF86" s="4">
        <f>SUBTOTAL(9,AF83:AF85)</f>
        <v>0</v>
      </c>
      <c r="AG86" s="4">
        <f>SUBTOTAL(9,AG83:AG85)</f>
        <v>0</v>
      </c>
      <c r="AH86" s="4" t="e">
        <f t="shared" si="18"/>
        <v>#DIV/0!</v>
      </c>
      <c r="AI86" s="4">
        <f>SUBTOTAL(9,AI83:AI85)</f>
        <v>0</v>
      </c>
      <c r="AJ86" s="4">
        <f>SUBTOTAL(9,AJ83:AJ85)</f>
        <v>0</v>
      </c>
      <c r="AK86" s="4" t="e">
        <f t="shared" si="19"/>
        <v>#DIV/0!</v>
      </c>
      <c r="AL86" s="4">
        <f>SUBTOTAL(9,AL83:AL85)</f>
        <v>0</v>
      </c>
      <c r="AM86" s="4">
        <f>SUBTOTAL(9,AM83:AM85)</f>
        <v>0</v>
      </c>
      <c r="AN86" s="4" t="e">
        <f t="shared" si="20"/>
        <v>#DIV/0!</v>
      </c>
      <c r="AO86" s="4">
        <f>SUBTOTAL(9,AO83:AO85)</f>
        <v>0</v>
      </c>
      <c r="AP86" s="4">
        <f>SUBTOTAL(9,AP83:AP85)</f>
        <v>0</v>
      </c>
      <c r="AQ86" s="4" t="e">
        <f t="shared" si="21"/>
        <v>#DIV/0!</v>
      </c>
      <c r="AR86" s="4">
        <f t="shared" si="23"/>
        <v>2200</v>
      </c>
      <c r="AS86" s="4">
        <f t="shared" si="23"/>
        <v>290483600</v>
      </c>
      <c r="AT86" s="4">
        <f t="shared" si="22"/>
        <v>132038</v>
      </c>
    </row>
    <row r="87" spans="1:46" x14ac:dyDescent="0.2">
      <c r="A87" s="35"/>
      <c r="B87" t="s">
        <v>32</v>
      </c>
      <c r="C87" t="s">
        <v>42</v>
      </c>
      <c r="D87" t="s">
        <v>10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 t="e">
        <f t="shared" si="15"/>
        <v>#DIV/0!</v>
      </c>
      <c r="Z87" s="4"/>
      <c r="AA87" s="4"/>
      <c r="AB87" s="4" t="e">
        <f t="shared" si="16"/>
        <v>#DIV/0!</v>
      </c>
      <c r="AC87" s="4"/>
      <c r="AD87" s="4"/>
      <c r="AE87" s="4" t="e">
        <f t="shared" si="17"/>
        <v>#DIV/0!</v>
      </c>
      <c r="AF87" s="4"/>
      <c r="AG87" s="4"/>
      <c r="AH87" s="4" t="e">
        <f t="shared" si="18"/>
        <v>#DIV/0!</v>
      </c>
      <c r="AI87" s="4"/>
      <c r="AJ87" s="4"/>
      <c r="AK87" s="4" t="e">
        <f t="shared" si="19"/>
        <v>#DIV/0!</v>
      </c>
      <c r="AL87" s="4"/>
      <c r="AM87" s="4"/>
      <c r="AN87" s="4" t="e">
        <f t="shared" si="20"/>
        <v>#DIV/0!</v>
      </c>
      <c r="AO87" s="4"/>
      <c r="AP87" s="4"/>
      <c r="AQ87" s="4" t="e">
        <f t="shared" si="21"/>
        <v>#DIV/0!</v>
      </c>
      <c r="AR87" s="4">
        <f t="shared" si="23"/>
        <v>0</v>
      </c>
      <c r="AS87" s="4">
        <f t="shared" si="23"/>
        <v>0</v>
      </c>
      <c r="AT87" s="4" t="e">
        <f t="shared" si="22"/>
        <v>#DIV/0!</v>
      </c>
    </row>
    <row r="88" spans="1:46" x14ac:dyDescent="0.2">
      <c r="A88" s="35"/>
      <c r="B88" t="s">
        <v>32</v>
      </c>
      <c r="C88" t="s">
        <v>42</v>
      </c>
      <c r="D88" t="s">
        <v>10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 t="e">
        <f t="shared" si="15"/>
        <v>#DIV/0!</v>
      </c>
      <c r="Z88" s="4"/>
      <c r="AA88" s="4"/>
      <c r="AB88" s="4" t="e">
        <f t="shared" si="16"/>
        <v>#DIV/0!</v>
      </c>
      <c r="AC88" s="4"/>
      <c r="AD88" s="4"/>
      <c r="AE88" s="4" t="e">
        <f t="shared" si="17"/>
        <v>#DIV/0!</v>
      </c>
      <c r="AF88" s="4"/>
      <c r="AG88" s="4"/>
      <c r="AH88" s="4" t="e">
        <f t="shared" si="18"/>
        <v>#DIV/0!</v>
      </c>
      <c r="AI88" s="4"/>
      <c r="AJ88" s="4"/>
      <c r="AK88" s="4" t="e">
        <f t="shared" si="19"/>
        <v>#DIV/0!</v>
      </c>
      <c r="AL88" s="4"/>
      <c r="AM88" s="4"/>
      <c r="AN88" s="4" t="e">
        <f t="shared" si="20"/>
        <v>#DIV/0!</v>
      </c>
      <c r="AO88" s="4"/>
      <c r="AP88" s="4"/>
      <c r="AQ88" s="4" t="e">
        <f t="shared" si="21"/>
        <v>#DIV/0!</v>
      </c>
      <c r="AR88" s="4">
        <f t="shared" si="23"/>
        <v>0</v>
      </c>
      <c r="AS88" s="4">
        <f t="shared" si="23"/>
        <v>0</v>
      </c>
      <c r="AT88" s="4" t="e">
        <f t="shared" si="22"/>
        <v>#DIV/0!</v>
      </c>
    </row>
    <row r="89" spans="1:46" x14ac:dyDescent="0.2">
      <c r="A89" s="35"/>
      <c r="D89" s="1" t="s">
        <v>43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>
        <f>SUBTOTAL(9,W87:W88)</f>
        <v>0</v>
      </c>
      <c r="X89" s="4">
        <f>SUBTOTAL(9,X87:X88)</f>
        <v>0</v>
      </c>
      <c r="Y89" s="4" t="e">
        <f t="shared" si="15"/>
        <v>#DIV/0!</v>
      </c>
      <c r="Z89" s="4">
        <f>SUBTOTAL(9,Z87:Z88)</f>
        <v>0</v>
      </c>
      <c r="AA89" s="4">
        <f>SUBTOTAL(9,AA87:AA88)</f>
        <v>0</v>
      </c>
      <c r="AB89" s="4" t="e">
        <f t="shared" si="16"/>
        <v>#DIV/0!</v>
      </c>
      <c r="AC89" s="4">
        <f>SUBTOTAL(9,AC87:AC88)</f>
        <v>0</v>
      </c>
      <c r="AD89" s="4">
        <f>SUBTOTAL(9,AD87:AD88)</f>
        <v>0</v>
      </c>
      <c r="AE89" s="4" t="e">
        <f t="shared" si="17"/>
        <v>#DIV/0!</v>
      </c>
      <c r="AF89" s="4">
        <f>SUBTOTAL(9,AF87:AF88)</f>
        <v>0</v>
      </c>
      <c r="AG89" s="4">
        <f>SUBTOTAL(9,AG87:AG88)</f>
        <v>0</v>
      </c>
      <c r="AH89" s="4" t="e">
        <f t="shared" si="18"/>
        <v>#DIV/0!</v>
      </c>
      <c r="AI89" s="4">
        <f>SUBTOTAL(9,AI87:AI88)</f>
        <v>0</v>
      </c>
      <c r="AJ89" s="4">
        <f>SUBTOTAL(9,AJ87:AJ88)</f>
        <v>0</v>
      </c>
      <c r="AK89" s="4" t="e">
        <f t="shared" si="19"/>
        <v>#DIV/0!</v>
      </c>
      <c r="AL89" s="4">
        <f>SUBTOTAL(9,AL87:AL88)</f>
        <v>0</v>
      </c>
      <c r="AM89" s="4">
        <f>SUBTOTAL(9,AM87:AM88)</f>
        <v>0</v>
      </c>
      <c r="AN89" s="4" t="e">
        <f t="shared" si="20"/>
        <v>#DIV/0!</v>
      </c>
      <c r="AO89" s="4">
        <f>SUBTOTAL(9,AO87:AO88)</f>
        <v>0</v>
      </c>
      <c r="AP89" s="4">
        <f>SUBTOTAL(9,AP87:AP88)</f>
        <v>0</v>
      </c>
      <c r="AQ89" s="4" t="e">
        <f t="shared" si="21"/>
        <v>#DIV/0!</v>
      </c>
      <c r="AR89" s="4">
        <f t="shared" si="23"/>
        <v>0</v>
      </c>
      <c r="AS89" s="4">
        <f t="shared" si="23"/>
        <v>0</v>
      </c>
      <c r="AT89" s="4" t="e">
        <f t="shared" si="22"/>
        <v>#DIV/0!</v>
      </c>
    </row>
    <row r="90" spans="1:46" x14ac:dyDescent="0.2">
      <c r="A90" s="35"/>
      <c r="B90" t="s">
        <v>32</v>
      </c>
      <c r="C90" t="s">
        <v>42</v>
      </c>
      <c r="D90" t="s">
        <v>133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 t="e">
        <f t="shared" si="15"/>
        <v>#DIV/0!</v>
      </c>
      <c r="Z90" s="4"/>
      <c r="AA90" s="4"/>
      <c r="AB90" s="4" t="e">
        <f t="shared" si="16"/>
        <v>#DIV/0!</v>
      </c>
      <c r="AC90" s="4"/>
      <c r="AD90" s="4"/>
      <c r="AE90" s="4" t="e">
        <f t="shared" si="17"/>
        <v>#DIV/0!</v>
      </c>
      <c r="AF90" s="4"/>
      <c r="AG90" s="4"/>
      <c r="AH90" s="4" t="e">
        <f t="shared" si="18"/>
        <v>#DIV/0!</v>
      </c>
      <c r="AI90" s="4"/>
      <c r="AJ90" s="4"/>
      <c r="AK90" s="4" t="e">
        <f t="shared" si="19"/>
        <v>#DIV/0!</v>
      </c>
      <c r="AL90" s="4"/>
      <c r="AM90" s="4"/>
      <c r="AN90" s="4" t="e">
        <f t="shared" si="20"/>
        <v>#DIV/0!</v>
      </c>
      <c r="AO90" s="4"/>
      <c r="AP90" s="4"/>
      <c r="AQ90" s="4" t="e">
        <f t="shared" si="21"/>
        <v>#DIV/0!</v>
      </c>
      <c r="AR90" s="4">
        <f t="shared" si="23"/>
        <v>0</v>
      </c>
      <c r="AS90" s="4">
        <f t="shared" si="23"/>
        <v>0</v>
      </c>
      <c r="AT90" s="4" t="e">
        <f t="shared" si="22"/>
        <v>#DIV/0!</v>
      </c>
    </row>
    <row r="91" spans="1:46" x14ac:dyDescent="0.2">
      <c r="A91" s="35"/>
      <c r="B91" t="s">
        <v>32</v>
      </c>
      <c r="C91" t="s">
        <v>42</v>
      </c>
      <c r="D91" t="s">
        <v>25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 t="e">
        <f t="shared" si="15"/>
        <v>#DIV/0!</v>
      </c>
      <c r="Z91" s="4"/>
      <c r="AA91" s="4"/>
      <c r="AB91" s="4" t="e">
        <f t="shared" si="16"/>
        <v>#DIV/0!</v>
      </c>
      <c r="AC91" s="4"/>
      <c r="AD91" s="4"/>
      <c r="AE91" s="4" t="e">
        <f t="shared" si="17"/>
        <v>#DIV/0!</v>
      </c>
      <c r="AF91" s="4"/>
      <c r="AG91" s="4"/>
      <c r="AH91" s="4" t="e">
        <f t="shared" si="18"/>
        <v>#DIV/0!</v>
      </c>
      <c r="AI91" s="4"/>
      <c r="AJ91" s="4"/>
      <c r="AK91" s="4" t="e">
        <f t="shared" si="19"/>
        <v>#DIV/0!</v>
      </c>
      <c r="AL91" s="4"/>
      <c r="AM91" s="4"/>
      <c r="AN91" s="4" t="e">
        <f t="shared" si="20"/>
        <v>#DIV/0!</v>
      </c>
      <c r="AO91" s="4"/>
      <c r="AP91" s="4"/>
      <c r="AQ91" s="4" t="e">
        <f t="shared" si="21"/>
        <v>#DIV/0!</v>
      </c>
      <c r="AR91" s="4">
        <f t="shared" si="23"/>
        <v>0</v>
      </c>
      <c r="AS91" s="4">
        <f t="shared" si="23"/>
        <v>0</v>
      </c>
      <c r="AT91" s="4" t="e">
        <f t="shared" si="22"/>
        <v>#DIV/0!</v>
      </c>
    </row>
    <row r="92" spans="1:46" x14ac:dyDescent="0.2">
      <c r="A92" s="35"/>
      <c r="B92" t="s">
        <v>32</v>
      </c>
      <c r="C92" t="s">
        <v>42</v>
      </c>
      <c r="D92" t="s">
        <v>17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 t="e">
        <f t="shared" si="15"/>
        <v>#DIV/0!</v>
      </c>
      <c r="Z92" s="4"/>
      <c r="AA92" s="4"/>
      <c r="AB92" s="4" t="e">
        <f t="shared" si="16"/>
        <v>#DIV/0!</v>
      </c>
      <c r="AC92" s="4"/>
      <c r="AD92" s="4"/>
      <c r="AE92" s="4" t="e">
        <f t="shared" si="17"/>
        <v>#DIV/0!</v>
      </c>
      <c r="AF92" s="4"/>
      <c r="AG92" s="4"/>
      <c r="AH92" s="4" t="e">
        <f t="shared" si="18"/>
        <v>#DIV/0!</v>
      </c>
      <c r="AI92" s="4"/>
      <c r="AJ92" s="4"/>
      <c r="AK92" s="4" t="e">
        <f t="shared" si="19"/>
        <v>#DIV/0!</v>
      </c>
      <c r="AL92" s="4"/>
      <c r="AM92" s="4"/>
      <c r="AN92" s="4" t="e">
        <f t="shared" si="20"/>
        <v>#DIV/0!</v>
      </c>
      <c r="AO92" s="4"/>
      <c r="AP92" s="4"/>
      <c r="AQ92" s="4" t="e">
        <f t="shared" si="21"/>
        <v>#DIV/0!</v>
      </c>
      <c r="AR92" s="4">
        <f t="shared" si="23"/>
        <v>0</v>
      </c>
      <c r="AS92" s="4">
        <f t="shared" si="23"/>
        <v>0</v>
      </c>
      <c r="AT92" s="4" t="e">
        <f t="shared" si="22"/>
        <v>#DIV/0!</v>
      </c>
    </row>
    <row r="93" spans="1:46" x14ac:dyDescent="0.2">
      <c r="A93" s="35"/>
      <c r="B93" t="s">
        <v>62</v>
      </c>
      <c r="C93" t="s">
        <v>42</v>
      </c>
      <c r="D93" s="1" t="s">
        <v>89</v>
      </c>
      <c r="E93" s="4">
        <f>SUBTOTAL(9,E79:E92)</f>
        <v>2200</v>
      </c>
      <c r="F93" s="4">
        <f>SUBTOTAL(9,F79:F92)</f>
        <v>290483600</v>
      </c>
      <c r="G93" s="4">
        <f t="shared" ref="G93:G109" si="30">F93/E93</f>
        <v>132038</v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>
        <f>SUBTOTAL(9,T79:T92)</f>
        <v>2020</v>
      </c>
      <c r="U93" s="4">
        <f>SUBTOTAL(9,U79:U92)</f>
        <v>257438740</v>
      </c>
      <c r="V93" s="4">
        <f t="shared" si="29"/>
        <v>127444.92079207921</v>
      </c>
      <c r="W93" s="4">
        <f>SUBTOTAL(9,W79:W92)</f>
        <v>0</v>
      </c>
      <c r="X93" s="4">
        <f>SUBTOTAL(9,X79:X92)</f>
        <v>0</v>
      </c>
      <c r="Y93" s="4" t="e">
        <f t="shared" si="15"/>
        <v>#DIV/0!</v>
      </c>
      <c r="Z93" s="4">
        <f>SUBTOTAL(9,Z79:Z92)</f>
        <v>0</v>
      </c>
      <c r="AA93" s="4">
        <f>SUBTOTAL(9,AA79:AA92)</f>
        <v>0</v>
      </c>
      <c r="AB93" s="4" t="e">
        <f t="shared" si="16"/>
        <v>#DIV/0!</v>
      </c>
      <c r="AC93" s="4">
        <f>SUBTOTAL(9,AC79:AC92)</f>
        <v>0</v>
      </c>
      <c r="AD93" s="4">
        <f>SUBTOTAL(9,AD79:AD92)</f>
        <v>0</v>
      </c>
      <c r="AE93" s="4" t="e">
        <f t="shared" si="17"/>
        <v>#DIV/0!</v>
      </c>
      <c r="AF93" s="4">
        <f>SUBTOTAL(9,AF79:AF92)</f>
        <v>0</v>
      </c>
      <c r="AG93" s="4">
        <f>SUBTOTAL(9,AG79:AG92)</f>
        <v>0</v>
      </c>
      <c r="AH93" s="4" t="e">
        <f t="shared" si="18"/>
        <v>#DIV/0!</v>
      </c>
      <c r="AI93" s="4">
        <f>SUBTOTAL(9,AI79:AI92)</f>
        <v>0</v>
      </c>
      <c r="AJ93" s="4">
        <f>SUBTOTAL(9,AJ79:AJ92)</f>
        <v>0</v>
      </c>
      <c r="AK93" s="4" t="e">
        <f t="shared" si="19"/>
        <v>#DIV/0!</v>
      </c>
      <c r="AL93" s="4">
        <f>SUBTOTAL(9,AL79:AL92)</f>
        <v>0</v>
      </c>
      <c r="AM93" s="4">
        <f>SUBTOTAL(9,AM79:AM92)</f>
        <v>0</v>
      </c>
      <c r="AN93" s="4" t="e">
        <f t="shared" si="20"/>
        <v>#DIV/0!</v>
      </c>
      <c r="AO93" s="4">
        <f>SUBTOTAL(9,AO79:AO92)</f>
        <v>0</v>
      </c>
      <c r="AP93" s="4">
        <f>SUBTOTAL(9,AP79:AP92)</f>
        <v>0</v>
      </c>
      <c r="AQ93" s="4" t="e">
        <f t="shared" si="21"/>
        <v>#DIV/0!</v>
      </c>
      <c r="AR93" s="4">
        <f t="shared" si="23"/>
        <v>4220</v>
      </c>
      <c r="AS93" s="4">
        <f t="shared" si="23"/>
        <v>547922340</v>
      </c>
      <c r="AT93" s="4">
        <f t="shared" si="22"/>
        <v>129839.41706161137</v>
      </c>
    </row>
    <row r="94" spans="1:46" x14ac:dyDescent="0.2">
      <c r="A94" s="35"/>
      <c r="B94" s="33" t="s">
        <v>44</v>
      </c>
      <c r="C94" s="33"/>
      <c r="D94" s="33"/>
      <c r="E94" s="4">
        <f>SUBTOTAL(9,E6:E93)</f>
        <v>9200</v>
      </c>
      <c r="F94" s="4">
        <f>SUBTOTAL(9,F6:F93)</f>
        <v>986213600</v>
      </c>
      <c r="G94" s="4">
        <f t="shared" si="30"/>
        <v>107197.13043478261</v>
      </c>
      <c r="H94" s="4">
        <f>SUBTOTAL(9,H6:H93)</f>
        <v>21000</v>
      </c>
      <c r="I94" s="4">
        <f>SUBTOTAL(9,I6:I93)</f>
        <v>1919015000</v>
      </c>
      <c r="J94" s="4">
        <f t="shared" si="25"/>
        <v>91381.666666666672</v>
      </c>
      <c r="K94" s="4">
        <f>SUBTOTAL(9,K6:K93)</f>
        <v>66000</v>
      </c>
      <c r="L94" s="4">
        <f>SUBTOTAL(9,L6:L93)</f>
        <v>7260069000</v>
      </c>
      <c r="M94" s="4">
        <f t="shared" si="26"/>
        <v>110001.04545454546</v>
      </c>
      <c r="N94" s="4">
        <f>SUBTOTAL(9,N6:N93)</f>
        <v>47000</v>
      </c>
      <c r="O94" s="4">
        <f>SUBTOTAL(9,O6:O93)</f>
        <v>5045620000</v>
      </c>
      <c r="P94" s="4">
        <f t="shared" si="27"/>
        <v>107353.6170212766</v>
      </c>
      <c r="Q94" s="4">
        <f>SUBTOTAL(9,Q6:Q93)</f>
        <v>72000</v>
      </c>
      <c r="R94" s="4">
        <f>SUBTOTAL(9,R6:R93)</f>
        <v>8283161000</v>
      </c>
      <c r="S94" s="4">
        <f t="shared" si="28"/>
        <v>115043.90277777778</v>
      </c>
      <c r="T94" s="4">
        <f>SUBTOTAL(9,T6:T93)</f>
        <v>66020</v>
      </c>
      <c r="U94" s="4">
        <f>SUBTOTAL(9,U6:U93)</f>
        <v>7702393740</v>
      </c>
      <c r="V94" s="4">
        <f t="shared" si="29"/>
        <v>116667.58164192669</v>
      </c>
      <c r="W94" s="4">
        <f>SUBTOTAL(9,W6:W93)</f>
        <v>0</v>
      </c>
      <c r="X94" s="4">
        <f>SUBTOTAL(9,X6:X93)</f>
        <v>0</v>
      </c>
      <c r="Y94" s="4" t="e">
        <f t="shared" si="15"/>
        <v>#DIV/0!</v>
      </c>
      <c r="Z94" s="4">
        <f>SUBTOTAL(9,Z6:Z93)</f>
        <v>0</v>
      </c>
      <c r="AA94" s="4">
        <f>SUBTOTAL(9,AA6:AA93)</f>
        <v>0</v>
      </c>
      <c r="AB94" s="4" t="e">
        <f t="shared" si="16"/>
        <v>#DIV/0!</v>
      </c>
      <c r="AC94" s="4">
        <f>SUBTOTAL(9,AC6:AC93)</f>
        <v>0</v>
      </c>
      <c r="AD94" s="4">
        <f>SUBTOTAL(9,AD6:AD93)</f>
        <v>0</v>
      </c>
      <c r="AE94" s="4" t="e">
        <f t="shared" si="17"/>
        <v>#DIV/0!</v>
      </c>
      <c r="AF94" s="4">
        <f>SUBTOTAL(9,AF6:AF93)</f>
        <v>0</v>
      </c>
      <c r="AG94" s="4">
        <f>SUBTOTAL(9,AG6:AG93)</f>
        <v>0</v>
      </c>
      <c r="AH94" s="4" t="e">
        <f t="shared" si="18"/>
        <v>#DIV/0!</v>
      </c>
      <c r="AI94" s="4">
        <f>SUBTOTAL(9,AI6:AI93)</f>
        <v>0</v>
      </c>
      <c r="AJ94" s="4">
        <f>SUBTOTAL(9,AJ6:AJ93)</f>
        <v>0</v>
      </c>
      <c r="AK94" s="4" t="e">
        <f t="shared" si="19"/>
        <v>#DIV/0!</v>
      </c>
      <c r="AL94" s="4">
        <f>SUBTOTAL(9,AL6:AL93)</f>
        <v>0</v>
      </c>
      <c r="AM94" s="4">
        <f>SUBTOTAL(9,AM6:AM93)</f>
        <v>0</v>
      </c>
      <c r="AN94" s="4" t="e">
        <f t="shared" si="20"/>
        <v>#DIV/0!</v>
      </c>
      <c r="AO94" s="4">
        <f>SUBTOTAL(9,AO6:AO93)</f>
        <v>0</v>
      </c>
      <c r="AP94" s="4">
        <f>SUBTOTAL(9,AP6:AP93)</f>
        <v>0</v>
      </c>
      <c r="AQ94" s="4" t="e">
        <f t="shared" si="21"/>
        <v>#DIV/0!</v>
      </c>
      <c r="AR94" s="4">
        <f t="shared" si="23"/>
        <v>281220</v>
      </c>
      <c r="AS94" s="4">
        <f t="shared" si="23"/>
        <v>31196472340</v>
      </c>
      <c r="AT94" s="4">
        <f t="shared" si="22"/>
        <v>110932.62335538013</v>
      </c>
    </row>
    <row r="95" spans="1:46" x14ac:dyDescent="0.2">
      <c r="A95" s="35" t="s">
        <v>127</v>
      </c>
      <c r="B95" s="32" t="s">
        <v>7</v>
      </c>
      <c r="C95" s="32"/>
      <c r="D95" s="32"/>
      <c r="E95" s="4"/>
      <c r="F95" s="4"/>
      <c r="G95" s="4"/>
      <c r="H95" s="4"/>
      <c r="I95" s="4"/>
      <c r="J95" s="4"/>
      <c r="K95" s="4">
        <f>K6+K33+K38+K43+K44+K45+K46+K47+K48+K49+K79+K80+K81</f>
        <v>26000</v>
      </c>
      <c r="L95" s="4">
        <f>L6+L33+L38+L43+L44+L45+L46+L47+L48+L49+L79+L80+L81</f>
        <v>2689855000</v>
      </c>
      <c r="M95" s="4">
        <f t="shared" si="26"/>
        <v>103455.96153846153</v>
      </c>
      <c r="N95" s="4">
        <f>N6+N33+N38+N43+N44+N45+N46+N47+N48+N49+N79+N80+N81</f>
        <v>21000</v>
      </c>
      <c r="O95" s="4">
        <f>O6+O33+O38+O43+O44+O45+O46+O47+O48+O49+O79+O80+O81</f>
        <v>1878534000</v>
      </c>
      <c r="P95" s="4">
        <f t="shared" si="27"/>
        <v>89454</v>
      </c>
      <c r="Q95" s="4">
        <f>Q6+Q33+Q38+Q43+Q44+Q45+Q46+Q47+Q48+Q49+Q79+Q80+Q81</f>
        <v>14000</v>
      </c>
      <c r="R95" s="4">
        <f>R6+R33+R38+R43+R44+R45+R46+R47+R48+R49+R79+R80+R81</f>
        <v>1213114000</v>
      </c>
      <c r="S95" s="4">
        <f t="shared" si="28"/>
        <v>86651</v>
      </c>
      <c r="T95" s="4">
        <f>T6+T33+T38+T43+T44+T45+T46+T47+T48+T49+T79+T80+T81</f>
        <v>27020</v>
      </c>
      <c r="U95" s="4">
        <f>U6+U33+U38+U43+U44+U45+U46+U47+U48+U49+U79+U80+U81</f>
        <v>3184572740</v>
      </c>
      <c r="V95" s="4">
        <f t="shared" si="29"/>
        <v>117859.83493708364</v>
      </c>
      <c r="W95" s="4">
        <f>W6+W33+W38+W43+W44+W45+W46+W47+W48+W49+W79+W80+W81</f>
        <v>0</v>
      </c>
      <c r="X95" s="4">
        <f>X6+X33+X38+X43+X44+X45+X46+X47+X48+X49+X79+X80+X81</f>
        <v>0</v>
      </c>
      <c r="Y95" s="4" t="e">
        <f t="shared" si="15"/>
        <v>#DIV/0!</v>
      </c>
      <c r="Z95" s="4">
        <f>Z6+Z33+Z38+Z43+Z44+Z45+Z46+Z47+Z48+Z49+Z79+Z80+Z81</f>
        <v>0</v>
      </c>
      <c r="AA95" s="4">
        <f>AA6+AA33+AA38+AA43+AA44+AA45+AA46+AA47+AA48+AA49+AA79+AA80+AA81</f>
        <v>0</v>
      </c>
      <c r="AB95" s="4" t="e">
        <f t="shared" si="16"/>
        <v>#DIV/0!</v>
      </c>
      <c r="AC95" s="4">
        <f>AC6+AC33+AC38+AC43+AC44+AC45+AC46+AC47+AC48+AC49+AC79+AC80+AC81</f>
        <v>0</v>
      </c>
      <c r="AD95" s="4">
        <f>AD6+AD33+AD38+AD43+AD44+AD45+AD46+AD47+AD48+AD49+AD79+AD80+AD81</f>
        <v>0</v>
      </c>
      <c r="AE95" s="4" t="e">
        <f t="shared" si="17"/>
        <v>#DIV/0!</v>
      </c>
      <c r="AF95" s="4">
        <f>AF6+AF33+AF38+AF43+AF44+AF45+AF46+AF47+AF48+AF49+AF79+AF80+AF81</f>
        <v>0</v>
      </c>
      <c r="AG95" s="4">
        <f>AG6+AG33+AG38+AG43+AG44+AG45+AG46+AG47+AG48+AG49+AG79+AG80+AG81</f>
        <v>0</v>
      </c>
      <c r="AH95" s="4" t="e">
        <f t="shared" si="18"/>
        <v>#DIV/0!</v>
      </c>
      <c r="AI95" s="4">
        <f>AI6+AI33+AI38+AI43+AI44+AI45+AI46+AI47+AI48+AI49+AI79+AI80+AI81</f>
        <v>0</v>
      </c>
      <c r="AJ95" s="4">
        <f>AJ6+AJ33+AJ38+AJ43+AJ44+AJ45+AJ46+AJ47+AJ48+AJ49+AJ79+AJ80+AJ81</f>
        <v>0</v>
      </c>
      <c r="AK95" s="4" t="e">
        <f t="shared" si="19"/>
        <v>#DIV/0!</v>
      </c>
      <c r="AL95" s="4">
        <f>AL6+AL33+AL38+AL43+AL44+AL45+AL46+AL47+AL48+AL49+AL79+AL80+AL81</f>
        <v>0</v>
      </c>
      <c r="AM95" s="4">
        <f>AM6+AM33+AM38+AM43+AM44+AM45+AM46+AM47+AM48+AM49+AM79+AM80+AM81</f>
        <v>0</v>
      </c>
      <c r="AN95" s="4" t="e">
        <f t="shared" si="20"/>
        <v>#DIV/0!</v>
      </c>
      <c r="AO95" s="4">
        <f>AO6+AO33+AO38+AO43+AO44+AO45+AO46+AO47+AO48+AO49+AO79+AO80+AO81</f>
        <v>0</v>
      </c>
      <c r="AP95" s="4">
        <f>AP6+AP33+AP38+AP43+AP44+AP45+AP46+AP47+AP48+AP49+AP79+AP80+AP81</f>
        <v>0</v>
      </c>
      <c r="AQ95" s="4" t="e">
        <f t="shared" si="21"/>
        <v>#DIV/0!</v>
      </c>
      <c r="AR95" s="4">
        <f t="shared" ref="AR95:AS109" si="31">E95+H95+K95+N95+Q95+T95+W95+Z95+AC95+AF95+AI95+AL95+AO95</f>
        <v>88020</v>
      </c>
      <c r="AS95" s="4">
        <f t="shared" si="31"/>
        <v>8966075740</v>
      </c>
      <c r="AT95" s="4">
        <f t="shared" si="22"/>
        <v>101864.07339241082</v>
      </c>
    </row>
    <row r="96" spans="1:46" x14ac:dyDescent="0.2">
      <c r="A96" s="35"/>
      <c r="B96" s="32" t="s">
        <v>67</v>
      </c>
      <c r="C96" s="32"/>
      <c r="D96" s="32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>
        <f>W7+W8</f>
        <v>0</v>
      </c>
      <c r="X96" s="4">
        <f>X7+X8</f>
        <v>0</v>
      </c>
      <c r="Y96" s="4" t="e">
        <f t="shared" si="15"/>
        <v>#DIV/0!</v>
      </c>
      <c r="Z96" s="4">
        <f>Z7+Z8</f>
        <v>0</v>
      </c>
      <c r="AA96" s="4">
        <f>AA7+AA8</f>
        <v>0</v>
      </c>
      <c r="AB96" s="4" t="e">
        <f t="shared" si="16"/>
        <v>#DIV/0!</v>
      </c>
      <c r="AC96" s="4">
        <f>AC7+AC8</f>
        <v>0</v>
      </c>
      <c r="AD96" s="4">
        <f>AD7+AD8</f>
        <v>0</v>
      </c>
      <c r="AE96" s="4" t="e">
        <f t="shared" si="17"/>
        <v>#DIV/0!</v>
      </c>
      <c r="AF96" s="4">
        <f>AF7+AF8</f>
        <v>0</v>
      </c>
      <c r="AG96" s="4">
        <f>AG7+AG8</f>
        <v>0</v>
      </c>
      <c r="AH96" s="4" t="e">
        <f t="shared" si="18"/>
        <v>#DIV/0!</v>
      </c>
      <c r="AI96" s="4">
        <f>AI7+AI8</f>
        <v>0</v>
      </c>
      <c r="AJ96" s="4">
        <f>AJ7+AJ8</f>
        <v>0</v>
      </c>
      <c r="AK96" s="4" t="e">
        <f t="shared" si="19"/>
        <v>#DIV/0!</v>
      </c>
      <c r="AL96" s="4">
        <f>AL7+AL8</f>
        <v>0</v>
      </c>
      <c r="AM96" s="4">
        <f>AM7+AM8</f>
        <v>0</v>
      </c>
      <c r="AN96" s="4" t="e">
        <f t="shared" si="20"/>
        <v>#DIV/0!</v>
      </c>
      <c r="AO96" s="4">
        <f>AO7+AO8</f>
        <v>0</v>
      </c>
      <c r="AP96" s="4">
        <f>AP7+AP8</f>
        <v>0</v>
      </c>
      <c r="AQ96" s="4" t="e">
        <f t="shared" si="21"/>
        <v>#DIV/0!</v>
      </c>
      <c r="AR96" s="4">
        <f t="shared" si="31"/>
        <v>0</v>
      </c>
      <c r="AS96" s="4">
        <f t="shared" si="31"/>
        <v>0</v>
      </c>
      <c r="AT96" s="4" t="e">
        <f t="shared" si="22"/>
        <v>#DIV/0!</v>
      </c>
    </row>
    <row r="97" spans="1:46" x14ac:dyDescent="0.2">
      <c r="A97" s="35"/>
      <c r="B97" s="32" t="s">
        <v>10</v>
      </c>
      <c r="C97" s="32"/>
      <c r="D97" s="32"/>
      <c r="E97" s="4">
        <f>E10+E11+E34+E37+E55+E89</f>
        <v>7000</v>
      </c>
      <c r="F97" s="4">
        <f>F10+F11+F34+F37+F55+F89</f>
        <v>695730000</v>
      </c>
      <c r="G97" s="4">
        <f t="shared" si="30"/>
        <v>99390</v>
      </c>
      <c r="H97" s="4">
        <f>H10+H11+H34+H37+H55+H89</f>
        <v>21000</v>
      </c>
      <c r="I97" s="4">
        <f>I10+I11+I34+I37+I55+I89</f>
        <v>1919015000</v>
      </c>
      <c r="J97" s="4">
        <f t="shared" si="25"/>
        <v>91381.666666666672</v>
      </c>
      <c r="K97" s="4">
        <f>K10+K11+K34+K37+K55+K89</f>
        <v>27000</v>
      </c>
      <c r="L97" s="4">
        <f>L10+L11+L34+L37+L55+L89</f>
        <v>2947190000</v>
      </c>
      <c r="M97" s="4">
        <f t="shared" si="26"/>
        <v>109155.18518518518</v>
      </c>
      <c r="N97" s="4"/>
      <c r="O97" s="4"/>
      <c r="P97" s="4"/>
      <c r="Q97" s="4">
        <f>Q10+Q11+Q34+Q37+Q55+Q89</f>
        <v>33000</v>
      </c>
      <c r="R97" s="4">
        <f>R10+R11+R34+R37+R55+R89</f>
        <v>4057434000</v>
      </c>
      <c r="S97" s="4">
        <f t="shared" si="28"/>
        <v>122952.54545454546</v>
      </c>
      <c r="T97" s="4">
        <f>T10+T11+T34+T37+T55+T89</f>
        <v>26000</v>
      </c>
      <c r="U97" s="4">
        <f>U10+U11+U34+U37+U55+U89</f>
        <v>2708247000</v>
      </c>
      <c r="V97" s="4">
        <f t="shared" si="29"/>
        <v>104163.34615384616</v>
      </c>
      <c r="W97" s="4">
        <f>W10+W11+W34+W37+W55+W89</f>
        <v>0</v>
      </c>
      <c r="X97" s="4">
        <f>X10+X11+X34+X37+X55+X89</f>
        <v>0</v>
      </c>
      <c r="Y97" s="4" t="e">
        <f t="shared" si="15"/>
        <v>#DIV/0!</v>
      </c>
      <c r="Z97" s="4">
        <f>Z10+Z11+Z34+Z37+Z55+Z89</f>
        <v>0</v>
      </c>
      <c r="AA97" s="4">
        <f>AA10+AA11+AA34+AA37+AA55+AA89</f>
        <v>0</v>
      </c>
      <c r="AB97" s="4" t="e">
        <f t="shared" si="16"/>
        <v>#DIV/0!</v>
      </c>
      <c r="AC97" s="4">
        <f>AC10+AC11+AC34+AC37+AC55+AC89</f>
        <v>0</v>
      </c>
      <c r="AD97" s="4">
        <f>AD10+AD11+AD34+AD37+AD55+AD89</f>
        <v>0</v>
      </c>
      <c r="AE97" s="4" t="e">
        <f t="shared" si="17"/>
        <v>#DIV/0!</v>
      </c>
      <c r="AF97" s="4">
        <f>AF10+AF11+AF34+AF37+AF55+AF89</f>
        <v>0</v>
      </c>
      <c r="AG97" s="4">
        <f>AG10+AG11+AG34+AG37+AG55+AG89</f>
        <v>0</v>
      </c>
      <c r="AH97" s="4" t="e">
        <f t="shared" si="18"/>
        <v>#DIV/0!</v>
      </c>
      <c r="AI97" s="4">
        <f>AI10+AI11+AI34+AI37+AI55+AI89</f>
        <v>0</v>
      </c>
      <c r="AJ97" s="4">
        <f>AJ10+AJ11+AJ34+AJ37+AJ55+AJ89</f>
        <v>0</v>
      </c>
      <c r="AK97" s="4" t="e">
        <f t="shared" si="19"/>
        <v>#DIV/0!</v>
      </c>
      <c r="AL97" s="4">
        <f>AL10+AL11+AL34+AL37+AL55+AL89</f>
        <v>0</v>
      </c>
      <c r="AM97" s="4">
        <f>AM10+AM11+AM34+AM37+AM55+AM89</f>
        <v>0</v>
      </c>
      <c r="AN97" s="4" t="e">
        <f t="shared" si="20"/>
        <v>#DIV/0!</v>
      </c>
      <c r="AO97" s="4">
        <f>AO10+AO11+AO34+AO37+AO55+AO89</f>
        <v>0</v>
      </c>
      <c r="AP97" s="4">
        <f>AP10+AP11+AP34+AP37+AP55+AP89</f>
        <v>0</v>
      </c>
      <c r="AQ97" s="4" t="e">
        <f t="shared" si="21"/>
        <v>#DIV/0!</v>
      </c>
      <c r="AR97" s="4">
        <f t="shared" si="31"/>
        <v>114000</v>
      </c>
      <c r="AS97" s="4">
        <f t="shared" si="31"/>
        <v>12327616000</v>
      </c>
      <c r="AT97" s="4">
        <f t="shared" si="22"/>
        <v>108136.98245614035</v>
      </c>
    </row>
    <row r="98" spans="1:46" x14ac:dyDescent="0.2">
      <c r="A98" s="35"/>
      <c r="B98" s="32" t="s">
        <v>35</v>
      </c>
      <c r="C98" s="32"/>
      <c r="D98" s="32"/>
      <c r="E98" s="4">
        <f>E13+E14+E39+E58+E57+E56+E86</f>
        <v>2200</v>
      </c>
      <c r="F98" s="4">
        <f>F13+F14+F39+F58+F57+F56+F86</f>
        <v>290483600</v>
      </c>
      <c r="G98" s="4">
        <f t="shared" si="30"/>
        <v>132038</v>
      </c>
      <c r="H98" s="4"/>
      <c r="I98" s="4"/>
      <c r="J98" s="4"/>
      <c r="K98" s="4">
        <f>K13+K14+K39+K58+K57+K56+K86</f>
        <v>13000</v>
      </c>
      <c r="L98" s="4">
        <f>L13+L14+L39+L58+L57+L56+L86</f>
        <v>1623024000</v>
      </c>
      <c r="M98" s="4">
        <f t="shared" si="26"/>
        <v>124848</v>
      </c>
      <c r="N98" s="4">
        <f>N13+N14+N39+N58+N57+N56+N86</f>
        <v>13000</v>
      </c>
      <c r="O98" s="4">
        <f>O13+O14+O39+O58+O57+O56+O86</f>
        <v>1581554000</v>
      </c>
      <c r="P98" s="4">
        <f t="shared" si="27"/>
        <v>121658</v>
      </c>
      <c r="Q98" s="4">
        <f>Q13+Q14+Q39+Q58+Q57+Q56+Q86</f>
        <v>12000</v>
      </c>
      <c r="R98" s="4">
        <f>R13+R14+R39+R58+R57+R56+R86</f>
        <v>1303776000</v>
      </c>
      <c r="S98" s="4">
        <f t="shared" si="28"/>
        <v>108648</v>
      </c>
      <c r="T98" s="4">
        <f>T13+T14+T39+T58+T57+T56+T86</f>
        <v>13000</v>
      </c>
      <c r="U98" s="4">
        <f>U13+U14+U39+U58+U57+U56+U86</f>
        <v>1809574000</v>
      </c>
      <c r="V98" s="4">
        <f t="shared" si="29"/>
        <v>139198</v>
      </c>
      <c r="W98" s="4">
        <f>W13+W14+W39+W58+W57+W56+W86</f>
        <v>0</v>
      </c>
      <c r="X98" s="4">
        <f>X13+X14+X39+X58+X57+X56+X86</f>
        <v>0</v>
      </c>
      <c r="Y98" s="4" t="e">
        <f t="shared" si="15"/>
        <v>#DIV/0!</v>
      </c>
      <c r="Z98" s="4">
        <f>Z13+Z14+Z39+Z58+Z57+Z56+Z86</f>
        <v>0</v>
      </c>
      <c r="AA98" s="4">
        <f>AA13+AA14+AA39+AA58+AA57+AA56+AA86</f>
        <v>0</v>
      </c>
      <c r="AB98" s="4" t="e">
        <f t="shared" si="16"/>
        <v>#DIV/0!</v>
      </c>
      <c r="AC98" s="4">
        <f>AC13+AC14+AC39+AC58+AC57+AC56+AC86</f>
        <v>0</v>
      </c>
      <c r="AD98" s="4">
        <f>AD13+AD14+AD39+AD58+AD57+AD56+AD86</f>
        <v>0</v>
      </c>
      <c r="AE98" s="4" t="e">
        <f t="shared" si="17"/>
        <v>#DIV/0!</v>
      </c>
      <c r="AF98" s="4">
        <f>AF13+AF14+AF39+AF58+AF57+AF56+AF86</f>
        <v>0</v>
      </c>
      <c r="AG98" s="4">
        <f>AG13+AG14+AG39+AG58+AG57+AG56+AG86</f>
        <v>0</v>
      </c>
      <c r="AH98" s="4" t="e">
        <f t="shared" si="18"/>
        <v>#DIV/0!</v>
      </c>
      <c r="AI98" s="4">
        <f>AI13+AI14+AI39+AI58+AI57+AI56+AI86</f>
        <v>0</v>
      </c>
      <c r="AJ98" s="4">
        <f>AJ13+AJ14+AJ39+AJ58+AJ57+AJ56+AJ86</f>
        <v>0</v>
      </c>
      <c r="AK98" s="4" t="e">
        <f t="shared" si="19"/>
        <v>#DIV/0!</v>
      </c>
      <c r="AL98" s="4">
        <f>AL13+AL14+AL39+AL58+AL57+AL56+AL86</f>
        <v>0</v>
      </c>
      <c r="AM98" s="4">
        <f>AM13+AM14+AM39+AM58+AM57+AM56+AM86</f>
        <v>0</v>
      </c>
      <c r="AN98" s="4" t="e">
        <f t="shared" si="20"/>
        <v>#DIV/0!</v>
      </c>
      <c r="AO98" s="4">
        <f>AO13+AO14+AO39+AO58+AO57+AO56+AO86</f>
        <v>0</v>
      </c>
      <c r="AP98" s="4">
        <f>AP13+AP14+AP39+AP58+AP57+AP56+AP86</f>
        <v>0</v>
      </c>
      <c r="AQ98" s="4" t="e">
        <f t="shared" si="21"/>
        <v>#DIV/0!</v>
      </c>
      <c r="AR98" s="4">
        <f t="shared" si="31"/>
        <v>53200</v>
      </c>
      <c r="AS98" s="4">
        <f t="shared" si="31"/>
        <v>6608411600</v>
      </c>
      <c r="AT98" s="4">
        <f t="shared" si="22"/>
        <v>124218.26315789473</v>
      </c>
    </row>
    <row r="99" spans="1:46" x14ac:dyDescent="0.2">
      <c r="A99" s="35"/>
      <c r="B99" s="32" t="s">
        <v>59</v>
      </c>
      <c r="C99" s="32"/>
      <c r="D99" s="32"/>
      <c r="E99" s="4"/>
      <c r="F99" s="4"/>
      <c r="G99" s="4"/>
      <c r="H99" s="4"/>
      <c r="I99" s="4"/>
      <c r="J99" s="4"/>
      <c r="K99" s="4"/>
      <c r="L99" s="4"/>
      <c r="M99" s="4"/>
      <c r="N99" s="4">
        <f>N17+N18</f>
        <v>13000</v>
      </c>
      <c r="O99" s="4">
        <f>O17+O18</f>
        <v>1585532000</v>
      </c>
      <c r="P99" s="4">
        <f t="shared" si="27"/>
        <v>121964</v>
      </c>
      <c r="Q99" s="4"/>
      <c r="R99" s="4"/>
      <c r="S99" s="4"/>
      <c r="T99" s="4"/>
      <c r="U99" s="4"/>
      <c r="V99" s="4"/>
      <c r="W99" s="4">
        <f>W17+W18</f>
        <v>0</v>
      </c>
      <c r="X99" s="4">
        <f>X17+X18</f>
        <v>0</v>
      </c>
      <c r="Y99" s="4" t="e">
        <f t="shared" si="15"/>
        <v>#DIV/0!</v>
      </c>
      <c r="Z99" s="4">
        <f>Z17+Z18</f>
        <v>0</v>
      </c>
      <c r="AA99" s="4">
        <f>AA17+AA18</f>
        <v>0</v>
      </c>
      <c r="AB99" s="4" t="e">
        <f t="shared" si="16"/>
        <v>#DIV/0!</v>
      </c>
      <c r="AC99" s="4">
        <f>AC17+AC18</f>
        <v>0</v>
      </c>
      <c r="AD99" s="4">
        <f>AD17+AD18</f>
        <v>0</v>
      </c>
      <c r="AE99" s="4" t="e">
        <f t="shared" si="17"/>
        <v>#DIV/0!</v>
      </c>
      <c r="AF99" s="4">
        <f>AF17+AF18</f>
        <v>0</v>
      </c>
      <c r="AG99" s="4">
        <f>AG17+AG18</f>
        <v>0</v>
      </c>
      <c r="AH99" s="4" t="e">
        <f t="shared" si="18"/>
        <v>#DIV/0!</v>
      </c>
      <c r="AI99" s="4">
        <f>AI17+AI18</f>
        <v>0</v>
      </c>
      <c r="AJ99" s="4">
        <f>AJ17+AJ18</f>
        <v>0</v>
      </c>
      <c r="AK99" s="4" t="e">
        <f t="shared" si="19"/>
        <v>#DIV/0!</v>
      </c>
      <c r="AL99" s="4">
        <f>AL17+AL18</f>
        <v>0</v>
      </c>
      <c r="AM99" s="4">
        <f>AM17+AM18</f>
        <v>0</v>
      </c>
      <c r="AN99" s="4" t="e">
        <f t="shared" si="20"/>
        <v>#DIV/0!</v>
      </c>
      <c r="AO99" s="4">
        <f>AO17+AO18</f>
        <v>0</v>
      </c>
      <c r="AP99" s="4">
        <f>AP17+AP18</f>
        <v>0</v>
      </c>
      <c r="AQ99" s="4" t="e">
        <f t="shared" si="21"/>
        <v>#DIV/0!</v>
      </c>
      <c r="AR99" s="4">
        <f t="shared" si="31"/>
        <v>13000</v>
      </c>
      <c r="AS99" s="4">
        <f t="shared" si="31"/>
        <v>1585532000</v>
      </c>
      <c r="AT99" s="4">
        <f t="shared" si="22"/>
        <v>121964</v>
      </c>
    </row>
    <row r="100" spans="1:46" x14ac:dyDescent="0.2">
      <c r="A100" s="35"/>
      <c r="B100" s="32" t="s">
        <v>129</v>
      </c>
      <c r="C100" s="32"/>
      <c r="D100" s="32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>
        <f>W16</f>
        <v>0</v>
      </c>
      <c r="X100" s="4">
        <f>X16</f>
        <v>0</v>
      </c>
      <c r="Y100" s="4" t="e">
        <f t="shared" si="15"/>
        <v>#DIV/0!</v>
      </c>
      <c r="Z100" s="4">
        <f>Z16</f>
        <v>0</v>
      </c>
      <c r="AA100" s="4">
        <f>AA16</f>
        <v>0</v>
      </c>
      <c r="AB100" s="4" t="e">
        <f t="shared" si="16"/>
        <v>#DIV/0!</v>
      </c>
      <c r="AC100" s="4">
        <f>AC16</f>
        <v>0</v>
      </c>
      <c r="AD100" s="4">
        <f>AD16</f>
        <v>0</v>
      </c>
      <c r="AE100" s="4" t="e">
        <f t="shared" si="17"/>
        <v>#DIV/0!</v>
      </c>
      <c r="AF100" s="4">
        <f>AF16</f>
        <v>0</v>
      </c>
      <c r="AG100" s="4">
        <f>AG16</f>
        <v>0</v>
      </c>
      <c r="AH100" s="4" t="e">
        <f t="shared" si="18"/>
        <v>#DIV/0!</v>
      </c>
      <c r="AI100" s="4">
        <f>AI16</f>
        <v>0</v>
      </c>
      <c r="AJ100" s="4">
        <f>AJ16</f>
        <v>0</v>
      </c>
      <c r="AK100" s="4" t="e">
        <f t="shared" si="19"/>
        <v>#DIV/0!</v>
      </c>
      <c r="AL100" s="4">
        <f>AL16</f>
        <v>0</v>
      </c>
      <c r="AM100" s="4">
        <f>AM16</f>
        <v>0</v>
      </c>
      <c r="AN100" s="4" t="e">
        <f t="shared" si="20"/>
        <v>#DIV/0!</v>
      </c>
      <c r="AO100" s="4">
        <f>AO16</f>
        <v>0</v>
      </c>
      <c r="AP100" s="4">
        <f>AP16</f>
        <v>0</v>
      </c>
      <c r="AQ100" s="4" t="e">
        <f t="shared" si="21"/>
        <v>#DIV/0!</v>
      </c>
      <c r="AR100" s="4">
        <f t="shared" si="31"/>
        <v>0</v>
      </c>
      <c r="AS100" s="4">
        <f t="shared" si="31"/>
        <v>0</v>
      </c>
      <c r="AT100" s="4" t="e">
        <f t="shared" si="22"/>
        <v>#DIV/0!</v>
      </c>
    </row>
    <row r="101" spans="1:46" x14ac:dyDescent="0.2">
      <c r="A101" s="35"/>
      <c r="B101" s="32" t="s">
        <v>60</v>
      </c>
      <c r="C101" s="32"/>
      <c r="D101" s="32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>
        <f>W20+W35+W92</f>
        <v>0</v>
      </c>
      <c r="X101" s="4">
        <f>X20+X35+X92</f>
        <v>0</v>
      </c>
      <c r="Y101" s="4" t="e">
        <f t="shared" si="15"/>
        <v>#DIV/0!</v>
      </c>
      <c r="Z101" s="4">
        <f>Z20+Z35+Z92</f>
        <v>0</v>
      </c>
      <c r="AA101" s="4">
        <f>AA20+AA35+AA92</f>
        <v>0</v>
      </c>
      <c r="AB101" s="4" t="e">
        <f t="shared" si="16"/>
        <v>#DIV/0!</v>
      </c>
      <c r="AC101" s="4">
        <f>AC20+AC35+AC92</f>
        <v>0</v>
      </c>
      <c r="AD101" s="4">
        <f>AD20+AD35+AD92</f>
        <v>0</v>
      </c>
      <c r="AE101" s="4" t="e">
        <f t="shared" si="17"/>
        <v>#DIV/0!</v>
      </c>
      <c r="AF101" s="4">
        <f>AF20+AF35+AF92</f>
        <v>0</v>
      </c>
      <c r="AG101" s="4">
        <f>AG20+AG35+AG92</f>
        <v>0</v>
      </c>
      <c r="AH101" s="4" t="e">
        <f t="shared" si="18"/>
        <v>#DIV/0!</v>
      </c>
      <c r="AI101" s="4">
        <f>AI20+AI35+AI92</f>
        <v>0</v>
      </c>
      <c r="AJ101" s="4">
        <f>AJ20+AJ35+AJ92</f>
        <v>0</v>
      </c>
      <c r="AK101" s="4" t="e">
        <f t="shared" si="19"/>
        <v>#DIV/0!</v>
      </c>
      <c r="AL101" s="4">
        <f>AL20+AL35+AL92</f>
        <v>0</v>
      </c>
      <c r="AM101" s="4">
        <f>AM20+AM35+AM92</f>
        <v>0</v>
      </c>
      <c r="AN101" s="4" t="e">
        <f t="shared" si="20"/>
        <v>#DIV/0!</v>
      </c>
      <c r="AO101" s="4">
        <f>AO20+AO35+AO92</f>
        <v>0</v>
      </c>
      <c r="AP101" s="4">
        <f>AP20+AP35+AP92</f>
        <v>0</v>
      </c>
      <c r="AQ101" s="4" t="e">
        <f t="shared" si="21"/>
        <v>#DIV/0!</v>
      </c>
      <c r="AR101" s="4">
        <f t="shared" si="31"/>
        <v>0</v>
      </c>
      <c r="AS101" s="4">
        <f t="shared" si="31"/>
        <v>0</v>
      </c>
      <c r="AT101" s="4" t="e">
        <f t="shared" si="22"/>
        <v>#DIV/0!</v>
      </c>
    </row>
    <row r="102" spans="1:46" x14ac:dyDescent="0.2">
      <c r="A102" s="35"/>
      <c r="B102" s="32" t="s">
        <v>18</v>
      </c>
      <c r="C102" s="32"/>
      <c r="D102" s="32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>
        <f>W21</f>
        <v>0</v>
      </c>
      <c r="X102" s="4">
        <f>X21</f>
        <v>0</v>
      </c>
      <c r="Y102" s="4" t="e">
        <f t="shared" si="15"/>
        <v>#DIV/0!</v>
      </c>
      <c r="Z102" s="4">
        <f>Z21</f>
        <v>0</v>
      </c>
      <c r="AA102" s="4">
        <f>AA21</f>
        <v>0</v>
      </c>
      <c r="AB102" s="4" t="e">
        <f t="shared" si="16"/>
        <v>#DIV/0!</v>
      </c>
      <c r="AC102" s="4">
        <f>AC21</f>
        <v>0</v>
      </c>
      <c r="AD102" s="4">
        <f>AD21</f>
        <v>0</v>
      </c>
      <c r="AE102" s="4" t="e">
        <f t="shared" si="17"/>
        <v>#DIV/0!</v>
      </c>
      <c r="AF102" s="4">
        <f>AF21</f>
        <v>0</v>
      </c>
      <c r="AG102" s="4">
        <f>AG21</f>
        <v>0</v>
      </c>
      <c r="AH102" s="4" t="e">
        <f t="shared" si="18"/>
        <v>#DIV/0!</v>
      </c>
      <c r="AI102" s="4">
        <f>AI21</f>
        <v>0</v>
      </c>
      <c r="AJ102" s="4">
        <f>AJ21</f>
        <v>0</v>
      </c>
      <c r="AK102" s="4" t="e">
        <f t="shared" si="19"/>
        <v>#DIV/0!</v>
      </c>
      <c r="AL102" s="4">
        <f>AL21</f>
        <v>0</v>
      </c>
      <c r="AM102" s="4">
        <f>AM21</f>
        <v>0</v>
      </c>
      <c r="AN102" s="4" t="e">
        <f t="shared" si="20"/>
        <v>#DIV/0!</v>
      </c>
      <c r="AO102" s="4">
        <f>AO21</f>
        <v>0</v>
      </c>
      <c r="AP102" s="4">
        <f>AP21</f>
        <v>0</v>
      </c>
      <c r="AQ102" s="4" t="e">
        <f t="shared" si="21"/>
        <v>#DIV/0!</v>
      </c>
      <c r="AR102" s="4">
        <f t="shared" si="31"/>
        <v>0</v>
      </c>
      <c r="AS102" s="4">
        <f t="shared" si="31"/>
        <v>0</v>
      </c>
      <c r="AT102" s="4" t="e">
        <f t="shared" si="22"/>
        <v>#DIV/0!</v>
      </c>
    </row>
    <row r="103" spans="1:46" x14ac:dyDescent="0.2">
      <c r="A103" s="35"/>
      <c r="B103" s="32" t="s">
        <v>69</v>
      </c>
      <c r="C103" s="32"/>
      <c r="D103" s="32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>
        <f>W60+W61</f>
        <v>0</v>
      </c>
      <c r="X103" s="4">
        <f>X60+X61</f>
        <v>0</v>
      </c>
      <c r="Y103" s="4" t="e">
        <f t="shared" si="15"/>
        <v>#DIV/0!</v>
      </c>
      <c r="Z103" s="4">
        <f>Z60+Z61</f>
        <v>0</v>
      </c>
      <c r="AA103" s="4">
        <f>AA60+AA61</f>
        <v>0</v>
      </c>
      <c r="AB103" s="4" t="e">
        <f t="shared" si="16"/>
        <v>#DIV/0!</v>
      </c>
      <c r="AC103" s="4">
        <f>AC60+AC61</f>
        <v>0</v>
      </c>
      <c r="AD103" s="4">
        <f>AD60+AD61</f>
        <v>0</v>
      </c>
      <c r="AE103" s="4" t="e">
        <f t="shared" si="17"/>
        <v>#DIV/0!</v>
      </c>
      <c r="AF103" s="4">
        <f>AF60+AF61</f>
        <v>0</v>
      </c>
      <c r="AG103" s="4">
        <f>AG60+AG61</f>
        <v>0</v>
      </c>
      <c r="AH103" s="4" t="e">
        <f t="shared" si="18"/>
        <v>#DIV/0!</v>
      </c>
      <c r="AI103" s="4">
        <f>AI60+AI61</f>
        <v>0</v>
      </c>
      <c r="AJ103" s="4">
        <f>AJ60+AJ61</f>
        <v>0</v>
      </c>
      <c r="AK103" s="4" t="e">
        <f t="shared" si="19"/>
        <v>#DIV/0!</v>
      </c>
      <c r="AL103" s="4">
        <f>AL60+AL61</f>
        <v>0</v>
      </c>
      <c r="AM103" s="4">
        <f>AM60+AM61</f>
        <v>0</v>
      </c>
      <c r="AN103" s="4" t="e">
        <f t="shared" si="20"/>
        <v>#DIV/0!</v>
      </c>
      <c r="AO103" s="4">
        <f>AO60+AO61</f>
        <v>0</v>
      </c>
      <c r="AP103" s="4">
        <f>AP60+AP61</f>
        <v>0</v>
      </c>
      <c r="AQ103" s="4" t="e">
        <f t="shared" si="21"/>
        <v>#DIV/0!</v>
      </c>
      <c r="AR103" s="4">
        <f t="shared" si="31"/>
        <v>0</v>
      </c>
      <c r="AS103" s="4">
        <f t="shared" si="31"/>
        <v>0</v>
      </c>
      <c r="AT103" s="4" t="e">
        <f t="shared" si="22"/>
        <v>#DIV/0!</v>
      </c>
    </row>
    <row r="104" spans="1:46" x14ac:dyDescent="0.2">
      <c r="A104" s="35"/>
      <c r="B104" s="32" t="s">
        <v>63</v>
      </c>
      <c r="C104" s="32"/>
      <c r="D104" s="32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>
        <f>W40+W63+W64</f>
        <v>0</v>
      </c>
      <c r="X104" s="4">
        <f>X40+X63+X64</f>
        <v>0</v>
      </c>
      <c r="Y104" s="4" t="e">
        <f t="shared" si="15"/>
        <v>#DIV/0!</v>
      </c>
      <c r="Z104" s="4">
        <f>Z40+Z63+Z64</f>
        <v>0</v>
      </c>
      <c r="AA104" s="4">
        <f>AA40+AA63+AA64</f>
        <v>0</v>
      </c>
      <c r="AB104" s="4" t="e">
        <f t="shared" si="16"/>
        <v>#DIV/0!</v>
      </c>
      <c r="AC104" s="4">
        <f>AC40+AC63+AC64</f>
        <v>0</v>
      </c>
      <c r="AD104" s="4">
        <f>AD40+AD63+AD64</f>
        <v>0</v>
      </c>
      <c r="AE104" s="4" t="e">
        <f t="shared" si="17"/>
        <v>#DIV/0!</v>
      </c>
      <c r="AF104" s="4">
        <f>AF40+AF63+AF64</f>
        <v>0</v>
      </c>
      <c r="AG104" s="4">
        <f>AG40+AG63+AG64</f>
        <v>0</v>
      </c>
      <c r="AH104" s="4" t="e">
        <f t="shared" si="18"/>
        <v>#DIV/0!</v>
      </c>
      <c r="AI104" s="4">
        <f>AI40+AI63+AI64</f>
        <v>0</v>
      </c>
      <c r="AJ104" s="4">
        <f>AJ40+AJ63+AJ64</f>
        <v>0</v>
      </c>
      <c r="AK104" s="4" t="e">
        <f t="shared" si="19"/>
        <v>#DIV/0!</v>
      </c>
      <c r="AL104" s="4">
        <f>AL40+AL63+AL64</f>
        <v>0</v>
      </c>
      <c r="AM104" s="4">
        <f>AM40+AM63+AM64</f>
        <v>0</v>
      </c>
      <c r="AN104" s="4" t="e">
        <f t="shared" si="20"/>
        <v>#DIV/0!</v>
      </c>
      <c r="AO104" s="4">
        <f>AO40+AO63+AO64</f>
        <v>0</v>
      </c>
      <c r="AP104" s="4">
        <f>AP40+AP63+AP64</f>
        <v>0</v>
      </c>
      <c r="AQ104" s="4" t="e">
        <f t="shared" si="21"/>
        <v>#DIV/0!</v>
      </c>
      <c r="AR104" s="4">
        <f t="shared" si="31"/>
        <v>0</v>
      </c>
      <c r="AS104" s="4">
        <f t="shared" si="31"/>
        <v>0</v>
      </c>
      <c r="AT104" s="4" t="e">
        <f t="shared" si="22"/>
        <v>#DIV/0!</v>
      </c>
    </row>
    <row r="105" spans="1:46" x14ac:dyDescent="0.2">
      <c r="A105" s="35"/>
      <c r="B105" s="32" t="s">
        <v>134</v>
      </c>
      <c r="C105" s="32"/>
      <c r="D105" s="32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>
        <f>Q41+Q22+Q23+Q66+Q67+Q90</f>
        <v>13000</v>
      </c>
      <c r="R105" s="4">
        <f>R41+R22+R23+R66+R67+R90</f>
        <v>1708837000</v>
      </c>
      <c r="S105" s="4">
        <f t="shared" si="28"/>
        <v>131449</v>
      </c>
      <c r="T105" s="4"/>
      <c r="U105" s="4"/>
      <c r="V105" s="4"/>
      <c r="W105" s="4">
        <f>W41+W22+W23+W66+W67+W90</f>
        <v>0</v>
      </c>
      <c r="X105" s="4">
        <f>X41+X22+X23+X66+X67+X90</f>
        <v>0</v>
      </c>
      <c r="Y105" s="4" t="e">
        <f t="shared" si="15"/>
        <v>#DIV/0!</v>
      </c>
      <c r="Z105" s="4">
        <f>Z41+Z22+Z23+Z66+Z67+Z90</f>
        <v>0</v>
      </c>
      <c r="AA105" s="4">
        <f>AA41+AA22+AA23+AA66+AA67+AA90</f>
        <v>0</v>
      </c>
      <c r="AB105" s="4" t="e">
        <f t="shared" si="16"/>
        <v>#DIV/0!</v>
      </c>
      <c r="AC105" s="4">
        <f>AC41+AC22+AC23+AC66+AC67+AC90</f>
        <v>0</v>
      </c>
      <c r="AD105" s="4">
        <f>AD41+AD22+AD23+AD66+AD67+AD90</f>
        <v>0</v>
      </c>
      <c r="AE105" s="4" t="e">
        <f t="shared" si="17"/>
        <v>#DIV/0!</v>
      </c>
      <c r="AF105" s="4">
        <f>AF41+AF22+AF23+AF66+AF67+AF90</f>
        <v>0</v>
      </c>
      <c r="AG105" s="4">
        <f>AG41+AG22+AG23+AG66+AG67+AG90</f>
        <v>0</v>
      </c>
      <c r="AH105" s="4" t="e">
        <f t="shared" si="18"/>
        <v>#DIV/0!</v>
      </c>
      <c r="AI105" s="4">
        <f>AI41+AI22+AI23+AI66+AI67+AI90</f>
        <v>0</v>
      </c>
      <c r="AJ105" s="4">
        <f>AJ41+AJ22+AJ23+AJ66+AJ67+AJ90</f>
        <v>0</v>
      </c>
      <c r="AK105" s="4" t="e">
        <f t="shared" si="19"/>
        <v>#DIV/0!</v>
      </c>
      <c r="AL105" s="4">
        <f>AL41+AL22+AL23+AL66+AL67+AL90</f>
        <v>0</v>
      </c>
      <c r="AM105" s="4">
        <f>AM41+AM22+AM23+AM66+AM67+AM90</f>
        <v>0</v>
      </c>
      <c r="AN105" s="4" t="e">
        <f t="shared" si="20"/>
        <v>#DIV/0!</v>
      </c>
      <c r="AO105" s="4">
        <f>AO41+AO22+AO23+AO66+AO67+AO90</f>
        <v>0</v>
      </c>
      <c r="AP105" s="4">
        <f>AP41+AP22+AP23+AP66+AP67+AP90</f>
        <v>0</v>
      </c>
      <c r="AQ105" s="4" t="e">
        <f t="shared" si="21"/>
        <v>#DIV/0!</v>
      </c>
      <c r="AR105" s="4">
        <f t="shared" si="31"/>
        <v>13000</v>
      </c>
      <c r="AS105" s="4">
        <f t="shared" si="31"/>
        <v>1708837000</v>
      </c>
      <c r="AT105" s="4">
        <f t="shared" si="22"/>
        <v>131449</v>
      </c>
    </row>
    <row r="106" spans="1:46" x14ac:dyDescent="0.2">
      <c r="A106" s="35"/>
      <c r="B106" s="32" t="s">
        <v>21</v>
      </c>
      <c r="C106" s="32"/>
      <c r="D106" s="32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>
        <f>W25+W69+W70</f>
        <v>0</v>
      </c>
      <c r="X106" s="4">
        <f>X25+X69+X70</f>
        <v>0</v>
      </c>
      <c r="Y106" s="4" t="e">
        <f t="shared" si="15"/>
        <v>#DIV/0!</v>
      </c>
      <c r="Z106" s="4">
        <f>Z25+Z69+Z70</f>
        <v>0</v>
      </c>
      <c r="AA106" s="4">
        <f>AA25+AA69+AA70</f>
        <v>0</v>
      </c>
      <c r="AB106" s="4" t="e">
        <f t="shared" si="16"/>
        <v>#DIV/0!</v>
      </c>
      <c r="AC106" s="4">
        <f>AC25+AC69+AC70</f>
        <v>0</v>
      </c>
      <c r="AD106" s="4">
        <f>AD25+AD69+AD70</f>
        <v>0</v>
      </c>
      <c r="AE106" s="4" t="e">
        <f t="shared" si="17"/>
        <v>#DIV/0!</v>
      </c>
      <c r="AF106" s="4">
        <f>AF25+AF69+AF70</f>
        <v>0</v>
      </c>
      <c r="AG106" s="4">
        <f>AG25+AG69+AG70</f>
        <v>0</v>
      </c>
      <c r="AH106" s="4" t="e">
        <f t="shared" si="18"/>
        <v>#DIV/0!</v>
      </c>
      <c r="AI106" s="4">
        <f>AI25+AI69+AI70</f>
        <v>0</v>
      </c>
      <c r="AJ106" s="4">
        <f>AJ25+AJ69+AJ70</f>
        <v>0</v>
      </c>
      <c r="AK106" s="4" t="e">
        <f t="shared" si="19"/>
        <v>#DIV/0!</v>
      </c>
      <c r="AL106" s="4">
        <f>AL25+AL69+AL70</f>
        <v>0</v>
      </c>
      <c r="AM106" s="4">
        <f>AM25+AM69+AM70</f>
        <v>0</v>
      </c>
      <c r="AN106" s="4" t="e">
        <f t="shared" si="20"/>
        <v>#DIV/0!</v>
      </c>
      <c r="AO106" s="4">
        <f>AO25+AO69+AO70</f>
        <v>0</v>
      </c>
      <c r="AP106" s="4">
        <f>AP25+AP69+AP70</f>
        <v>0</v>
      </c>
      <c r="AQ106" s="4" t="e">
        <f t="shared" si="21"/>
        <v>#DIV/0!</v>
      </c>
      <c r="AR106" s="4">
        <f t="shared" si="31"/>
        <v>0</v>
      </c>
      <c r="AS106" s="4">
        <f t="shared" si="31"/>
        <v>0</v>
      </c>
      <c r="AT106" s="4" t="e">
        <f t="shared" si="22"/>
        <v>#DIV/0!</v>
      </c>
    </row>
    <row r="107" spans="1:46" x14ac:dyDescent="0.2">
      <c r="A107" s="35"/>
      <c r="B107" s="32" t="s">
        <v>22</v>
      </c>
      <c r="C107" s="32"/>
      <c r="D107" s="32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>
        <f>W26+W27+W72+W73</f>
        <v>0</v>
      </c>
      <c r="X107" s="4">
        <f>X26+X27+X72+X73</f>
        <v>0</v>
      </c>
      <c r="Y107" s="4" t="e">
        <f t="shared" si="15"/>
        <v>#DIV/0!</v>
      </c>
      <c r="Z107" s="4">
        <f>Z26+Z27+Z72+Z73</f>
        <v>0</v>
      </c>
      <c r="AA107" s="4">
        <f>AA26+AA27+AA72+AA73</f>
        <v>0</v>
      </c>
      <c r="AB107" s="4" t="e">
        <f t="shared" si="16"/>
        <v>#DIV/0!</v>
      </c>
      <c r="AC107" s="4">
        <f>AC26+AC27+AC72+AC73</f>
        <v>0</v>
      </c>
      <c r="AD107" s="4">
        <f>AD26+AD27+AD72+AD73</f>
        <v>0</v>
      </c>
      <c r="AE107" s="4" t="e">
        <f t="shared" si="17"/>
        <v>#DIV/0!</v>
      </c>
      <c r="AF107" s="4">
        <f>AF26+AF27+AF72+AF73</f>
        <v>0</v>
      </c>
      <c r="AG107" s="4">
        <f>AG26+AG27+AG72+AG73</f>
        <v>0</v>
      </c>
      <c r="AH107" s="4" t="e">
        <f t="shared" si="18"/>
        <v>#DIV/0!</v>
      </c>
      <c r="AI107" s="4">
        <f>AI26+AI27+AI72+AI73</f>
        <v>0</v>
      </c>
      <c r="AJ107" s="4">
        <f>AJ26+AJ27+AJ72+AJ73</f>
        <v>0</v>
      </c>
      <c r="AK107" s="4" t="e">
        <f t="shared" si="19"/>
        <v>#DIV/0!</v>
      </c>
      <c r="AL107" s="4">
        <f>AL26+AL27+AL72+AL73</f>
        <v>0</v>
      </c>
      <c r="AM107" s="4">
        <f>AM26+AM27+AM72+AM73</f>
        <v>0</v>
      </c>
      <c r="AN107" s="4" t="e">
        <f t="shared" si="20"/>
        <v>#DIV/0!</v>
      </c>
      <c r="AO107" s="4">
        <f>AO26+AO27+AO72+AO73</f>
        <v>0</v>
      </c>
      <c r="AP107" s="4">
        <f>AP26+AP27+AP72+AP73</f>
        <v>0</v>
      </c>
      <c r="AQ107" s="4" t="e">
        <f t="shared" si="21"/>
        <v>#DIV/0!</v>
      </c>
      <c r="AR107" s="4">
        <f t="shared" si="31"/>
        <v>0</v>
      </c>
      <c r="AS107" s="4">
        <f t="shared" si="31"/>
        <v>0</v>
      </c>
      <c r="AT107" s="4" t="e">
        <f t="shared" si="22"/>
        <v>#DIV/0!</v>
      </c>
    </row>
    <row r="108" spans="1:46" x14ac:dyDescent="0.2">
      <c r="A108" s="35"/>
      <c r="B108" s="32" t="s">
        <v>24</v>
      </c>
      <c r="C108" s="32"/>
      <c r="D108" s="32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>
        <f>W29+W30+W75+W76+W91</f>
        <v>0</v>
      </c>
      <c r="X108" s="4">
        <f>X29+X30+X75+X76+X91</f>
        <v>0</v>
      </c>
      <c r="Y108" s="4" t="e">
        <f t="shared" si="15"/>
        <v>#DIV/0!</v>
      </c>
      <c r="Z108" s="4">
        <f>Z29+Z30+Z75+Z76+Z91</f>
        <v>0</v>
      </c>
      <c r="AA108" s="4">
        <f>AA29+AA30+AA75+AA76+AA91</f>
        <v>0</v>
      </c>
      <c r="AB108" s="4" t="e">
        <f t="shared" si="16"/>
        <v>#DIV/0!</v>
      </c>
      <c r="AC108" s="4">
        <f>AC29+AC30+AC75+AC76+AC91</f>
        <v>0</v>
      </c>
      <c r="AD108" s="4">
        <f>AD29+AD30+AD75+AD76+AD91</f>
        <v>0</v>
      </c>
      <c r="AE108" s="4" t="e">
        <f t="shared" si="17"/>
        <v>#DIV/0!</v>
      </c>
      <c r="AF108" s="4">
        <f>AF29+AF30+AF75+AF76+AF91</f>
        <v>0</v>
      </c>
      <c r="AG108" s="4">
        <f>AG29+AG30+AG75+AG76+AG91</f>
        <v>0</v>
      </c>
      <c r="AH108" s="4" t="e">
        <f t="shared" si="18"/>
        <v>#DIV/0!</v>
      </c>
      <c r="AI108" s="4">
        <f>AI29+AI30+AI75+AI76+AI91</f>
        <v>0</v>
      </c>
      <c r="AJ108" s="4">
        <f>AJ29+AJ30+AJ75+AJ76+AJ91</f>
        <v>0</v>
      </c>
      <c r="AK108" s="4" t="e">
        <f t="shared" si="19"/>
        <v>#DIV/0!</v>
      </c>
      <c r="AL108" s="4">
        <f>AL29+AL30+AL75+AL76+AL91</f>
        <v>0</v>
      </c>
      <c r="AM108" s="4">
        <f>AM29+AM30+AM75+AM76+AM91</f>
        <v>0</v>
      </c>
      <c r="AN108" s="4" t="e">
        <f t="shared" si="20"/>
        <v>#DIV/0!</v>
      </c>
      <c r="AO108" s="4">
        <f>AO29+AO30+AO75+AO76+AO91</f>
        <v>0</v>
      </c>
      <c r="AP108" s="4">
        <f>AP29+AP30+AP75+AP76+AP91</f>
        <v>0</v>
      </c>
      <c r="AQ108" s="4" t="e">
        <f t="shared" si="21"/>
        <v>#DIV/0!</v>
      </c>
      <c r="AR108" s="4">
        <f t="shared" si="31"/>
        <v>0</v>
      </c>
      <c r="AS108" s="4">
        <f t="shared" si="31"/>
        <v>0</v>
      </c>
      <c r="AT108" s="4" t="e">
        <f t="shared" si="22"/>
        <v>#DIV/0!</v>
      </c>
    </row>
    <row r="109" spans="1:46" x14ac:dyDescent="0.2">
      <c r="A109" s="35"/>
      <c r="B109" s="33" t="s">
        <v>44</v>
      </c>
      <c r="C109" s="33"/>
      <c r="D109" s="33"/>
      <c r="E109" s="4">
        <f>SUBTOTAL(9,E95:E108)</f>
        <v>9200</v>
      </c>
      <c r="F109" s="4">
        <f>SUBTOTAL(9,F95:F108)</f>
        <v>986213600</v>
      </c>
      <c r="G109" s="4">
        <f t="shared" si="30"/>
        <v>107197.13043478261</v>
      </c>
      <c r="H109" s="4">
        <f>SUBTOTAL(9,H95:H108)</f>
        <v>21000</v>
      </c>
      <c r="I109" s="4">
        <f>SUBTOTAL(9,I95:I108)</f>
        <v>1919015000</v>
      </c>
      <c r="J109" s="4">
        <f t="shared" si="25"/>
        <v>91381.666666666672</v>
      </c>
      <c r="K109" s="4">
        <f>SUBTOTAL(9,K95:K108)</f>
        <v>66000</v>
      </c>
      <c r="L109" s="4">
        <f>SUBTOTAL(9,L95:L108)</f>
        <v>7260069000</v>
      </c>
      <c r="M109" s="4">
        <f t="shared" si="26"/>
        <v>110001.04545454546</v>
      </c>
      <c r="N109" s="4">
        <f>SUBTOTAL(9,N95:N108)</f>
        <v>47000</v>
      </c>
      <c r="O109" s="4">
        <f>SUBTOTAL(9,O95:O108)</f>
        <v>5045620000</v>
      </c>
      <c r="P109" s="4">
        <f t="shared" si="27"/>
        <v>107353.6170212766</v>
      </c>
      <c r="Q109" s="4">
        <f>SUBTOTAL(9,Q95:Q108)</f>
        <v>72000</v>
      </c>
      <c r="R109" s="4">
        <f>SUBTOTAL(9,R95:R108)</f>
        <v>8283161000</v>
      </c>
      <c r="S109" s="4">
        <f t="shared" si="28"/>
        <v>115043.90277777778</v>
      </c>
      <c r="T109" s="4">
        <f>SUBTOTAL(9,T95:T108)</f>
        <v>66020</v>
      </c>
      <c r="U109" s="4">
        <f>SUBTOTAL(9,U95:U108)</f>
        <v>7702393740</v>
      </c>
      <c r="V109" s="4">
        <f t="shared" si="29"/>
        <v>116667.58164192669</v>
      </c>
      <c r="W109" s="4">
        <f>SUBTOTAL(9,W95:W108)</f>
        <v>0</v>
      </c>
      <c r="X109" s="4">
        <f>SUBTOTAL(9,X95:X108)</f>
        <v>0</v>
      </c>
      <c r="Y109" s="4" t="e">
        <f t="shared" si="15"/>
        <v>#DIV/0!</v>
      </c>
      <c r="Z109" s="4">
        <f>SUBTOTAL(9,Z95:Z108)</f>
        <v>0</v>
      </c>
      <c r="AA109" s="4">
        <f>SUBTOTAL(9,AA95:AA108)</f>
        <v>0</v>
      </c>
      <c r="AB109" s="4" t="e">
        <f t="shared" si="16"/>
        <v>#DIV/0!</v>
      </c>
      <c r="AC109" s="4">
        <f>SUBTOTAL(9,AC95:AC108)</f>
        <v>0</v>
      </c>
      <c r="AD109" s="4">
        <f>SUBTOTAL(9,AD95:AD108)</f>
        <v>0</v>
      </c>
      <c r="AE109" s="4" t="e">
        <f t="shared" si="17"/>
        <v>#DIV/0!</v>
      </c>
      <c r="AF109" s="4">
        <f>SUBTOTAL(9,AF95:AF108)</f>
        <v>0</v>
      </c>
      <c r="AG109" s="4">
        <f>SUBTOTAL(9,AG95:AG108)</f>
        <v>0</v>
      </c>
      <c r="AH109" s="4" t="e">
        <f t="shared" si="18"/>
        <v>#DIV/0!</v>
      </c>
      <c r="AI109" s="4">
        <f>SUBTOTAL(9,AI95:AI108)</f>
        <v>0</v>
      </c>
      <c r="AJ109" s="4">
        <f>SUBTOTAL(9,AJ95:AJ108)</f>
        <v>0</v>
      </c>
      <c r="AK109" s="4" t="e">
        <f t="shared" si="19"/>
        <v>#DIV/0!</v>
      </c>
      <c r="AL109" s="4">
        <f>SUBTOTAL(9,AL95:AL108)</f>
        <v>0</v>
      </c>
      <c r="AM109" s="4">
        <f>SUBTOTAL(9,AM95:AM108)</f>
        <v>0</v>
      </c>
      <c r="AN109" s="4" t="e">
        <f t="shared" si="20"/>
        <v>#DIV/0!</v>
      </c>
      <c r="AO109" s="4">
        <f>SUBTOTAL(9,AO95:AO108)</f>
        <v>0</v>
      </c>
      <c r="AP109" s="4">
        <f>SUBTOTAL(9,AP95:AP108)</f>
        <v>0</v>
      </c>
      <c r="AQ109" s="4" t="e">
        <f t="shared" si="21"/>
        <v>#DIV/0!</v>
      </c>
      <c r="AR109" s="4">
        <f t="shared" si="31"/>
        <v>281220</v>
      </c>
      <c r="AS109" s="4">
        <f t="shared" si="31"/>
        <v>31196472340</v>
      </c>
      <c r="AT109" s="4">
        <f t="shared" si="22"/>
        <v>110932.62335538013</v>
      </c>
    </row>
  </sheetData>
  <mergeCells count="59">
    <mergeCell ref="AC2:AE2"/>
    <mergeCell ref="AF2:AH2"/>
    <mergeCell ref="AI2:AK2"/>
    <mergeCell ref="A2:D5"/>
    <mergeCell ref="E2:G2"/>
    <mergeCell ref="H2:J2"/>
    <mergeCell ref="K2:M2"/>
    <mergeCell ref="N2:P2"/>
    <mergeCell ref="Q2:S2"/>
    <mergeCell ref="E4:G4"/>
    <mergeCell ref="H4:J4"/>
    <mergeCell ref="K4:M4"/>
    <mergeCell ref="N4:P4"/>
    <mergeCell ref="T3:V3"/>
    <mergeCell ref="W3:Y3"/>
    <mergeCell ref="T2:V2"/>
    <mergeCell ref="W2:Y2"/>
    <mergeCell ref="Z2:AB2"/>
    <mergeCell ref="E3:G3"/>
    <mergeCell ref="H3:J3"/>
    <mergeCell ref="K3:M3"/>
    <mergeCell ref="N3:P3"/>
    <mergeCell ref="Q3:S3"/>
    <mergeCell ref="AL3:AN3"/>
    <mergeCell ref="AO3:AQ3"/>
    <mergeCell ref="AL2:AN2"/>
    <mergeCell ref="AO2:AQ2"/>
    <mergeCell ref="AR2:AT4"/>
    <mergeCell ref="AF4:AH4"/>
    <mergeCell ref="Z3:AB3"/>
    <mergeCell ref="AC3:AE3"/>
    <mergeCell ref="AF3:AH3"/>
    <mergeCell ref="AI3:AK3"/>
    <mergeCell ref="B104:D104"/>
    <mergeCell ref="AI4:AK4"/>
    <mergeCell ref="AL4:AN4"/>
    <mergeCell ref="AO4:AQ4"/>
    <mergeCell ref="A6:A94"/>
    <mergeCell ref="B94:D94"/>
    <mergeCell ref="A95:A109"/>
    <mergeCell ref="B95:D95"/>
    <mergeCell ref="B96:D96"/>
    <mergeCell ref="B97:D97"/>
    <mergeCell ref="B98:D98"/>
    <mergeCell ref="Q4:S4"/>
    <mergeCell ref="T4:V4"/>
    <mergeCell ref="W4:Y4"/>
    <mergeCell ref="Z4:AB4"/>
    <mergeCell ref="AC4:AE4"/>
    <mergeCell ref="B99:D99"/>
    <mergeCell ref="B100:D100"/>
    <mergeCell ref="B101:D101"/>
    <mergeCell ref="B102:D102"/>
    <mergeCell ref="B103:D103"/>
    <mergeCell ref="B105:D105"/>
    <mergeCell ref="B106:D106"/>
    <mergeCell ref="B107:D107"/>
    <mergeCell ref="B108:D108"/>
    <mergeCell ref="B109:D109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59AE1-A605-46F4-B0DF-4E3CE9631825}">
  <dimension ref="A1:AT80"/>
  <sheetViews>
    <sheetView workbookViewId="0">
      <pane xSplit="4" ySplit="5" topLeftCell="E29" activePane="bottomRight" state="frozen"/>
      <selection pane="topRight" activeCell="E1" sqref="E1"/>
      <selection pane="bottomLeft" activeCell="A6" sqref="A6"/>
      <selection pane="bottomRight" activeCell="E29" sqref="E29"/>
    </sheetView>
  </sheetViews>
  <sheetFormatPr defaultRowHeight="12" x14ac:dyDescent="0.2"/>
  <cols>
    <col min="1" max="1" width="3.69921875" customWidth="1"/>
    <col min="2" max="2" width="15.8984375" bestFit="1" customWidth="1"/>
    <col min="3" max="3" width="18.09765625" bestFit="1" customWidth="1"/>
    <col min="4" max="4" width="31.09765625" bestFit="1" customWidth="1"/>
    <col min="5" max="5" width="6.69921875" customWidth="1"/>
    <col min="6" max="6" width="13" hidden="1" customWidth="1"/>
    <col min="7" max="7" width="8.8984375" customWidth="1"/>
    <col min="8" max="8" width="7.69921875" customWidth="1"/>
    <col min="9" max="9" width="15.296875" hidden="1" customWidth="1"/>
    <col min="10" max="10" width="8.8984375" customWidth="1"/>
    <col min="11" max="11" width="7.69921875" customWidth="1"/>
    <col min="12" max="12" width="15.296875" hidden="1" customWidth="1"/>
    <col min="13" max="13" width="8.8984375" customWidth="1"/>
    <col min="14" max="14" width="7.69921875" customWidth="1"/>
    <col min="15" max="15" width="15.296875" hidden="1" customWidth="1"/>
    <col min="16" max="16" width="8.69921875" customWidth="1"/>
    <col min="18" max="18" width="15.296875" hidden="1" customWidth="1"/>
    <col min="20" max="20" width="7.69921875" customWidth="1"/>
    <col min="21" max="21" width="15.296875" hidden="1" customWidth="1"/>
    <col min="22" max="22" width="8.69921875" customWidth="1"/>
    <col min="23" max="23" width="7.69921875" customWidth="1"/>
    <col min="24" max="24" width="15.296875" hidden="1" customWidth="1"/>
    <col min="25" max="25" width="8.69921875" customWidth="1"/>
    <col min="26" max="26" width="7.69921875" customWidth="1"/>
    <col min="27" max="27" width="15.296875" hidden="1" customWidth="1"/>
    <col min="28" max="28" width="8.69921875" customWidth="1"/>
    <col min="29" max="29" width="7.69921875" customWidth="1"/>
    <col min="30" max="30" width="15.296875" hidden="1" customWidth="1"/>
    <col min="31" max="32" width="7.69921875" customWidth="1"/>
    <col min="33" max="33" width="16.3984375" hidden="1" customWidth="1"/>
    <col min="34" max="34" width="11.8984375" customWidth="1"/>
    <col min="35" max="35" width="7.69921875" customWidth="1"/>
    <col min="36" max="36" width="15.296875" hidden="1" customWidth="1"/>
    <col min="37" max="37" width="8.69921875" customWidth="1"/>
    <col min="39" max="39" width="15.296875" hidden="1" customWidth="1"/>
    <col min="42" max="42" width="15.296875" hidden="1" customWidth="1"/>
    <col min="44" max="44" width="7.69921875" customWidth="1"/>
    <col min="45" max="45" width="15.296875" hidden="1" customWidth="1"/>
  </cols>
  <sheetData>
    <row r="1" spans="1:46" x14ac:dyDescent="0.2">
      <c r="A1" t="s">
        <v>83</v>
      </c>
    </row>
    <row r="2" spans="1:46" x14ac:dyDescent="0.2">
      <c r="A2" s="37" t="s">
        <v>107</v>
      </c>
      <c r="B2" s="38"/>
      <c r="C2" s="38"/>
      <c r="D2" s="38"/>
      <c r="E2" s="36">
        <v>1</v>
      </c>
      <c r="F2" s="36"/>
      <c r="G2" s="36"/>
      <c r="H2" s="36">
        <v>2</v>
      </c>
      <c r="I2" s="36"/>
      <c r="J2" s="36"/>
      <c r="K2" s="36">
        <v>3</v>
      </c>
      <c r="L2" s="36"/>
      <c r="M2" s="36"/>
      <c r="N2" s="36">
        <v>4</v>
      </c>
      <c r="O2" s="36"/>
      <c r="P2" s="36"/>
      <c r="Q2" s="36">
        <v>5</v>
      </c>
      <c r="R2" s="36"/>
      <c r="S2" s="36"/>
      <c r="T2" s="36">
        <v>6</v>
      </c>
      <c r="U2" s="36"/>
      <c r="V2" s="36"/>
      <c r="W2" s="36">
        <v>7</v>
      </c>
      <c r="X2" s="36"/>
      <c r="Y2" s="36"/>
      <c r="Z2" s="36">
        <v>8</v>
      </c>
      <c r="AA2" s="36"/>
      <c r="AB2" s="36"/>
      <c r="AC2" s="36">
        <v>9</v>
      </c>
      <c r="AD2" s="36"/>
      <c r="AE2" s="36"/>
      <c r="AF2" s="36">
        <v>10</v>
      </c>
      <c r="AG2" s="36"/>
      <c r="AH2" s="36"/>
      <c r="AI2" s="36">
        <v>11</v>
      </c>
      <c r="AJ2" s="36"/>
      <c r="AK2" s="36"/>
      <c r="AL2" s="36">
        <v>12</v>
      </c>
      <c r="AM2" s="36"/>
      <c r="AN2" s="36"/>
      <c r="AO2" s="36">
        <v>13</v>
      </c>
      <c r="AP2" s="36"/>
      <c r="AQ2" s="36"/>
      <c r="AR2" s="33" t="s">
        <v>3</v>
      </c>
      <c r="AS2" s="33"/>
      <c r="AT2" s="33"/>
    </row>
    <row r="3" spans="1:46" x14ac:dyDescent="0.2">
      <c r="A3" s="38"/>
      <c r="B3" s="38"/>
      <c r="C3" s="38"/>
      <c r="D3" s="38"/>
      <c r="E3" s="34">
        <v>42207</v>
      </c>
      <c r="F3" s="34">
        <v>42207</v>
      </c>
      <c r="G3" s="34">
        <v>42207</v>
      </c>
      <c r="H3" s="34">
        <v>42251</v>
      </c>
      <c r="I3" s="34">
        <v>42251</v>
      </c>
      <c r="J3" s="34">
        <v>42251</v>
      </c>
      <c r="K3" s="34">
        <v>42265</v>
      </c>
      <c r="L3" s="34">
        <v>42265</v>
      </c>
      <c r="M3" s="34">
        <v>42265</v>
      </c>
      <c r="N3" s="34">
        <v>42293</v>
      </c>
      <c r="O3" s="34">
        <v>42293</v>
      </c>
      <c r="P3" s="34">
        <v>42293</v>
      </c>
      <c r="Q3" s="34">
        <v>42307</v>
      </c>
      <c r="R3" s="34">
        <v>42307</v>
      </c>
      <c r="S3" s="34">
        <v>42307</v>
      </c>
      <c r="T3" s="34">
        <v>42321</v>
      </c>
      <c r="U3" s="34">
        <v>42321</v>
      </c>
      <c r="V3" s="34">
        <v>42321</v>
      </c>
      <c r="W3" s="34">
        <v>42328</v>
      </c>
      <c r="X3" s="34">
        <v>42328</v>
      </c>
      <c r="Y3" s="34">
        <v>42328</v>
      </c>
      <c r="Z3" s="34">
        <v>42349</v>
      </c>
      <c r="AA3" s="34">
        <v>42349</v>
      </c>
      <c r="AB3" s="34">
        <v>42349</v>
      </c>
      <c r="AC3" s="34">
        <v>42356</v>
      </c>
      <c r="AD3" s="34">
        <v>42356</v>
      </c>
      <c r="AE3" s="34">
        <v>42356</v>
      </c>
      <c r="AF3" s="34">
        <v>42391</v>
      </c>
      <c r="AG3" s="34">
        <v>42391</v>
      </c>
      <c r="AH3" s="34">
        <v>42391</v>
      </c>
      <c r="AI3" s="34">
        <v>42410</v>
      </c>
      <c r="AJ3" s="34">
        <v>42410</v>
      </c>
      <c r="AK3" s="34">
        <v>42410</v>
      </c>
      <c r="AL3" s="34">
        <v>42426</v>
      </c>
      <c r="AM3" s="34">
        <v>42426</v>
      </c>
      <c r="AN3" s="34">
        <v>42426</v>
      </c>
      <c r="AO3" s="34">
        <v>42447</v>
      </c>
      <c r="AP3" s="34">
        <v>42447</v>
      </c>
      <c r="AQ3" s="34">
        <v>42447</v>
      </c>
      <c r="AR3" s="33"/>
      <c r="AS3" s="33"/>
      <c r="AT3" s="33"/>
    </row>
    <row r="4" spans="1:46" x14ac:dyDescent="0.2">
      <c r="A4" s="38"/>
      <c r="B4" s="38"/>
      <c r="C4" s="38"/>
      <c r="D4" s="38"/>
      <c r="E4" s="34">
        <v>42227</v>
      </c>
      <c r="F4" s="34">
        <v>42227</v>
      </c>
      <c r="G4" s="34">
        <v>42227</v>
      </c>
      <c r="H4" s="34">
        <v>42262</v>
      </c>
      <c r="I4" s="34">
        <v>42262</v>
      </c>
      <c r="J4" s="34">
        <v>42262</v>
      </c>
      <c r="K4" s="34">
        <v>42276</v>
      </c>
      <c r="L4" s="34">
        <v>42276</v>
      </c>
      <c r="M4" s="34">
        <v>42276</v>
      </c>
      <c r="N4" s="34">
        <v>42313</v>
      </c>
      <c r="O4" s="34">
        <v>42313</v>
      </c>
      <c r="P4" s="34">
        <v>42313</v>
      </c>
      <c r="Q4" s="34">
        <v>42324</v>
      </c>
      <c r="R4" s="34">
        <v>42324</v>
      </c>
      <c r="S4" s="34">
        <v>42324</v>
      </c>
      <c r="T4" s="34">
        <v>42340</v>
      </c>
      <c r="U4" s="34">
        <v>42340</v>
      </c>
      <c r="V4" s="34">
        <v>42340</v>
      </c>
      <c r="W4" s="34">
        <v>42340</v>
      </c>
      <c r="X4" s="34">
        <v>42340</v>
      </c>
      <c r="Y4" s="34">
        <v>42340</v>
      </c>
      <c r="Z4" s="34">
        <v>42362</v>
      </c>
      <c r="AA4" s="34">
        <v>42362</v>
      </c>
      <c r="AB4" s="34">
        <v>42362</v>
      </c>
      <c r="AC4" s="34">
        <v>42362</v>
      </c>
      <c r="AD4" s="34">
        <v>42362</v>
      </c>
      <c r="AE4" s="34">
        <v>42362</v>
      </c>
      <c r="AF4" s="34">
        <v>42403</v>
      </c>
      <c r="AG4" s="34">
        <v>42403</v>
      </c>
      <c r="AH4" s="34">
        <v>42403</v>
      </c>
      <c r="AI4" s="34">
        <v>42419</v>
      </c>
      <c r="AJ4" s="34">
        <v>42419</v>
      </c>
      <c r="AK4" s="34">
        <v>42419</v>
      </c>
      <c r="AL4" s="34">
        <v>42437</v>
      </c>
      <c r="AM4" s="34">
        <v>42437</v>
      </c>
      <c r="AN4" s="34">
        <v>42437</v>
      </c>
      <c r="AO4" s="34">
        <v>42458</v>
      </c>
      <c r="AP4" s="34">
        <v>42458</v>
      </c>
      <c r="AQ4" s="34">
        <v>42458</v>
      </c>
      <c r="AR4" s="33"/>
      <c r="AS4" s="33"/>
      <c r="AT4" s="33"/>
    </row>
    <row r="5" spans="1:46" ht="48" x14ac:dyDescent="0.2">
      <c r="A5" s="38"/>
      <c r="B5" s="38"/>
      <c r="C5" s="38"/>
      <c r="D5" s="38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</row>
    <row r="6" spans="1:46" hidden="1" x14ac:dyDescent="0.2">
      <c r="A6" s="35" t="s">
        <v>126</v>
      </c>
      <c r="B6" t="s">
        <v>5</v>
      </c>
      <c r="C6" t="s">
        <v>6</v>
      </c>
      <c r="D6" t="s">
        <v>7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4">
        <v>0</v>
      </c>
      <c r="AS6" s="4">
        <v>0</v>
      </c>
      <c r="AT6" s="4" t="e">
        <v>#DIV/0!</v>
      </c>
    </row>
    <row r="7" spans="1:46" hidden="1" x14ac:dyDescent="0.2">
      <c r="A7" s="35"/>
      <c r="B7" t="s">
        <v>5</v>
      </c>
      <c r="C7" t="s">
        <v>6</v>
      </c>
      <c r="D7" t="s">
        <v>8</v>
      </c>
      <c r="E7" s="3"/>
      <c r="F7" s="3"/>
      <c r="G7" s="3"/>
      <c r="H7" s="3"/>
      <c r="I7" s="3"/>
      <c r="J7" s="3"/>
      <c r="K7" s="5">
        <v>12000</v>
      </c>
      <c r="L7" s="6">
        <v>1291800000</v>
      </c>
      <c r="M7" s="4">
        <v>107650</v>
      </c>
      <c r="N7" s="3"/>
      <c r="O7" s="3"/>
      <c r="P7" s="3"/>
      <c r="Q7" s="5">
        <v>12000</v>
      </c>
      <c r="R7" s="6">
        <v>1243440000</v>
      </c>
      <c r="S7" s="4">
        <v>103620</v>
      </c>
      <c r="T7" s="5">
        <v>13000</v>
      </c>
      <c r="U7" s="4">
        <v>1338038000</v>
      </c>
      <c r="V7" s="4">
        <v>102926</v>
      </c>
      <c r="W7" s="5"/>
      <c r="X7" s="6"/>
      <c r="Y7" s="4"/>
      <c r="Z7" s="5">
        <v>12000</v>
      </c>
      <c r="AA7" s="4">
        <v>1199964000</v>
      </c>
      <c r="AB7" s="4">
        <v>99997</v>
      </c>
      <c r="AC7" s="5"/>
      <c r="AD7" s="6"/>
      <c r="AE7" s="4"/>
      <c r="AF7" s="3"/>
      <c r="AG7" s="3"/>
      <c r="AH7" s="3"/>
      <c r="AI7" s="5">
        <v>12000</v>
      </c>
      <c r="AJ7" s="6">
        <v>1066164000</v>
      </c>
      <c r="AK7" s="4">
        <v>88847</v>
      </c>
      <c r="AL7" s="3"/>
      <c r="AM7" s="3"/>
      <c r="AN7" s="3"/>
      <c r="AO7" s="3"/>
      <c r="AP7" s="3"/>
      <c r="AQ7" s="3"/>
      <c r="AR7" s="4">
        <v>61000</v>
      </c>
      <c r="AS7" s="4">
        <v>6139406000</v>
      </c>
      <c r="AT7" s="4">
        <v>100646</v>
      </c>
    </row>
    <row r="8" spans="1:46" hidden="1" x14ac:dyDescent="0.2">
      <c r="A8" s="35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5"/>
      <c r="AD8" s="6"/>
      <c r="AE8" s="4"/>
      <c r="AF8" s="3"/>
      <c r="AG8" s="3"/>
      <c r="AH8" s="3"/>
      <c r="AI8" s="5">
        <v>12000</v>
      </c>
      <c r="AJ8" s="6">
        <v>1065324000</v>
      </c>
      <c r="AK8" s="4">
        <v>88777</v>
      </c>
      <c r="AL8" s="3"/>
      <c r="AM8" s="3"/>
      <c r="AN8" s="3"/>
      <c r="AO8" s="3"/>
      <c r="AP8" s="3"/>
      <c r="AQ8" s="3"/>
      <c r="AR8" s="4">
        <v>12000</v>
      </c>
      <c r="AS8" s="4">
        <v>1065324000</v>
      </c>
      <c r="AT8" s="4">
        <v>88777</v>
      </c>
    </row>
    <row r="9" spans="1:46" hidden="1" x14ac:dyDescent="0.2">
      <c r="A9" s="35"/>
      <c r="D9" s="1" t="s">
        <v>9</v>
      </c>
      <c r="E9" s="5"/>
      <c r="F9" s="5"/>
      <c r="G9" s="4"/>
      <c r="H9" s="5"/>
      <c r="I9" s="5"/>
      <c r="J9" s="4"/>
      <c r="K9" s="5">
        <v>12000</v>
      </c>
      <c r="L9" s="5">
        <v>1291800000</v>
      </c>
      <c r="M9" s="4">
        <v>107650</v>
      </c>
      <c r="N9" s="5"/>
      <c r="O9" s="5"/>
      <c r="P9" s="4"/>
      <c r="Q9" s="5">
        <v>12000</v>
      </c>
      <c r="R9" s="5">
        <v>1243440000</v>
      </c>
      <c r="S9" s="4">
        <v>103620</v>
      </c>
      <c r="T9" s="5">
        <v>13000</v>
      </c>
      <c r="U9" s="5">
        <v>1338038000</v>
      </c>
      <c r="V9" s="4">
        <v>102926</v>
      </c>
      <c r="W9" s="5"/>
      <c r="X9" s="5"/>
      <c r="Y9" s="4"/>
      <c r="Z9" s="5">
        <v>12000</v>
      </c>
      <c r="AA9" s="5">
        <v>1199964000</v>
      </c>
      <c r="AB9" s="4">
        <v>99997</v>
      </c>
      <c r="AC9" s="5"/>
      <c r="AD9" s="5"/>
      <c r="AE9" s="4"/>
      <c r="AF9" s="5"/>
      <c r="AG9" s="5"/>
      <c r="AH9" s="4"/>
      <c r="AI9" s="5">
        <v>24000</v>
      </c>
      <c r="AJ9" s="5">
        <v>2131488000</v>
      </c>
      <c r="AK9" s="4">
        <v>88812</v>
      </c>
      <c r="AL9" s="5"/>
      <c r="AM9" s="5"/>
      <c r="AN9" s="4"/>
      <c r="AO9" s="5"/>
      <c r="AP9" s="5"/>
      <c r="AQ9" s="4"/>
      <c r="AR9" s="4">
        <v>73000</v>
      </c>
      <c r="AS9" s="4">
        <v>7204730000</v>
      </c>
      <c r="AT9" s="4">
        <v>98694.931506849316</v>
      </c>
    </row>
    <row r="10" spans="1:46" hidden="1" x14ac:dyDescent="0.2">
      <c r="A10" s="35"/>
      <c r="B10" t="s">
        <v>5</v>
      </c>
      <c r="C10" t="s">
        <v>6</v>
      </c>
      <c r="D10" t="s">
        <v>10</v>
      </c>
      <c r="T10" s="5"/>
      <c r="U10" s="6"/>
      <c r="V10" s="4"/>
      <c r="W10" s="5">
        <v>12000</v>
      </c>
      <c r="X10" s="4">
        <v>1204092000</v>
      </c>
      <c r="Y10" s="4">
        <v>100341</v>
      </c>
      <c r="AR10" s="4">
        <v>12000</v>
      </c>
      <c r="AS10" s="4">
        <v>1204092000</v>
      </c>
      <c r="AT10" s="4">
        <v>100341</v>
      </c>
    </row>
    <row r="11" spans="1:46" hidden="1" x14ac:dyDescent="0.2">
      <c r="A11" s="35"/>
      <c r="B11" t="s">
        <v>5</v>
      </c>
      <c r="C11" t="s">
        <v>6</v>
      </c>
      <c r="D11" t="s">
        <v>10</v>
      </c>
      <c r="T11" s="5"/>
      <c r="U11" s="6"/>
      <c r="V11" s="4"/>
      <c r="W11" s="5">
        <v>12000</v>
      </c>
      <c r="X11" s="4">
        <v>1212144000</v>
      </c>
      <c r="Y11" s="4">
        <v>101012</v>
      </c>
      <c r="AR11" s="4">
        <v>12000</v>
      </c>
      <c r="AS11" s="4">
        <v>1212144000</v>
      </c>
      <c r="AT11" s="4">
        <v>101012</v>
      </c>
    </row>
    <row r="12" spans="1:46" hidden="1" x14ac:dyDescent="0.2">
      <c r="A12" s="35"/>
      <c r="D12" s="1" t="s">
        <v>11</v>
      </c>
      <c r="E12" s="5"/>
      <c r="F12" s="5"/>
      <c r="G12" s="4"/>
      <c r="H12" s="5"/>
      <c r="I12" s="5"/>
      <c r="J12" s="4"/>
      <c r="K12" s="5"/>
      <c r="L12" s="5"/>
      <c r="M12" s="4"/>
      <c r="N12" s="5"/>
      <c r="O12" s="5"/>
      <c r="P12" s="4"/>
      <c r="Q12" s="5"/>
      <c r="R12" s="5"/>
      <c r="S12" s="4"/>
      <c r="T12" s="5"/>
      <c r="U12" s="5"/>
      <c r="V12" s="4"/>
      <c r="W12" s="5">
        <v>24000</v>
      </c>
      <c r="X12" s="5">
        <v>2416236000</v>
      </c>
      <c r="Y12" s="4">
        <v>100676.5</v>
      </c>
      <c r="Z12" s="5"/>
      <c r="AA12" s="5"/>
      <c r="AB12" s="4"/>
      <c r="AC12" s="5"/>
      <c r="AD12" s="5"/>
      <c r="AE12" s="4"/>
      <c r="AF12" s="5"/>
      <c r="AG12" s="5"/>
      <c r="AH12" s="4"/>
      <c r="AI12" s="5"/>
      <c r="AJ12" s="5"/>
      <c r="AK12" s="4"/>
      <c r="AL12" s="5"/>
      <c r="AM12" s="5"/>
      <c r="AN12" s="4"/>
      <c r="AO12" s="5"/>
      <c r="AP12" s="5"/>
      <c r="AQ12" s="4"/>
      <c r="AR12" s="4">
        <v>24000</v>
      </c>
      <c r="AS12" s="4">
        <v>2416236000</v>
      </c>
      <c r="AT12" s="4">
        <v>100676.5</v>
      </c>
    </row>
    <row r="13" spans="1:46" hidden="1" x14ac:dyDescent="0.2">
      <c r="A13" s="35"/>
      <c r="B13" t="s">
        <v>5</v>
      </c>
      <c r="C13" t="s">
        <v>6</v>
      </c>
      <c r="D13" t="s">
        <v>12</v>
      </c>
      <c r="H13" s="5">
        <v>12000</v>
      </c>
      <c r="I13" s="6">
        <v>1315992000</v>
      </c>
      <c r="J13" s="4">
        <v>109666</v>
      </c>
      <c r="Q13" s="5">
        <v>12000</v>
      </c>
      <c r="R13" s="6">
        <v>1259496000</v>
      </c>
      <c r="S13" s="4">
        <v>104958</v>
      </c>
      <c r="T13" s="5"/>
      <c r="U13" s="6"/>
      <c r="V13" s="4"/>
      <c r="W13" s="5"/>
      <c r="X13" s="6"/>
      <c r="Y13" s="4"/>
      <c r="Z13" s="5"/>
      <c r="AA13" s="6"/>
      <c r="AB13" s="4"/>
      <c r="AC13" s="5">
        <v>12000</v>
      </c>
      <c r="AD13" s="4">
        <v>1185060000</v>
      </c>
      <c r="AE13" s="4">
        <v>98755</v>
      </c>
      <c r="AF13" s="5">
        <v>13000</v>
      </c>
      <c r="AG13" s="6">
        <v>1220583000</v>
      </c>
      <c r="AH13" s="4">
        <v>93891</v>
      </c>
      <c r="AO13" s="5">
        <v>11000</v>
      </c>
      <c r="AP13" s="4">
        <v>929247000</v>
      </c>
      <c r="AQ13" s="4">
        <v>84477</v>
      </c>
      <c r="AR13" s="4">
        <v>60000</v>
      </c>
      <c r="AS13" s="4">
        <v>5910378000</v>
      </c>
      <c r="AT13" s="4">
        <v>98506.3</v>
      </c>
    </row>
    <row r="14" spans="1:46" hidden="1" x14ac:dyDescent="0.2">
      <c r="A14" s="35"/>
      <c r="B14" t="s">
        <v>5</v>
      </c>
      <c r="C14" t="s">
        <v>6</v>
      </c>
      <c r="D14" t="s">
        <v>12</v>
      </c>
      <c r="H14" s="5"/>
      <c r="I14" s="6"/>
      <c r="J14" s="4"/>
      <c r="Q14" s="5"/>
      <c r="R14" s="6"/>
      <c r="S14" s="4"/>
      <c r="T14" s="5"/>
      <c r="U14" s="6"/>
      <c r="V14" s="4"/>
      <c r="W14" s="5"/>
      <c r="X14" s="6"/>
      <c r="Y14" s="4"/>
      <c r="Z14" s="5"/>
      <c r="AA14" s="6"/>
      <c r="AB14" s="4"/>
      <c r="AF14" s="5">
        <v>13000</v>
      </c>
      <c r="AG14" s="6">
        <v>1228357000</v>
      </c>
      <c r="AH14" s="4">
        <v>94489</v>
      </c>
      <c r="AR14" s="4">
        <v>13000</v>
      </c>
      <c r="AS14" s="4">
        <v>1228357000</v>
      </c>
      <c r="AT14" s="4">
        <v>94489</v>
      </c>
    </row>
    <row r="15" spans="1:46" hidden="1" x14ac:dyDescent="0.2">
      <c r="A15" s="35"/>
      <c r="D15" s="1" t="s">
        <v>13</v>
      </c>
      <c r="H15" s="5">
        <v>12000</v>
      </c>
      <c r="I15" s="5">
        <v>1315992000</v>
      </c>
      <c r="J15" s="4">
        <v>109666</v>
      </c>
      <c r="Q15" s="5">
        <v>12000</v>
      </c>
      <c r="R15" s="5">
        <v>1259496000</v>
      </c>
      <c r="S15" s="4">
        <v>104958</v>
      </c>
      <c r="T15" s="5"/>
      <c r="U15" s="5"/>
      <c r="V15" s="4"/>
      <c r="W15" s="5"/>
      <c r="X15" s="5"/>
      <c r="Y15" s="4"/>
      <c r="Z15" s="5"/>
      <c r="AA15" s="5"/>
      <c r="AB15" s="4"/>
      <c r="AC15" s="5">
        <v>12000</v>
      </c>
      <c r="AD15" s="5">
        <v>1185060000</v>
      </c>
      <c r="AE15" s="4">
        <v>98755</v>
      </c>
      <c r="AF15" s="5">
        <v>26000</v>
      </c>
      <c r="AG15" s="5">
        <v>2448940000</v>
      </c>
      <c r="AH15" s="4">
        <v>94190</v>
      </c>
      <c r="AI15" s="5"/>
      <c r="AJ15" s="5"/>
      <c r="AK15" s="4"/>
      <c r="AL15" s="5"/>
      <c r="AM15" s="5"/>
      <c r="AN15" s="4"/>
      <c r="AO15" s="5">
        <v>11000</v>
      </c>
      <c r="AP15" s="5">
        <v>929247000</v>
      </c>
      <c r="AQ15" s="4">
        <v>84477</v>
      </c>
      <c r="AR15" s="4">
        <v>73000</v>
      </c>
      <c r="AS15" s="4">
        <v>7138735000</v>
      </c>
      <c r="AT15" s="4">
        <v>97790.890410958906</v>
      </c>
    </row>
    <row r="16" spans="1:46" hidden="1" x14ac:dyDescent="0.2">
      <c r="A16" s="35"/>
      <c r="B16" t="s">
        <v>5</v>
      </c>
      <c r="C16" t="s">
        <v>6</v>
      </c>
      <c r="D16" t="s">
        <v>15</v>
      </c>
      <c r="H16" s="5"/>
      <c r="I16" s="6"/>
      <c r="J16" s="4"/>
      <c r="N16" s="5">
        <v>12000</v>
      </c>
      <c r="O16" s="6">
        <v>1225188000</v>
      </c>
      <c r="P16" s="4">
        <v>102099</v>
      </c>
      <c r="AO16" s="5">
        <v>11000</v>
      </c>
      <c r="AP16" s="4">
        <v>930589000</v>
      </c>
      <c r="AQ16" s="4">
        <v>84599</v>
      </c>
      <c r="AR16" s="4">
        <v>23000</v>
      </c>
      <c r="AS16" s="4">
        <v>2155777000</v>
      </c>
      <c r="AT16" s="4">
        <v>93729.434782608689</v>
      </c>
    </row>
    <row r="17" spans="1:46" hidden="1" x14ac:dyDescent="0.2">
      <c r="A17" s="35"/>
      <c r="B17" t="s">
        <v>5</v>
      </c>
      <c r="C17" t="s">
        <v>6</v>
      </c>
      <c r="D17" t="s">
        <v>15</v>
      </c>
      <c r="H17" s="5"/>
      <c r="I17" s="6"/>
      <c r="J17" s="4"/>
      <c r="N17" s="5">
        <v>13000</v>
      </c>
      <c r="O17" s="6">
        <v>1325987000</v>
      </c>
      <c r="P17" s="4">
        <v>101999</v>
      </c>
      <c r="AR17" s="4">
        <v>13000</v>
      </c>
      <c r="AS17" s="4">
        <v>1325987000</v>
      </c>
      <c r="AT17" s="4">
        <v>101999</v>
      </c>
    </row>
    <row r="18" spans="1:46" hidden="1" x14ac:dyDescent="0.2">
      <c r="A18" s="35"/>
      <c r="D18" s="1" t="s">
        <v>16</v>
      </c>
      <c r="H18" s="5"/>
      <c r="I18" s="6"/>
      <c r="J18" s="4"/>
      <c r="N18" s="5">
        <v>25000</v>
      </c>
      <c r="O18" s="5">
        <v>2551175000</v>
      </c>
      <c r="P18" s="4">
        <v>102047</v>
      </c>
      <c r="Q18" s="5"/>
      <c r="R18" s="5"/>
      <c r="S18" s="4"/>
      <c r="T18" s="5"/>
      <c r="U18" s="5"/>
      <c r="V18" s="4"/>
      <c r="W18" s="5"/>
      <c r="X18" s="5"/>
      <c r="Y18" s="4"/>
      <c r="Z18" s="5"/>
      <c r="AA18" s="5"/>
      <c r="AB18" s="4"/>
      <c r="AC18" s="5"/>
      <c r="AD18" s="5"/>
      <c r="AE18" s="4"/>
      <c r="AF18" s="5"/>
      <c r="AG18" s="5"/>
      <c r="AH18" s="4"/>
      <c r="AI18" s="5"/>
      <c r="AJ18" s="5"/>
      <c r="AK18" s="4"/>
      <c r="AL18" s="5"/>
      <c r="AM18" s="5"/>
      <c r="AN18" s="4"/>
      <c r="AO18" s="5">
        <v>11000</v>
      </c>
      <c r="AP18" s="5">
        <v>930589000</v>
      </c>
      <c r="AQ18" s="4">
        <v>84599</v>
      </c>
      <c r="AR18" s="4">
        <v>36000</v>
      </c>
      <c r="AS18" s="4">
        <v>3481764000</v>
      </c>
      <c r="AT18" s="4">
        <v>96715.666666666672</v>
      </c>
    </row>
    <row r="19" spans="1:46" hidden="1" x14ac:dyDescent="0.2">
      <c r="A19" s="35"/>
      <c r="B19" t="s">
        <v>5</v>
      </c>
      <c r="C19" t="s">
        <v>6</v>
      </c>
      <c r="D19" t="s">
        <v>17</v>
      </c>
      <c r="AR19" s="4">
        <v>0</v>
      </c>
      <c r="AS19" s="4">
        <v>0</v>
      </c>
      <c r="AT19" s="4" t="e">
        <v>#DIV/0!</v>
      </c>
    </row>
    <row r="20" spans="1:46" hidden="1" x14ac:dyDescent="0.2">
      <c r="A20" s="35"/>
      <c r="B20" t="s">
        <v>5</v>
      </c>
      <c r="C20" t="s">
        <v>6</v>
      </c>
      <c r="D20" t="s">
        <v>18</v>
      </c>
      <c r="AR20" s="4">
        <v>0</v>
      </c>
      <c r="AS20" s="4">
        <v>0</v>
      </c>
      <c r="AT20" s="4" t="e">
        <v>#DIV/0!</v>
      </c>
    </row>
    <row r="21" spans="1:46" hidden="1" x14ac:dyDescent="0.2">
      <c r="A21" s="35"/>
      <c r="B21" t="s">
        <v>5</v>
      </c>
      <c r="C21" t="s">
        <v>6</v>
      </c>
      <c r="D21" t="s">
        <v>19</v>
      </c>
      <c r="W21" s="5"/>
      <c r="X21" s="6"/>
      <c r="Y21" s="4"/>
      <c r="Z21" s="5">
        <v>12000</v>
      </c>
      <c r="AA21" s="4">
        <v>1198524000</v>
      </c>
      <c r="AB21" s="4">
        <v>99877</v>
      </c>
      <c r="AO21" s="5">
        <v>11000</v>
      </c>
      <c r="AP21" s="4">
        <v>920579000</v>
      </c>
      <c r="AQ21" s="4">
        <v>83689</v>
      </c>
      <c r="AR21" s="4">
        <v>23000</v>
      </c>
      <c r="AS21" s="4">
        <v>2119103000</v>
      </c>
      <c r="AT21" s="4">
        <v>92134.913043478256</v>
      </c>
    </row>
    <row r="22" spans="1:46" hidden="1" x14ac:dyDescent="0.2">
      <c r="A22" s="35"/>
      <c r="B22" t="s">
        <v>5</v>
      </c>
      <c r="C22" t="s">
        <v>6</v>
      </c>
      <c r="D22" t="s">
        <v>19</v>
      </c>
      <c r="W22" s="5"/>
      <c r="X22" s="6"/>
      <c r="Y22" s="4"/>
      <c r="Z22" s="5"/>
      <c r="AA22" s="4"/>
      <c r="AB22" s="4"/>
      <c r="AO22" s="5">
        <v>11000</v>
      </c>
      <c r="AP22" s="4">
        <v>920579000</v>
      </c>
      <c r="AQ22" s="4">
        <v>83689</v>
      </c>
      <c r="AR22" s="4">
        <v>11000</v>
      </c>
      <c r="AS22" s="4">
        <v>920579000</v>
      </c>
      <c r="AT22" s="4">
        <v>83689</v>
      </c>
    </row>
    <row r="23" spans="1:46" hidden="1" x14ac:dyDescent="0.2">
      <c r="A23" s="35"/>
      <c r="D23" s="1" t="s">
        <v>20</v>
      </c>
      <c r="E23" s="5"/>
      <c r="F23" s="5"/>
      <c r="G23" s="4"/>
      <c r="H23" s="5"/>
      <c r="I23" s="5"/>
      <c r="J23" s="4"/>
      <c r="K23" s="5"/>
      <c r="L23" s="5"/>
      <c r="M23" s="4"/>
      <c r="N23" s="5">
        <v>0</v>
      </c>
      <c r="O23" s="5">
        <v>0</v>
      </c>
      <c r="P23" s="4" t="e">
        <v>#DIV/0!</v>
      </c>
      <c r="Q23" s="5"/>
      <c r="R23" s="5"/>
      <c r="S23" s="4"/>
      <c r="T23" s="5"/>
      <c r="U23" s="5"/>
      <c r="V23" s="4"/>
      <c r="W23" s="5"/>
      <c r="X23" s="5"/>
      <c r="Y23" s="4"/>
      <c r="Z23" s="5">
        <v>12000</v>
      </c>
      <c r="AA23" s="5">
        <v>1198524000</v>
      </c>
      <c r="AB23" s="4">
        <v>99877</v>
      </c>
      <c r="AC23" s="5"/>
      <c r="AD23" s="5"/>
      <c r="AE23" s="4"/>
      <c r="AF23" s="5"/>
      <c r="AG23" s="5"/>
      <c r="AH23" s="4"/>
      <c r="AI23" s="5"/>
      <c r="AJ23" s="5"/>
      <c r="AK23" s="4"/>
      <c r="AL23" s="5"/>
      <c r="AM23" s="5"/>
      <c r="AN23" s="4"/>
      <c r="AO23" s="5">
        <v>22000</v>
      </c>
      <c r="AP23" s="5">
        <v>1841158000</v>
      </c>
      <c r="AQ23" s="4">
        <v>83689</v>
      </c>
      <c r="AR23" s="4">
        <v>34000</v>
      </c>
      <c r="AS23" s="4">
        <v>3039682000</v>
      </c>
      <c r="AT23" s="4">
        <v>89402.411764705888</v>
      </c>
    </row>
    <row r="24" spans="1:46" hidden="1" x14ac:dyDescent="0.2">
      <c r="A24" s="35"/>
      <c r="B24" t="s">
        <v>5</v>
      </c>
      <c r="C24" t="s">
        <v>6</v>
      </c>
      <c r="D24" t="s">
        <v>21</v>
      </c>
      <c r="H24" s="5">
        <v>12000</v>
      </c>
      <c r="I24" s="6">
        <v>1310916000</v>
      </c>
      <c r="J24" s="4">
        <v>109243</v>
      </c>
      <c r="K24" s="5">
        <v>12000</v>
      </c>
      <c r="L24" s="6">
        <v>1319940000</v>
      </c>
      <c r="M24" s="4">
        <v>109995</v>
      </c>
      <c r="AR24" s="4">
        <v>24000</v>
      </c>
      <c r="AS24" s="4">
        <v>2630856000</v>
      </c>
      <c r="AT24" s="4">
        <v>109619</v>
      </c>
    </row>
    <row r="25" spans="1:46" hidden="1" x14ac:dyDescent="0.2">
      <c r="A25" s="35"/>
      <c r="B25" t="s">
        <v>5</v>
      </c>
      <c r="C25" t="s">
        <v>6</v>
      </c>
      <c r="D25" t="s">
        <v>22</v>
      </c>
      <c r="W25" s="5"/>
      <c r="X25" s="6"/>
      <c r="Y25" s="4"/>
      <c r="AC25" s="5">
        <v>12000</v>
      </c>
      <c r="AD25" s="4">
        <v>1188648000</v>
      </c>
      <c r="AE25" s="4">
        <v>99054</v>
      </c>
      <c r="AL25" s="5">
        <v>12000</v>
      </c>
      <c r="AM25" s="4">
        <v>1033044000</v>
      </c>
      <c r="AN25" s="4">
        <v>86087</v>
      </c>
      <c r="AR25" s="4">
        <v>24000</v>
      </c>
      <c r="AS25" s="4">
        <v>2221692000</v>
      </c>
      <c r="AT25" s="4">
        <v>92570.5</v>
      </c>
    </row>
    <row r="26" spans="1:46" hidden="1" x14ac:dyDescent="0.2">
      <c r="A26" s="35"/>
      <c r="B26" t="s">
        <v>5</v>
      </c>
      <c r="C26" t="s">
        <v>6</v>
      </c>
      <c r="D26" t="s">
        <v>22</v>
      </c>
      <c r="AR26" s="4">
        <v>0</v>
      </c>
      <c r="AS26" s="4">
        <v>0</v>
      </c>
      <c r="AT26" s="4" t="e">
        <v>#DIV/0!</v>
      </c>
    </row>
    <row r="27" spans="1:46" hidden="1" x14ac:dyDescent="0.2">
      <c r="A27" s="35"/>
      <c r="D27" s="1" t="s">
        <v>23</v>
      </c>
      <c r="E27" s="5"/>
      <c r="F27" s="5"/>
      <c r="G27" s="4"/>
      <c r="H27" s="5"/>
      <c r="I27" s="5"/>
      <c r="J27" s="4"/>
      <c r="K27" s="5"/>
      <c r="L27" s="5"/>
      <c r="M27" s="4"/>
      <c r="N27" s="5"/>
      <c r="O27" s="5"/>
      <c r="P27" s="4"/>
      <c r="Q27" s="5"/>
      <c r="R27" s="5"/>
      <c r="S27" s="4"/>
      <c r="T27" s="5"/>
      <c r="U27" s="5"/>
      <c r="V27" s="4"/>
      <c r="W27" s="5"/>
      <c r="X27" s="5"/>
      <c r="Y27" s="4"/>
      <c r="Z27" s="5"/>
      <c r="AA27" s="5"/>
      <c r="AB27" s="4"/>
      <c r="AC27" s="5">
        <v>12000</v>
      </c>
      <c r="AD27" s="5">
        <v>1188648000</v>
      </c>
      <c r="AE27" s="4">
        <v>99054</v>
      </c>
      <c r="AF27" s="5"/>
      <c r="AG27" s="5"/>
      <c r="AH27" s="4"/>
      <c r="AI27" s="5"/>
      <c r="AJ27" s="5"/>
      <c r="AK27" s="4"/>
      <c r="AL27" s="5">
        <v>12000</v>
      </c>
      <c r="AM27" s="5">
        <v>1033044000</v>
      </c>
      <c r="AN27" s="4">
        <v>86087</v>
      </c>
      <c r="AO27" s="5"/>
      <c r="AP27" s="5"/>
      <c r="AQ27" s="4"/>
      <c r="AR27" s="4">
        <v>24000</v>
      </c>
      <c r="AS27" s="4">
        <v>2221692000</v>
      </c>
      <c r="AT27" s="4">
        <v>92570.5</v>
      </c>
    </row>
    <row r="28" spans="1:46" hidden="1" x14ac:dyDescent="0.2">
      <c r="A28" s="35"/>
      <c r="B28" t="s">
        <v>5</v>
      </c>
      <c r="C28" t="s">
        <v>6</v>
      </c>
      <c r="D28" t="s">
        <v>24</v>
      </c>
      <c r="AL28" s="5">
        <v>12000</v>
      </c>
      <c r="AM28" s="4">
        <v>1032000000</v>
      </c>
      <c r="AN28" s="4">
        <v>86000</v>
      </c>
      <c r="AR28" s="4">
        <v>12000</v>
      </c>
      <c r="AS28" s="4">
        <v>1032000000</v>
      </c>
      <c r="AT28" s="4">
        <v>86000</v>
      </c>
    </row>
    <row r="29" spans="1:46" x14ac:dyDescent="0.2">
      <c r="A29" s="35"/>
      <c r="B29" t="s">
        <v>75</v>
      </c>
      <c r="C29" t="s">
        <v>6</v>
      </c>
      <c r="D29" s="1" t="s">
        <v>105</v>
      </c>
      <c r="E29" s="5"/>
      <c r="F29" s="5"/>
      <c r="G29" s="4"/>
      <c r="H29" s="5">
        <v>24000</v>
      </c>
      <c r="I29" s="5">
        <v>2626908000</v>
      </c>
      <c r="J29" s="4">
        <v>109454.5</v>
      </c>
      <c r="K29" s="5">
        <v>24000</v>
      </c>
      <c r="L29" s="5">
        <v>2611740000</v>
      </c>
      <c r="M29" s="4">
        <v>108822.5</v>
      </c>
      <c r="N29" s="5">
        <v>25000</v>
      </c>
      <c r="O29" s="5">
        <v>2551175000</v>
      </c>
      <c r="P29" s="4">
        <v>102047</v>
      </c>
      <c r="Q29" s="5">
        <v>24000</v>
      </c>
      <c r="R29" s="5">
        <v>2502936000</v>
      </c>
      <c r="S29" s="4">
        <v>104289</v>
      </c>
      <c r="T29" s="5">
        <v>13000</v>
      </c>
      <c r="U29" s="5">
        <v>1338038000</v>
      </c>
      <c r="V29" s="4">
        <v>102926</v>
      </c>
      <c r="W29" s="5">
        <v>24000</v>
      </c>
      <c r="X29" s="5">
        <v>2416236000</v>
      </c>
      <c r="Y29" s="4">
        <v>100676.5</v>
      </c>
      <c r="Z29" s="5">
        <v>24000</v>
      </c>
      <c r="AA29" s="5">
        <v>2398488000</v>
      </c>
      <c r="AB29" s="4">
        <v>99937</v>
      </c>
      <c r="AC29" s="5">
        <v>24000</v>
      </c>
      <c r="AD29" s="5">
        <v>2373708000</v>
      </c>
      <c r="AE29" s="4">
        <v>98904.5</v>
      </c>
      <c r="AF29" s="5">
        <v>26000</v>
      </c>
      <c r="AG29" s="5">
        <v>2448940000</v>
      </c>
      <c r="AH29" s="4">
        <v>94190</v>
      </c>
      <c r="AI29" s="5">
        <v>24000</v>
      </c>
      <c r="AJ29" s="5">
        <v>2131488000</v>
      </c>
      <c r="AK29" s="4">
        <v>88812</v>
      </c>
      <c r="AL29" s="5">
        <v>24000</v>
      </c>
      <c r="AM29" s="5">
        <v>2065044000</v>
      </c>
      <c r="AN29" s="4">
        <v>86043.5</v>
      </c>
      <c r="AO29" s="5">
        <v>44000</v>
      </c>
      <c r="AP29" s="5">
        <v>3700994000</v>
      </c>
      <c r="AQ29" s="4">
        <v>84113.5</v>
      </c>
      <c r="AR29" s="4">
        <v>300000</v>
      </c>
      <c r="AS29" s="4">
        <v>29165695000</v>
      </c>
      <c r="AT29" s="4">
        <v>97218.983333333337</v>
      </c>
    </row>
    <row r="30" spans="1:46" hidden="1" x14ac:dyDescent="0.2">
      <c r="A30" s="35"/>
      <c r="B30" t="s">
        <v>27</v>
      </c>
      <c r="C30" t="s">
        <v>6</v>
      </c>
      <c r="D30" t="s">
        <v>7</v>
      </c>
      <c r="AR30" s="4">
        <v>0</v>
      </c>
      <c r="AS30" s="4">
        <v>0</v>
      </c>
      <c r="AT30" s="4" t="e">
        <v>#DIV/0!</v>
      </c>
    </row>
    <row r="31" spans="1:46" hidden="1" x14ac:dyDescent="0.2">
      <c r="A31" s="35"/>
      <c r="B31" t="s">
        <v>28</v>
      </c>
      <c r="C31" t="s">
        <v>6</v>
      </c>
      <c r="D31" t="s">
        <v>12</v>
      </c>
      <c r="T31" s="5">
        <v>12000</v>
      </c>
      <c r="U31" s="4">
        <v>1247376000</v>
      </c>
      <c r="V31" s="4">
        <v>103948</v>
      </c>
      <c r="Z31" s="5"/>
      <c r="AA31" s="6"/>
      <c r="AB31" s="4"/>
      <c r="AF31" s="5">
        <v>12000</v>
      </c>
      <c r="AG31" s="6">
        <v>1126476000</v>
      </c>
      <c r="AH31" s="4">
        <v>93873</v>
      </c>
      <c r="AR31" s="4">
        <v>24000</v>
      </c>
      <c r="AS31" s="4">
        <v>2373852000</v>
      </c>
      <c r="AT31" s="4">
        <v>98910.5</v>
      </c>
    </row>
    <row r="32" spans="1:46" hidden="1" x14ac:dyDescent="0.2">
      <c r="A32" s="35"/>
      <c r="B32" t="s">
        <v>28</v>
      </c>
      <c r="C32" t="s">
        <v>6</v>
      </c>
      <c r="D32" t="s">
        <v>30</v>
      </c>
      <c r="K32" s="5">
        <v>12000</v>
      </c>
      <c r="L32" s="6">
        <v>1281684000</v>
      </c>
      <c r="M32" s="4">
        <v>106807</v>
      </c>
      <c r="AR32" s="4">
        <v>12000</v>
      </c>
      <c r="AS32" s="4">
        <v>1281684000</v>
      </c>
      <c r="AT32" s="4">
        <v>106807</v>
      </c>
    </row>
    <row r="33" spans="1:46" hidden="1" x14ac:dyDescent="0.2">
      <c r="A33" s="35"/>
      <c r="B33" t="s">
        <v>28</v>
      </c>
      <c r="C33" t="s">
        <v>6</v>
      </c>
      <c r="D33" t="s">
        <v>31</v>
      </c>
      <c r="K33" s="5"/>
      <c r="L33" s="6"/>
      <c r="M33" s="4"/>
      <c r="Q33" s="5">
        <v>13000</v>
      </c>
      <c r="R33" s="6">
        <v>1307696000</v>
      </c>
      <c r="S33" s="4">
        <v>100592</v>
      </c>
      <c r="AR33" s="4">
        <v>13000</v>
      </c>
      <c r="AS33" s="4">
        <v>1307696000</v>
      </c>
      <c r="AT33" s="4">
        <v>100592</v>
      </c>
    </row>
    <row r="34" spans="1:46" x14ac:dyDescent="0.2">
      <c r="A34" s="35"/>
      <c r="B34" t="s">
        <v>119</v>
      </c>
      <c r="C34" t="s">
        <v>6</v>
      </c>
      <c r="D34" s="1" t="s">
        <v>105</v>
      </c>
      <c r="E34" s="5"/>
      <c r="F34" s="5"/>
      <c r="G34" s="4"/>
      <c r="H34" s="5"/>
      <c r="I34" s="5"/>
      <c r="J34" s="4"/>
      <c r="K34" s="5">
        <v>12000</v>
      </c>
      <c r="L34" s="5">
        <v>1281684000</v>
      </c>
      <c r="M34" s="4">
        <v>106807</v>
      </c>
      <c r="N34" s="5"/>
      <c r="O34" s="5"/>
      <c r="P34" s="4"/>
      <c r="Q34" s="5">
        <v>13000</v>
      </c>
      <c r="R34" s="5">
        <v>1307696000</v>
      </c>
      <c r="S34" s="4">
        <v>100592</v>
      </c>
      <c r="T34" s="5">
        <v>12000</v>
      </c>
      <c r="U34" s="5">
        <v>1247376000</v>
      </c>
      <c r="V34" s="4">
        <v>103948</v>
      </c>
      <c r="W34" s="5"/>
      <c r="X34" s="5"/>
      <c r="Y34" s="4"/>
      <c r="Z34" s="5"/>
      <c r="AA34" s="5"/>
      <c r="AB34" s="4"/>
      <c r="AC34" s="5"/>
      <c r="AD34" s="5"/>
      <c r="AE34" s="4"/>
      <c r="AF34" s="5">
        <v>12000</v>
      </c>
      <c r="AG34" s="5">
        <v>1126476000</v>
      </c>
      <c r="AH34" s="4">
        <v>93873</v>
      </c>
      <c r="AI34" s="5"/>
      <c r="AJ34" s="5"/>
      <c r="AK34" s="4"/>
      <c r="AL34" s="5"/>
      <c r="AM34" s="5"/>
      <c r="AN34" s="4"/>
      <c r="AO34" s="5"/>
      <c r="AP34" s="5"/>
      <c r="AQ34" s="4"/>
      <c r="AR34" s="4">
        <v>49000</v>
      </c>
      <c r="AS34" s="4">
        <v>4963232000</v>
      </c>
      <c r="AT34" s="4">
        <v>101290.44897959183</v>
      </c>
    </row>
    <row r="35" spans="1:46" hidden="1" x14ac:dyDescent="0.2">
      <c r="A35" s="35"/>
      <c r="B35" t="s">
        <v>32</v>
      </c>
      <c r="C35" t="s">
        <v>33</v>
      </c>
      <c r="D35" t="s">
        <v>29</v>
      </c>
      <c r="H35" s="5">
        <v>6000</v>
      </c>
      <c r="I35" s="6">
        <v>290802000</v>
      </c>
      <c r="J35" s="4">
        <v>48467</v>
      </c>
      <c r="K35" s="5">
        <v>6000</v>
      </c>
      <c r="L35" s="6">
        <v>275256000</v>
      </c>
      <c r="M35" s="4">
        <v>45876</v>
      </c>
      <c r="N35" s="5">
        <v>7000</v>
      </c>
      <c r="O35" s="6">
        <v>343420000</v>
      </c>
      <c r="P35" s="4">
        <v>49060</v>
      </c>
      <c r="Q35" s="5">
        <v>7000</v>
      </c>
      <c r="R35" s="6">
        <v>344127000</v>
      </c>
      <c r="S35" s="4">
        <v>49161</v>
      </c>
      <c r="T35" s="5"/>
      <c r="U35" s="6"/>
      <c r="V35" s="4"/>
      <c r="W35" s="5">
        <v>6000</v>
      </c>
      <c r="X35" s="4">
        <v>297870000</v>
      </c>
      <c r="Y35" s="4">
        <v>49645</v>
      </c>
      <c r="Z35" s="5"/>
      <c r="AA35" s="6"/>
      <c r="AB35" s="4"/>
      <c r="AC35" s="5">
        <v>7000</v>
      </c>
      <c r="AD35" s="4">
        <v>338100000</v>
      </c>
      <c r="AE35" s="4">
        <v>48300</v>
      </c>
      <c r="AF35" s="5">
        <v>7000</v>
      </c>
      <c r="AG35" s="6">
        <v>338030000</v>
      </c>
      <c r="AH35" s="4">
        <v>48290</v>
      </c>
      <c r="AI35" s="5">
        <v>7000</v>
      </c>
      <c r="AJ35" s="6">
        <v>334656000</v>
      </c>
      <c r="AK35" s="4">
        <v>47808</v>
      </c>
      <c r="AL35" s="5">
        <v>7000</v>
      </c>
      <c r="AM35" s="4">
        <v>330344000</v>
      </c>
      <c r="AN35" s="4">
        <v>47192</v>
      </c>
      <c r="AO35" s="5">
        <v>6000</v>
      </c>
      <c r="AP35" s="4">
        <v>281784000</v>
      </c>
      <c r="AQ35" s="4">
        <v>46964</v>
      </c>
      <c r="AR35" s="4">
        <v>66000</v>
      </c>
      <c r="AS35" s="4">
        <v>3174389000</v>
      </c>
      <c r="AT35" s="4">
        <v>48096.803030303032</v>
      </c>
    </row>
    <row r="36" spans="1:46" hidden="1" x14ac:dyDescent="0.2">
      <c r="A36" s="35"/>
      <c r="B36" t="s">
        <v>32</v>
      </c>
      <c r="C36" t="s">
        <v>33</v>
      </c>
      <c r="D36" t="s">
        <v>29</v>
      </c>
      <c r="H36" s="5"/>
      <c r="I36" s="6"/>
      <c r="J36" s="4"/>
      <c r="K36" s="5">
        <v>6000</v>
      </c>
      <c r="L36" s="6">
        <v>275562000</v>
      </c>
      <c r="M36" s="4">
        <v>45927</v>
      </c>
      <c r="Q36" s="5">
        <v>6000</v>
      </c>
      <c r="R36" s="6">
        <v>296568000</v>
      </c>
      <c r="S36" s="4">
        <v>49428</v>
      </c>
      <c r="W36" s="5"/>
      <c r="X36" s="6"/>
      <c r="Y36" s="4"/>
      <c r="Z36" s="5"/>
      <c r="AA36" s="6"/>
      <c r="AB36" s="4"/>
      <c r="AC36" s="5">
        <v>6000</v>
      </c>
      <c r="AD36" s="4">
        <v>292800000</v>
      </c>
      <c r="AE36" s="4">
        <v>48800</v>
      </c>
      <c r="AF36" s="5">
        <v>6000</v>
      </c>
      <c r="AG36" s="6">
        <v>292086000</v>
      </c>
      <c r="AH36" s="4">
        <v>48681</v>
      </c>
      <c r="AL36" s="5">
        <v>7000</v>
      </c>
      <c r="AM36" s="4">
        <v>325059000</v>
      </c>
      <c r="AN36" s="4">
        <v>46437</v>
      </c>
      <c r="AO36" s="5">
        <v>6000</v>
      </c>
      <c r="AP36" s="4">
        <v>281454000</v>
      </c>
      <c r="AQ36" s="4">
        <v>46909</v>
      </c>
      <c r="AR36" s="4">
        <v>37000</v>
      </c>
      <c r="AS36" s="4">
        <v>1763529000</v>
      </c>
      <c r="AT36" s="4">
        <v>47662.945945945947</v>
      </c>
    </row>
    <row r="37" spans="1:46" hidden="1" x14ac:dyDescent="0.2">
      <c r="A37" s="35"/>
      <c r="B37" t="s">
        <v>32</v>
      </c>
      <c r="C37" t="s">
        <v>33</v>
      </c>
      <c r="D37" t="s">
        <v>29</v>
      </c>
      <c r="K37" s="5">
        <v>6000</v>
      </c>
      <c r="L37" s="6">
        <v>276414000</v>
      </c>
      <c r="M37" s="4">
        <v>46069</v>
      </c>
      <c r="AL37" s="5">
        <v>7000</v>
      </c>
      <c r="AM37" s="4">
        <v>325493000</v>
      </c>
      <c r="AN37" s="4">
        <v>46499</v>
      </c>
      <c r="AO37" s="5">
        <v>6000</v>
      </c>
      <c r="AP37" s="4">
        <v>284802000</v>
      </c>
      <c r="AQ37" s="4">
        <v>47467</v>
      </c>
      <c r="AR37" s="4">
        <v>19000</v>
      </c>
      <c r="AS37" s="4">
        <v>886709000</v>
      </c>
      <c r="AT37" s="4">
        <v>46668.894736842107</v>
      </c>
    </row>
    <row r="38" spans="1:46" hidden="1" x14ac:dyDescent="0.2">
      <c r="A38" s="35"/>
      <c r="B38" t="s">
        <v>32</v>
      </c>
      <c r="C38" t="s">
        <v>33</v>
      </c>
      <c r="D38" t="s">
        <v>29</v>
      </c>
      <c r="K38" s="5"/>
      <c r="L38" s="6"/>
      <c r="M38" s="4"/>
      <c r="AL38" s="5"/>
      <c r="AM38" s="4"/>
      <c r="AN38" s="4"/>
      <c r="AO38" s="5">
        <v>7000</v>
      </c>
      <c r="AP38" s="4">
        <v>326011000</v>
      </c>
      <c r="AQ38" s="4">
        <v>46573</v>
      </c>
      <c r="AR38" s="4">
        <v>7000</v>
      </c>
      <c r="AS38" s="4">
        <v>326011000</v>
      </c>
      <c r="AT38" s="4">
        <v>46573</v>
      </c>
    </row>
    <row r="39" spans="1:46" hidden="1" x14ac:dyDescent="0.2">
      <c r="A39" s="35"/>
      <c r="B39" t="s">
        <v>32</v>
      </c>
      <c r="C39" t="s">
        <v>33</v>
      </c>
      <c r="D39" t="s">
        <v>29</v>
      </c>
      <c r="K39" s="5"/>
      <c r="L39" s="6"/>
      <c r="M39" s="4"/>
      <c r="AL39" s="5"/>
      <c r="AM39" s="4"/>
      <c r="AN39" s="4"/>
      <c r="AO39" s="5">
        <v>7000</v>
      </c>
      <c r="AP39" s="4">
        <v>326095000</v>
      </c>
      <c r="AQ39" s="4">
        <v>46585</v>
      </c>
      <c r="AR39" s="4">
        <v>7000</v>
      </c>
      <c r="AS39" s="4">
        <v>326095000</v>
      </c>
      <c r="AT39" s="4">
        <v>46585</v>
      </c>
    </row>
    <row r="40" spans="1:46" hidden="1" x14ac:dyDescent="0.2">
      <c r="A40" s="35"/>
      <c r="B40" t="s">
        <v>32</v>
      </c>
      <c r="C40" t="s">
        <v>33</v>
      </c>
      <c r="D40" t="s">
        <v>29</v>
      </c>
      <c r="K40" s="5"/>
      <c r="L40" s="6"/>
      <c r="M40" s="4"/>
      <c r="AL40" s="5"/>
      <c r="AM40" s="4"/>
      <c r="AN40" s="4"/>
      <c r="AO40" s="5">
        <v>6000</v>
      </c>
      <c r="AP40" s="4">
        <v>283794000</v>
      </c>
      <c r="AQ40" s="4">
        <v>47299</v>
      </c>
      <c r="AR40" s="4">
        <v>6000</v>
      </c>
      <c r="AS40" s="4">
        <v>283794000</v>
      </c>
      <c r="AT40" s="4">
        <v>47299</v>
      </c>
    </row>
    <row r="41" spans="1:46" hidden="1" x14ac:dyDescent="0.2">
      <c r="A41" s="35"/>
      <c r="B41" t="s">
        <v>32</v>
      </c>
      <c r="C41" t="s">
        <v>33</v>
      </c>
      <c r="D41" t="s">
        <v>29</v>
      </c>
      <c r="K41" s="5"/>
      <c r="L41" s="6"/>
      <c r="M41" s="4"/>
      <c r="AL41" s="5"/>
      <c r="AM41" s="4"/>
      <c r="AN41" s="4"/>
      <c r="AO41" s="5">
        <v>6618</v>
      </c>
      <c r="AP41" s="4">
        <v>315334464</v>
      </c>
      <c r="AQ41" s="4">
        <v>47648</v>
      </c>
      <c r="AR41" s="4">
        <v>6618</v>
      </c>
      <c r="AS41" s="4">
        <v>315334464</v>
      </c>
      <c r="AT41" s="4">
        <v>47648</v>
      </c>
    </row>
    <row r="42" spans="1:46" hidden="1" x14ac:dyDescent="0.2">
      <c r="A42" s="35"/>
      <c r="D42" s="1" t="s">
        <v>34</v>
      </c>
      <c r="E42" s="5"/>
      <c r="F42" s="5"/>
      <c r="G42" s="4"/>
      <c r="H42" s="5">
        <v>6000</v>
      </c>
      <c r="I42" s="5">
        <v>290802000</v>
      </c>
      <c r="J42" s="4">
        <v>48467</v>
      </c>
      <c r="K42" s="5">
        <v>18000</v>
      </c>
      <c r="L42" s="5">
        <v>827232000</v>
      </c>
      <c r="M42" s="4">
        <v>45957.333333333336</v>
      </c>
      <c r="N42" s="5">
        <v>7000</v>
      </c>
      <c r="O42" s="5">
        <v>343420000</v>
      </c>
      <c r="P42" s="4">
        <v>49060</v>
      </c>
      <c r="Q42" s="5">
        <v>13000</v>
      </c>
      <c r="R42" s="5">
        <v>640695000</v>
      </c>
      <c r="S42" s="4">
        <v>49284.230769230766</v>
      </c>
      <c r="T42" s="5"/>
      <c r="U42" s="5"/>
      <c r="V42" s="4"/>
      <c r="W42" s="5">
        <v>6000</v>
      </c>
      <c r="X42" s="5">
        <v>297870000</v>
      </c>
      <c r="Y42" s="4">
        <v>49645</v>
      </c>
      <c r="Z42" s="5"/>
      <c r="AA42" s="5"/>
      <c r="AB42" s="4"/>
      <c r="AC42" s="5">
        <v>13000</v>
      </c>
      <c r="AD42" s="5">
        <v>630900000</v>
      </c>
      <c r="AE42" s="4">
        <v>48530.769230769234</v>
      </c>
      <c r="AF42" s="5">
        <v>13000</v>
      </c>
      <c r="AG42" s="5">
        <v>630116000</v>
      </c>
      <c r="AH42" s="4">
        <v>48470.461538461539</v>
      </c>
      <c r="AI42" s="5">
        <v>7000</v>
      </c>
      <c r="AJ42" s="5">
        <v>334656000</v>
      </c>
      <c r="AK42" s="4">
        <v>47808</v>
      </c>
      <c r="AL42" s="5">
        <v>21000</v>
      </c>
      <c r="AM42" s="5">
        <v>980896000</v>
      </c>
      <c r="AN42" s="4">
        <v>46709.333333333336</v>
      </c>
      <c r="AO42" s="5">
        <v>44618</v>
      </c>
      <c r="AP42" s="5">
        <v>2099274464</v>
      </c>
      <c r="AQ42" s="4">
        <v>47049.945403200501</v>
      </c>
      <c r="AR42" s="4">
        <v>148618</v>
      </c>
      <c r="AS42" s="4">
        <v>7075861464</v>
      </c>
      <c r="AT42" s="4">
        <v>47611.066384960097</v>
      </c>
    </row>
    <row r="43" spans="1:46" hidden="1" x14ac:dyDescent="0.2">
      <c r="A43" s="35"/>
      <c r="B43" t="s">
        <v>32</v>
      </c>
      <c r="C43" t="s">
        <v>33</v>
      </c>
      <c r="D43" t="s">
        <v>10</v>
      </c>
      <c r="E43" s="5">
        <v>7000</v>
      </c>
      <c r="F43" s="6">
        <v>370993000</v>
      </c>
      <c r="G43" s="4">
        <v>52999</v>
      </c>
      <c r="H43" s="5"/>
      <c r="I43" s="6"/>
      <c r="J43" s="4"/>
      <c r="K43" s="5"/>
      <c r="L43" s="6"/>
      <c r="M43" s="4"/>
      <c r="N43" s="5">
        <v>7000</v>
      </c>
      <c r="O43" s="6">
        <v>339360000</v>
      </c>
      <c r="P43" s="4">
        <v>48480</v>
      </c>
      <c r="Q43" s="5"/>
      <c r="R43" s="6"/>
      <c r="S43" s="4"/>
      <c r="T43" s="5">
        <v>6000</v>
      </c>
      <c r="U43" s="4">
        <v>302784000</v>
      </c>
      <c r="V43" s="4">
        <v>50464</v>
      </c>
      <c r="W43" s="5"/>
      <c r="X43" s="6"/>
      <c r="Y43" s="4"/>
      <c r="Z43" s="5">
        <v>7000</v>
      </c>
      <c r="AA43" s="4">
        <v>336378000</v>
      </c>
      <c r="AB43" s="4">
        <v>48054</v>
      </c>
      <c r="AC43" s="5"/>
      <c r="AD43" s="6"/>
      <c r="AE43" s="4"/>
      <c r="AF43" s="5">
        <v>6000</v>
      </c>
      <c r="AG43" s="6">
        <v>290994000</v>
      </c>
      <c r="AH43" s="4">
        <v>48499</v>
      </c>
      <c r="AI43" s="5">
        <v>7000</v>
      </c>
      <c r="AJ43" s="6">
        <v>338576000</v>
      </c>
      <c r="AK43" s="4">
        <v>48368</v>
      </c>
      <c r="AL43" s="5">
        <v>6000</v>
      </c>
      <c r="AM43" s="4">
        <v>285804000</v>
      </c>
      <c r="AN43" s="4">
        <v>47634</v>
      </c>
      <c r="AO43" s="5">
        <v>6000</v>
      </c>
      <c r="AP43" s="4">
        <v>283062000</v>
      </c>
      <c r="AQ43" s="4">
        <v>47177</v>
      </c>
      <c r="AR43" s="4">
        <v>52000</v>
      </c>
      <c r="AS43" s="4">
        <v>2547951000</v>
      </c>
      <c r="AT43" s="4">
        <v>48999.057692307695</v>
      </c>
    </row>
    <row r="44" spans="1:46" hidden="1" x14ac:dyDescent="0.2">
      <c r="A44" s="35"/>
      <c r="B44" t="s">
        <v>32</v>
      </c>
      <c r="C44" t="s">
        <v>33</v>
      </c>
      <c r="D44" t="s">
        <v>10</v>
      </c>
      <c r="E44" s="5"/>
      <c r="F44" s="6"/>
      <c r="G44" s="4"/>
      <c r="H44" s="5"/>
      <c r="I44" s="6"/>
      <c r="J44" s="4"/>
      <c r="K44" s="5"/>
      <c r="L44" s="6"/>
      <c r="M44" s="4"/>
      <c r="N44" s="5"/>
      <c r="O44" s="6"/>
      <c r="P44" s="4"/>
      <c r="Q44" s="5"/>
      <c r="R44" s="6"/>
      <c r="S44" s="4"/>
      <c r="T44" s="5"/>
      <c r="U44" s="6"/>
      <c r="V44" s="4"/>
      <c r="W44" s="5"/>
      <c r="X44" s="6"/>
      <c r="Y44" s="4"/>
      <c r="Z44" s="5">
        <v>6000</v>
      </c>
      <c r="AA44" s="4">
        <v>291324000</v>
      </c>
      <c r="AB44" s="4">
        <v>48554</v>
      </c>
      <c r="AC44" s="5"/>
      <c r="AD44" s="6"/>
      <c r="AE44" s="4"/>
      <c r="AF44" s="5"/>
      <c r="AG44" s="6"/>
      <c r="AH44" s="4"/>
      <c r="AI44" s="5"/>
      <c r="AJ44" s="6"/>
      <c r="AK44" s="4"/>
      <c r="AL44" s="5"/>
      <c r="AM44" s="6"/>
      <c r="AN44" s="4"/>
      <c r="AO44" s="5"/>
      <c r="AP44" s="6"/>
      <c r="AQ44" s="4"/>
      <c r="AR44" s="4">
        <v>6000</v>
      </c>
      <c r="AS44" s="4">
        <v>291324000</v>
      </c>
      <c r="AT44" s="4">
        <v>48554</v>
      </c>
    </row>
    <row r="45" spans="1:46" hidden="1" x14ac:dyDescent="0.2">
      <c r="A45" s="35"/>
      <c r="D45" s="1" t="s">
        <v>11</v>
      </c>
      <c r="E45" s="5">
        <v>7000</v>
      </c>
      <c r="F45" s="5">
        <v>370993000</v>
      </c>
      <c r="G45" s="4">
        <v>52999</v>
      </c>
      <c r="H45" s="5"/>
      <c r="I45" s="5"/>
      <c r="J45" s="4"/>
      <c r="K45" s="5"/>
      <c r="L45" s="5"/>
      <c r="M45" s="4"/>
      <c r="N45" s="5">
        <v>7000</v>
      </c>
      <c r="O45" s="5">
        <v>339360000</v>
      </c>
      <c r="P45" s="4">
        <v>48480</v>
      </c>
      <c r="Q45" s="5"/>
      <c r="R45" s="5"/>
      <c r="S45" s="4"/>
      <c r="T45" s="5">
        <v>6000</v>
      </c>
      <c r="U45" s="5">
        <v>302784000</v>
      </c>
      <c r="V45" s="4">
        <v>50464</v>
      </c>
      <c r="W45" s="5"/>
      <c r="X45" s="5"/>
      <c r="Y45" s="4"/>
      <c r="Z45" s="5">
        <v>13000</v>
      </c>
      <c r="AA45" s="5">
        <v>627702000</v>
      </c>
      <c r="AB45" s="4">
        <v>48284.769230769234</v>
      </c>
      <c r="AC45" s="5"/>
      <c r="AD45" s="5"/>
      <c r="AE45" s="4"/>
      <c r="AF45" s="5">
        <v>6000</v>
      </c>
      <c r="AG45" s="5">
        <v>290994000</v>
      </c>
      <c r="AH45" s="4">
        <v>48499</v>
      </c>
      <c r="AI45" s="5">
        <v>7000</v>
      </c>
      <c r="AJ45" s="5">
        <v>338576000</v>
      </c>
      <c r="AK45" s="4">
        <v>48368</v>
      </c>
      <c r="AL45" s="5">
        <v>6000</v>
      </c>
      <c r="AM45" s="5">
        <v>285804000</v>
      </c>
      <c r="AN45" s="4">
        <v>47634</v>
      </c>
      <c r="AO45" s="5">
        <v>6000</v>
      </c>
      <c r="AP45" s="5">
        <v>283062000</v>
      </c>
      <c r="AQ45" s="4">
        <v>47177</v>
      </c>
      <c r="AR45" s="4">
        <v>58000</v>
      </c>
      <c r="AS45" s="4">
        <v>2839275000</v>
      </c>
      <c r="AT45" s="4">
        <v>48953.017241379312</v>
      </c>
    </row>
    <row r="46" spans="1:46" hidden="1" x14ac:dyDescent="0.2">
      <c r="A46" s="35"/>
      <c r="B46" t="s">
        <v>32</v>
      </c>
      <c r="C46" t="s">
        <v>33</v>
      </c>
      <c r="D46" t="s">
        <v>35</v>
      </c>
      <c r="E46" s="5"/>
      <c r="F46" s="6"/>
      <c r="G46" s="4"/>
      <c r="H46" s="5"/>
      <c r="I46" s="6"/>
      <c r="J46" s="4"/>
      <c r="K46" s="5"/>
      <c r="L46" s="6"/>
      <c r="M46" s="4"/>
      <c r="N46" s="5"/>
      <c r="O46" s="6"/>
      <c r="P46" s="4"/>
      <c r="Q46" s="5"/>
      <c r="R46" s="6"/>
      <c r="S46" s="4"/>
      <c r="T46" s="5"/>
      <c r="U46" s="6"/>
      <c r="V46" s="4"/>
      <c r="W46" s="5"/>
      <c r="X46" s="6"/>
      <c r="Y46" s="4"/>
      <c r="Z46" s="5"/>
      <c r="AA46" s="6"/>
      <c r="AB46" s="4"/>
      <c r="AC46" s="5"/>
      <c r="AD46" s="6"/>
      <c r="AE46" s="4"/>
      <c r="AF46" s="5"/>
      <c r="AG46" s="6"/>
      <c r="AH46" s="4"/>
      <c r="AI46" s="5"/>
      <c r="AJ46" s="6"/>
      <c r="AK46" s="4"/>
      <c r="AL46" s="5"/>
      <c r="AM46" s="6"/>
      <c r="AN46" s="4"/>
      <c r="AO46" s="5"/>
      <c r="AP46" s="6"/>
      <c r="AQ46" s="4"/>
      <c r="AR46" s="4">
        <v>0</v>
      </c>
      <c r="AS46" s="4">
        <v>0</v>
      </c>
      <c r="AT46" s="4" t="e">
        <v>#DIV/0!</v>
      </c>
    </row>
    <row r="47" spans="1:46" hidden="1" x14ac:dyDescent="0.2">
      <c r="A47" s="35"/>
      <c r="B47" t="s">
        <v>32</v>
      </c>
      <c r="C47" t="s">
        <v>33</v>
      </c>
      <c r="D47" t="s">
        <v>35</v>
      </c>
      <c r="E47" s="5"/>
      <c r="F47" s="6"/>
      <c r="G47" s="4"/>
      <c r="H47" s="5"/>
      <c r="I47" s="6"/>
      <c r="J47" s="4"/>
      <c r="K47" s="5"/>
      <c r="L47" s="6"/>
      <c r="M47" s="4"/>
      <c r="N47" s="5"/>
      <c r="O47" s="6"/>
      <c r="P47" s="4"/>
      <c r="Q47" s="5"/>
      <c r="R47" s="6"/>
      <c r="S47" s="4"/>
      <c r="T47" s="5"/>
      <c r="U47" s="6"/>
      <c r="V47" s="4"/>
      <c r="W47" s="5"/>
      <c r="X47" s="6"/>
      <c r="Y47" s="4"/>
      <c r="Z47" s="5"/>
      <c r="AA47" s="6"/>
      <c r="AB47" s="4"/>
      <c r="AC47" s="5"/>
      <c r="AD47" s="6"/>
      <c r="AE47" s="4"/>
      <c r="AF47" s="5"/>
      <c r="AG47" s="6"/>
      <c r="AH47" s="4"/>
      <c r="AI47" s="5"/>
      <c r="AJ47" s="6"/>
      <c r="AK47" s="4"/>
      <c r="AL47" s="5"/>
      <c r="AM47" s="6"/>
      <c r="AN47" s="4"/>
      <c r="AO47" s="5"/>
      <c r="AP47" s="6"/>
      <c r="AQ47" s="4"/>
      <c r="AR47" s="4">
        <v>0</v>
      </c>
      <c r="AS47" s="4">
        <v>0</v>
      </c>
      <c r="AT47" s="4" t="e">
        <v>#DIV/0!</v>
      </c>
    </row>
    <row r="48" spans="1:46" hidden="1" x14ac:dyDescent="0.2">
      <c r="A48" s="35"/>
      <c r="B48" t="s">
        <v>32</v>
      </c>
      <c r="C48" t="s">
        <v>33</v>
      </c>
      <c r="D48" t="s">
        <v>36</v>
      </c>
      <c r="AR48" s="4">
        <v>0</v>
      </c>
      <c r="AS48" s="4">
        <v>0</v>
      </c>
      <c r="AT48" s="4" t="e">
        <v>#DIV/0!</v>
      </c>
    </row>
    <row r="49" spans="1:46" hidden="1" x14ac:dyDescent="0.2">
      <c r="A49" s="35"/>
      <c r="B49" t="s">
        <v>32</v>
      </c>
      <c r="C49" t="s">
        <v>33</v>
      </c>
      <c r="D49" t="s">
        <v>36</v>
      </c>
      <c r="AR49" s="4">
        <v>0</v>
      </c>
      <c r="AS49" s="4">
        <v>0</v>
      </c>
      <c r="AT49" s="4" t="e">
        <v>#DIV/0!</v>
      </c>
    </row>
    <row r="50" spans="1:46" hidden="1" x14ac:dyDescent="0.2">
      <c r="A50" s="35"/>
      <c r="B50" t="s">
        <v>32</v>
      </c>
      <c r="C50" t="s">
        <v>33</v>
      </c>
      <c r="D50" t="s">
        <v>30</v>
      </c>
      <c r="H50" s="5">
        <v>7000</v>
      </c>
      <c r="I50" s="6">
        <v>335125000</v>
      </c>
      <c r="J50" s="4">
        <v>47875</v>
      </c>
      <c r="AR50" s="4">
        <v>7000</v>
      </c>
      <c r="AS50" s="4">
        <v>335125000</v>
      </c>
      <c r="AT50" s="4">
        <v>47875</v>
      </c>
    </row>
    <row r="51" spans="1:46" hidden="1" x14ac:dyDescent="0.2">
      <c r="A51" s="35"/>
      <c r="B51" t="s">
        <v>32</v>
      </c>
      <c r="C51" t="s">
        <v>33</v>
      </c>
      <c r="D51" t="s">
        <v>30</v>
      </c>
      <c r="H51" s="5">
        <v>6000</v>
      </c>
      <c r="I51" s="6">
        <v>289116000</v>
      </c>
      <c r="J51" s="4">
        <v>48186</v>
      </c>
      <c r="AR51" s="4">
        <v>6000</v>
      </c>
      <c r="AS51" s="4">
        <v>289116000</v>
      </c>
      <c r="AT51" s="4">
        <v>48186</v>
      </c>
    </row>
    <row r="52" spans="1:46" hidden="1" x14ac:dyDescent="0.2">
      <c r="A52" s="35"/>
      <c r="D52" s="1" t="s">
        <v>38</v>
      </c>
      <c r="E52" s="5"/>
      <c r="F52" s="5"/>
      <c r="G52" s="4"/>
      <c r="H52" s="5">
        <v>13000</v>
      </c>
      <c r="I52" s="5">
        <v>624241000</v>
      </c>
      <c r="J52" s="4">
        <v>48018.538461538461</v>
      </c>
      <c r="K52" s="5"/>
      <c r="L52" s="5"/>
      <c r="M52" s="4"/>
      <c r="N52" s="5"/>
      <c r="O52" s="5"/>
      <c r="P52" s="4"/>
      <c r="Q52" s="5"/>
      <c r="R52" s="5"/>
      <c r="S52" s="4"/>
      <c r="T52" s="5"/>
      <c r="U52" s="5"/>
      <c r="V52" s="4"/>
      <c r="W52" s="5"/>
      <c r="X52" s="5"/>
      <c r="Y52" s="4"/>
      <c r="Z52" s="5"/>
      <c r="AA52" s="5"/>
      <c r="AB52" s="4"/>
      <c r="AC52" s="5"/>
      <c r="AD52" s="5"/>
      <c r="AE52" s="4"/>
      <c r="AF52" s="5"/>
      <c r="AG52" s="5"/>
      <c r="AH52" s="4"/>
      <c r="AI52" s="5"/>
      <c r="AJ52" s="5"/>
      <c r="AK52" s="4"/>
      <c r="AL52" s="5"/>
      <c r="AM52" s="5"/>
      <c r="AN52" s="4"/>
      <c r="AO52" s="5"/>
      <c r="AP52" s="5"/>
      <c r="AQ52" s="4"/>
      <c r="AR52" s="4">
        <v>13000</v>
      </c>
      <c r="AS52" s="4">
        <v>624241000</v>
      </c>
      <c r="AT52" s="4">
        <v>48018.538461538461</v>
      </c>
    </row>
    <row r="53" spans="1:46" hidden="1" x14ac:dyDescent="0.2">
      <c r="A53" s="35"/>
      <c r="B53" t="s">
        <v>32</v>
      </c>
      <c r="C53" t="s">
        <v>33</v>
      </c>
      <c r="D53" t="s">
        <v>31</v>
      </c>
      <c r="Q53" s="5">
        <v>6000</v>
      </c>
      <c r="R53" s="6">
        <v>293322000</v>
      </c>
      <c r="S53" s="4">
        <v>48887</v>
      </c>
      <c r="T53" s="5">
        <v>6000</v>
      </c>
      <c r="U53" s="4">
        <v>303390000</v>
      </c>
      <c r="V53" s="4">
        <v>50565</v>
      </c>
      <c r="W53" s="5"/>
      <c r="X53" s="4"/>
      <c r="Y53" s="4"/>
      <c r="Z53" s="5">
        <v>6800</v>
      </c>
      <c r="AA53" s="4">
        <v>331683600</v>
      </c>
      <c r="AB53" s="4">
        <v>48777</v>
      </c>
      <c r="AC53" s="5"/>
      <c r="AD53" s="6"/>
      <c r="AE53" s="4"/>
      <c r="AI53" s="5">
        <v>6000</v>
      </c>
      <c r="AJ53" s="6">
        <v>293826000</v>
      </c>
      <c r="AK53" s="4">
        <v>48971</v>
      </c>
      <c r="AO53" s="5">
        <v>6000</v>
      </c>
      <c r="AP53" s="4">
        <v>284400000</v>
      </c>
      <c r="AQ53" s="4">
        <v>47400</v>
      </c>
      <c r="AR53" s="4">
        <v>30800</v>
      </c>
      <c r="AS53" s="4">
        <v>1506621600</v>
      </c>
      <c r="AT53" s="4">
        <v>48916.285714285717</v>
      </c>
    </row>
    <row r="54" spans="1:46" hidden="1" x14ac:dyDescent="0.2">
      <c r="A54" s="35"/>
      <c r="B54" t="s">
        <v>32</v>
      </c>
      <c r="C54" t="s">
        <v>33</v>
      </c>
      <c r="D54" t="s">
        <v>31</v>
      </c>
      <c r="T54" s="5">
        <v>7000</v>
      </c>
      <c r="U54" s="4">
        <v>349573000</v>
      </c>
      <c r="V54" s="4">
        <v>49939</v>
      </c>
      <c r="W54" s="5"/>
      <c r="X54" s="4"/>
      <c r="Y54" s="4"/>
      <c r="AR54" s="4">
        <v>7000</v>
      </c>
      <c r="AS54" s="4">
        <v>349573000</v>
      </c>
      <c r="AT54" s="4">
        <v>49939</v>
      </c>
    </row>
    <row r="55" spans="1:46" hidden="1" x14ac:dyDescent="0.2">
      <c r="A55" s="35"/>
      <c r="D55" s="1" t="s">
        <v>39</v>
      </c>
      <c r="E55" s="5"/>
      <c r="F55" s="5"/>
      <c r="G55" s="4"/>
      <c r="H55" s="5"/>
      <c r="I55" s="5"/>
      <c r="J55" s="4"/>
      <c r="K55" s="5"/>
      <c r="L55" s="5"/>
      <c r="M55" s="4"/>
      <c r="N55" s="5"/>
      <c r="O55" s="5"/>
      <c r="P55" s="4"/>
      <c r="Q55" s="5">
        <v>6000</v>
      </c>
      <c r="R55" s="5">
        <v>293322000</v>
      </c>
      <c r="S55" s="4">
        <v>48887</v>
      </c>
      <c r="T55" s="5">
        <v>13000</v>
      </c>
      <c r="U55" s="5">
        <v>652963000</v>
      </c>
      <c r="V55" s="4">
        <v>50227.923076923078</v>
      </c>
      <c r="W55" s="5"/>
      <c r="X55" s="5"/>
      <c r="Y55" s="4"/>
      <c r="Z55" s="5">
        <v>6800</v>
      </c>
      <c r="AA55" s="5">
        <v>331683600</v>
      </c>
      <c r="AB55" s="4">
        <v>48777</v>
      </c>
      <c r="AC55" s="5"/>
      <c r="AD55" s="5"/>
      <c r="AE55" s="4"/>
      <c r="AF55" s="5"/>
      <c r="AG55" s="5"/>
      <c r="AH55" s="4"/>
      <c r="AI55" s="5">
        <v>6000</v>
      </c>
      <c r="AJ55" s="5">
        <v>293826000</v>
      </c>
      <c r="AK55" s="4">
        <v>48971</v>
      </c>
      <c r="AL55" s="5"/>
      <c r="AM55" s="5"/>
      <c r="AN55" s="4"/>
      <c r="AO55" s="5">
        <v>6000</v>
      </c>
      <c r="AP55" s="5">
        <v>284400000</v>
      </c>
      <c r="AQ55" s="4">
        <v>47400</v>
      </c>
      <c r="AR55" s="4">
        <v>37800</v>
      </c>
      <c r="AS55" s="4">
        <v>1856194600</v>
      </c>
      <c r="AT55" s="4">
        <v>49105.677248677246</v>
      </c>
    </row>
    <row r="56" spans="1:46" hidden="1" x14ac:dyDescent="0.2">
      <c r="A56" s="35"/>
      <c r="B56" t="s">
        <v>32</v>
      </c>
      <c r="C56" t="s">
        <v>33</v>
      </c>
      <c r="D56" t="s">
        <v>40</v>
      </c>
      <c r="T56" s="5"/>
      <c r="U56" s="6"/>
      <c r="V56" s="4"/>
      <c r="W56" s="5"/>
      <c r="X56" s="6"/>
      <c r="Y56" s="4"/>
      <c r="AC56" s="5">
        <v>6000</v>
      </c>
      <c r="AD56" s="4">
        <v>295656000</v>
      </c>
      <c r="AE56" s="4">
        <v>49276</v>
      </c>
      <c r="AR56" s="4">
        <v>6000</v>
      </c>
      <c r="AS56" s="4">
        <v>295656000</v>
      </c>
      <c r="AT56" s="4">
        <v>49276</v>
      </c>
    </row>
    <row r="57" spans="1:46" hidden="1" x14ac:dyDescent="0.2">
      <c r="A57" s="35"/>
      <c r="B57" t="s">
        <v>32</v>
      </c>
      <c r="C57" t="s">
        <v>33</v>
      </c>
      <c r="D57" t="s">
        <v>40</v>
      </c>
      <c r="AR57" s="4">
        <v>0</v>
      </c>
      <c r="AS57" s="4">
        <v>0</v>
      </c>
      <c r="AT57" s="4" t="e">
        <v>#DIV/0!</v>
      </c>
    </row>
    <row r="58" spans="1:46" hidden="1" x14ac:dyDescent="0.2">
      <c r="A58" s="35"/>
      <c r="D58" s="1" t="s">
        <v>41</v>
      </c>
      <c r="E58" s="5"/>
      <c r="F58" s="5"/>
      <c r="G58" s="4"/>
      <c r="H58" s="5"/>
      <c r="I58" s="5"/>
      <c r="J58" s="4"/>
      <c r="K58" s="5"/>
      <c r="L58" s="5"/>
      <c r="M58" s="4"/>
      <c r="N58" s="5"/>
      <c r="O58" s="5"/>
      <c r="P58" s="4"/>
      <c r="Q58" s="5"/>
      <c r="R58" s="5"/>
      <c r="S58" s="4"/>
      <c r="T58" s="5"/>
      <c r="U58" s="5"/>
      <c r="V58" s="4"/>
      <c r="W58" s="5"/>
      <c r="X58" s="5"/>
      <c r="Y58" s="4"/>
      <c r="Z58" s="5"/>
      <c r="AA58" s="5"/>
      <c r="AB58" s="4"/>
      <c r="AC58" s="5">
        <v>6000</v>
      </c>
      <c r="AD58" s="5">
        <v>295656000</v>
      </c>
      <c r="AE58" s="4">
        <v>49276</v>
      </c>
      <c r="AF58" s="5"/>
      <c r="AG58" s="5"/>
      <c r="AH58" s="4"/>
      <c r="AI58" s="5"/>
      <c r="AJ58" s="5"/>
      <c r="AK58" s="4"/>
      <c r="AL58" s="5"/>
      <c r="AM58" s="5"/>
      <c r="AN58" s="4"/>
      <c r="AO58" s="5"/>
      <c r="AP58" s="5"/>
      <c r="AQ58" s="4"/>
      <c r="AR58" s="4">
        <v>6000</v>
      </c>
      <c r="AS58" s="4">
        <v>295656000</v>
      </c>
      <c r="AT58" s="4">
        <v>49276</v>
      </c>
    </row>
    <row r="59" spans="1:46" hidden="1" x14ac:dyDescent="0.2">
      <c r="A59" s="35"/>
      <c r="B59" t="s">
        <v>32</v>
      </c>
      <c r="C59" t="s">
        <v>33</v>
      </c>
      <c r="D59" t="s">
        <v>22</v>
      </c>
      <c r="N59" s="5">
        <v>7000</v>
      </c>
      <c r="O59" s="6">
        <v>341054000</v>
      </c>
      <c r="P59" s="4">
        <v>48722</v>
      </c>
      <c r="W59" s="5">
        <v>7000</v>
      </c>
      <c r="X59" s="4">
        <v>342090000</v>
      </c>
      <c r="Y59" s="4">
        <v>48870</v>
      </c>
      <c r="AR59" s="4">
        <v>14000</v>
      </c>
      <c r="AS59" s="4">
        <v>683144000</v>
      </c>
      <c r="AT59" s="4">
        <v>48796</v>
      </c>
    </row>
    <row r="60" spans="1:46" hidden="1" x14ac:dyDescent="0.2">
      <c r="A60" s="35"/>
      <c r="B60" t="s">
        <v>32</v>
      </c>
      <c r="C60" t="s">
        <v>33</v>
      </c>
      <c r="D60" t="s">
        <v>22</v>
      </c>
      <c r="AR60" s="4">
        <v>0</v>
      </c>
      <c r="AS60" s="4">
        <v>0</v>
      </c>
      <c r="AT60" s="4" t="e">
        <v>#DIV/0!</v>
      </c>
    </row>
    <row r="61" spans="1:46" hidden="1" x14ac:dyDescent="0.2">
      <c r="A61" s="35"/>
      <c r="D61" s="1" t="s">
        <v>23</v>
      </c>
      <c r="E61" s="5"/>
      <c r="F61" s="5"/>
      <c r="G61" s="4"/>
      <c r="H61" s="5"/>
      <c r="I61" s="5"/>
      <c r="J61" s="4"/>
      <c r="K61" s="5"/>
      <c r="L61" s="5"/>
      <c r="M61" s="4"/>
      <c r="N61" s="5">
        <v>7000</v>
      </c>
      <c r="O61" s="5">
        <v>341054000</v>
      </c>
      <c r="P61" s="4">
        <v>48722</v>
      </c>
      <c r="Q61" s="5"/>
      <c r="R61" s="5"/>
      <c r="S61" s="4"/>
      <c r="T61" s="5"/>
      <c r="U61" s="5"/>
      <c r="V61" s="4"/>
      <c r="W61" s="5">
        <v>7000</v>
      </c>
      <c r="X61" s="5">
        <v>342090000</v>
      </c>
      <c r="Y61" s="4">
        <v>48870</v>
      </c>
      <c r="Z61" s="5"/>
      <c r="AA61" s="5"/>
      <c r="AB61" s="4"/>
      <c r="AC61" s="5"/>
      <c r="AD61" s="5"/>
      <c r="AE61" s="4"/>
      <c r="AF61" s="5"/>
      <c r="AG61" s="5"/>
      <c r="AH61" s="4"/>
      <c r="AI61" s="5"/>
      <c r="AJ61" s="5"/>
      <c r="AK61" s="4"/>
      <c r="AL61" s="5"/>
      <c r="AM61" s="5"/>
      <c r="AN61" s="4"/>
      <c r="AO61" s="5"/>
      <c r="AP61" s="5"/>
      <c r="AQ61" s="4"/>
      <c r="AR61" s="4">
        <v>14000</v>
      </c>
      <c r="AS61" s="4">
        <v>683144000</v>
      </c>
      <c r="AT61" s="4">
        <v>48796</v>
      </c>
    </row>
    <row r="62" spans="1:46" hidden="1" x14ac:dyDescent="0.2">
      <c r="A62" s="35"/>
      <c r="B62" t="s">
        <v>32</v>
      </c>
      <c r="C62" t="s">
        <v>33</v>
      </c>
      <c r="D62" t="s">
        <v>25</v>
      </c>
      <c r="N62" s="5">
        <v>6000</v>
      </c>
      <c r="O62" s="6">
        <v>291180000</v>
      </c>
      <c r="P62" s="4">
        <v>48530</v>
      </c>
      <c r="AC62" s="5"/>
      <c r="AD62" s="6"/>
      <c r="AE62" s="4"/>
      <c r="AI62" s="5">
        <v>7000</v>
      </c>
      <c r="AJ62" s="6">
        <v>338800000</v>
      </c>
      <c r="AK62" s="4">
        <v>48400</v>
      </c>
      <c r="AR62" s="4">
        <v>13000</v>
      </c>
      <c r="AS62" s="4">
        <v>629980000</v>
      </c>
      <c r="AT62" s="4">
        <v>48460</v>
      </c>
    </row>
    <row r="63" spans="1:46" x14ac:dyDescent="0.2">
      <c r="A63" s="35"/>
      <c r="B63" t="s">
        <v>62</v>
      </c>
      <c r="C63" t="s">
        <v>33</v>
      </c>
      <c r="D63" s="1" t="s">
        <v>105</v>
      </c>
      <c r="E63" s="5">
        <v>7000</v>
      </c>
      <c r="F63" s="5">
        <v>370993000</v>
      </c>
      <c r="G63" s="4">
        <v>52999</v>
      </c>
      <c r="H63" s="5">
        <v>19000</v>
      </c>
      <c r="I63" s="5">
        <v>915043000</v>
      </c>
      <c r="J63" s="4">
        <v>48160.15789473684</v>
      </c>
      <c r="K63" s="5">
        <v>18000</v>
      </c>
      <c r="L63" s="5">
        <v>827232000</v>
      </c>
      <c r="M63" s="4">
        <v>45957.333333333336</v>
      </c>
      <c r="N63" s="5">
        <v>27000</v>
      </c>
      <c r="O63" s="5">
        <v>1315014000</v>
      </c>
      <c r="P63" s="4">
        <v>48704.222222222219</v>
      </c>
      <c r="Q63" s="5">
        <v>19000</v>
      </c>
      <c r="R63" s="5">
        <v>934017000</v>
      </c>
      <c r="S63" s="4">
        <v>49158.789473684214</v>
      </c>
      <c r="T63" s="5">
        <v>19000</v>
      </c>
      <c r="U63" s="5">
        <v>955747000</v>
      </c>
      <c r="V63" s="4">
        <v>50302.473684210527</v>
      </c>
      <c r="W63" s="5">
        <v>13000</v>
      </c>
      <c r="X63" s="5">
        <v>639960000</v>
      </c>
      <c r="Y63" s="4">
        <v>49227.692307692305</v>
      </c>
      <c r="Z63" s="5">
        <v>19800</v>
      </c>
      <c r="AA63" s="5">
        <v>959385600</v>
      </c>
      <c r="AB63" s="4">
        <v>48453.818181818184</v>
      </c>
      <c r="AC63" s="5">
        <v>19000</v>
      </c>
      <c r="AD63" s="5">
        <v>926556000</v>
      </c>
      <c r="AE63" s="4">
        <v>48766.105263157893</v>
      </c>
      <c r="AF63" s="5">
        <v>19000</v>
      </c>
      <c r="AG63" s="5">
        <v>921110000</v>
      </c>
      <c r="AH63" s="4">
        <v>48479.473684210527</v>
      </c>
      <c r="AI63" s="5">
        <v>27000</v>
      </c>
      <c r="AJ63" s="5">
        <v>1305858000</v>
      </c>
      <c r="AK63" s="4">
        <v>48365.111111111109</v>
      </c>
      <c r="AL63" s="5">
        <v>27000</v>
      </c>
      <c r="AM63" s="5">
        <v>1266700000</v>
      </c>
      <c r="AN63" s="4">
        <v>46914.814814814818</v>
      </c>
      <c r="AO63" s="5">
        <v>56618</v>
      </c>
      <c r="AP63" s="5">
        <v>2666736464</v>
      </c>
      <c r="AQ63" s="4">
        <v>47100.506270090787</v>
      </c>
      <c r="AR63" s="4">
        <v>290418</v>
      </c>
      <c r="AS63" s="4">
        <v>14004352064</v>
      </c>
      <c r="AT63" s="4">
        <v>48221.363909950487</v>
      </c>
    </row>
    <row r="64" spans="1:46" hidden="1" x14ac:dyDescent="0.2">
      <c r="A64" s="35"/>
      <c r="B64" t="s">
        <v>32</v>
      </c>
      <c r="C64" t="s">
        <v>42</v>
      </c>
      <c r="D64" t="s">
        <v>7</v>
      </c>
      <c r="E64" s="5"/>
      <c r="F64" s="5"/>
      <c r="G64" s="4"/>
      <c r="H64" s="5"/>
      <c r="I64" s="5"/>
      <c r="J64" s="4"/>
      <c r="K64" s="5"/>
      <c r="L64" s="5"/>
      <c r="M64" s="4"/>
      <c r="N64" s="5"/>
      <c r="O64" s="5"/>
      <c r="P64" s="4"/>
      <c r="Q64" s="5"/>
      <c r="R64" s="5"/>
      <c r="S64" s="4"/>
      <c r="T64" s="5"/>
      <c r="U64" s="6"/>
      <c r="V64" s="4"/>
      <c r="W64" s="5">
        <v>2839</v>
      </c>
      <c r="X64" s="4">
        <v>282480500</v>
      </c>
      <c r="Y64" s="4">
        <v>99500</v>
      </c>
      <c r="Z64" s="5"/>
      <c r="AA64" s="5"/>
      <c r="AB64" s="4"/>
      <c r="AC64" s="5"/>
      <c r="AD64" s="5"/>
      <c r="AE64" s="4"/>
      <c r="AF64" s="5"/>
      <c r="AG64" s="5"/>
      <c r="AH64" s="4"/>
      <c r="AI64" s="5"/>
      <c r="AJ64" s="5"/>
      <c r="AK64" s="4"/>
      <c r="AL64" s="5">
        <v>3128</v>
      </c>
      <c r="AM64" s="4">
        <v>303416000</v>
      </c>
      <c r="AN64" s="4">
        <v>97000</v>
      </c>
      <c r="AO64" s="5"/>
      <c r="AP64" s="5"/>
      <c r="AQ64" s="4"/>
      <c r="AR64" s="4">
        <v>5967</v>
      </c>
      <c r="AS64" s="4">
        <v>585896500</v>
      </c>
      <c r="AT64" s="4">
        <v>98189.458689458683</v>
      </c>
    </row>
    <row r="65" spans="1:46" hidden="1" x14ac:dyDescent="0.2">
      <c r="A65" s="35"/>
      <c r="B65" t="s">
        <v>32</v>
      </c>
      <c r="C65" t="s">
        <v>42</v>
      </c>
      <c r="D65" t="s">
        <v>10</v>
      </c>
      <c r="F65" s="6"/>
      <c r="G65" s="4"/>
      <c r="I65" s="6"/>
      <c r="J65" s="4"/>
      <c r="L65" s="6"/>
      <c r="M65" s="4"/>
      <c r="O65" s="6"/>
      <c r="P65" s="4"/>
      <c r="R65" s="6"/>
      <c r="S65" s="4"/>
      <c r="U65" s="6"/>
      <c r="V65" s="4"/>
      <c r="X65" s="6"/>
      <c r="Y65" s="4"/>
      <c r="AA65" s="6"/>
      <c r="AB65" s="4"/>
      <c r="AD65" s="6"/>
      <c r="AE65" s="4"/>
      <c r="AG65" s="6"/>
      <c r="AH65" s="4"/>
      <c r="AJ65" s="6"/>
      <c r="AK65" s="4"/>
      <c r="AM65" s="6"/>
      <c r="AN65" s="4"/>
      <c r="AP65" s="6"/>
      <c r="AQ65" s="4"/>
      <c r="AR65" s="4">
        <v>0</v>
      </c>
      <c r="AS65" s="4">
        <v>0</v>
      </c>
      <c r="AT65" s="4" t="e">
        <v>#DIV/0!</v>
      </c>
    </row>
    <row r="66" spans="1:46" hidden="1" x14ac:dyDescent="0.2">
      <c r="A66" s="35"/>
      <c r="B66" t="s">
        <v>32</v>
      </c>
      <c r="C66" t="s">
        <v>42</v>
      </c>
      <c r="D66" t="s">
        <v>19</v>
      </c>
      <c r="E66" s="5">
        <v>2873</v>
      </c>
      <c r="F66" s="5">
        <v>304586841</v>
      </c>
      <c r="G66" s="4">
        <v>106017</v>
      </c>
      <c r="I66" s="6"/>
      <c r="J66" s="4"/>
      <c r="L66" s="6"/>
      <c r="M66" s="4"/>
      <c r="O66" s="6"/>
      <c r="P66" s="4"/>
      <c r="R66" s="6"/>
      <c r="S66" s="4"/>
      <c r="U66" s="6"/>
      <c r="V66" s="4"/>
      <c r="X66" s="6"/>
      <c r="Y66" s="4"/>
      <c r="Z66">
        <v>200</v>
      </c>
      <c r="AA66" s="4">
        <v>18444400</v>
      </c>
      <c r="AB66" s="4">
        <v>92222</v>
      </c>
      <c r="AD66" s="6"/>
      <c r="AE66" s="4"/>
      <c r="AG66" s="6"/>
      <c r="AH66" s="4"/>
      <c r="AJ66" s="6"/>
      <c r="AK66" s="4"/>
      <c r="AM66" s="6"/>
      <c r="AN66" s="4"/>
      <c r="AP66" s="6"/>
      <c r="AQ66" s="4"/>
      <c r="AR66" s="4">
        <v>3073</v>
      </c>
      <c r="AS66" s="4">
        <v>323031241</v>
      </c>
      <c r="AT66" s="4">
        <v>105119.18027985682</v>
      </c>
    </row>
    <row r="67" spans="1:46" hidden="1" x14ac:dyDescent="0.2">
      <c r="A67" s="35"/>
      <c r="B67" t="s">
        <v>32</v>
      </c>
      <c r="C67" t="s">
        <v>42</v>
      </c>
      <c r="D67" t="s">
        <v>17</v>
      </c>
      <c r="E67" s="5"/>
      <c r="F67" s="6"/>
      <c r="G67" s="4"/>
      <c r="H67" s="5"/>
      <c r="I67" s="6"/>
      <c r="J67" s="4"/>
      <c r="K67" s="5"/>
      <c r="L67" s="6"/>
      <c r="M67" s="4"/>
      <c r="N67" s="5"/>
      <c r="O67" s="6"/>
      <c r="P67" s="4"/>
      <c r="Q67" s="5"/>
      <c r="R67" s="6"/>
      <c r="S67" s="4"/>
      <c r="T67" s="5"/>
      <c r="U67" s="6"/>
      <c r="V67" s="4"/>
      <c r="W67" s="5"/>
      <c r="X67" s="6"/>
      <c r="Y67" s="4"/>
      <c r="Z67" s="5"/>
      <c r="AA67" s="6"/>
      <c r="AB67" s="4"/>
      <c r="AC67" s="5"/>
      <c r="AD67" s="6"/>
      <c r="AE67" s="4"/>
      <c r="AF67" s="5"/>
      <c r="AG67" s="6"/>
      <c r="AH67" s="4"/>
      <c r="AI67" s="5"/>
      <c r="AJ67" s="6"/>
      <c r="AK67" s="4"/>
      <c r="AL67" s="5"/>
      <c r="AM67" s="6"/>
      <c r="AN67" s="4"/>
      <c r="AO67" s="5"/>
      <c r="AP67" s="6"/>
      <c r="AQ67" s="4"/>
      <c r="AR67" s="4">
        <v>0</v>
      </c>
      <c r="AS67" s="4">
        <v>0</v>
      </c>
      <c r="AT67" s="4" t="e">
        <v>#DIV/0!</v>
      </c>
    </row>
    <row r="68" spans="1:46" x14ac:dyDescent="0.2">
      <c r="A68" s="35"/>
      <c r="B68" t="s">
        <v>62</v>
      </c>
      <c r="C68" t="s">
        <v>42</v>
      </c>
      <c r="D68" s="1" t="s">
        <v>105</v>
      </c>
      <c r="E68" s="5">
        <v>2873</v>
      </c>
      <c r="F68" s="5">
        <v>304586841</v>
      </c>
      <c r="G68" s="4">
        <v>106017</v>
      </c>
      <c r="H68" s="5"/>
      <c r="I68" s="5"/>
      <c r="J68" s="4"/>
      <c r="K68" s="5"/>
      <c r="L68" s="5"/>
      <c r="M68" s="4"/>
      <c r="N68" s="5"/>
      <c r="O68" s="5"/>
      <c r="P68" s="4"/>
      <c r="Q68" s="5"/>
      <c r="R68" s="5"/>
      <c r="S68" s="4"/>
      <c r="T68" s="5"/>
      <c r="U68" s="5"/>
      <c r="V68" s="4"/>
      <c r="W68" s="5">
        <v>2839</v>
      </c>
      <c r="X68" s="5">
        <v>282480500</v>
      </c>
      <c r="Y68" s="4">
        <v>99500</v>
      </c>
      <c r="Z68" s="5">
        <v>200</v>
      </c>
      <c r="AA68" s="5">
        <v>18444400</v>
      </c>
      <c r="AB68" s="4">
        <v>92222</v>
      </c>
      <c r="AC68" s="5"/>
      <c r="AD68" s="5"/>
      <c r="AE68" s="4"/>
      <c r="AF68" s="5"/>
      <c r="AG68" s="5"/>
      <c r="AH68" s="4"/>
      <c r="AI68" s="5"/>
      <c r="AJ68" s="5"/>
      <c r="AK68" s="4"/>
      <c r="AL68" s="5">
        <v>3128</v>
      </c>
      <c r="AM68" s="5">
        <v>303416000</v>
      </c>
      <c r="AN68" s="4">
        <v>97000</v>
      </c>
      <c r="AO68" s="5"/>
      <c r="AP68" s="5"/>
      <c r="AQ68" s="4"/>
      <c r="AR68" s="4">
        <v>9040</v>
      </c>
      <c r="AS68" s="4">
        <v>908927741</v>
      </c>
      <c r="AT68" s="4">
        <v>100545.10409292036</v>
      </c>
    </row>
    <row r="69" spans="1:46" x14ac:dyDescent="0.2">
      <c r="A69" s="35"/>
      <c r="B69" s="33" t="s">
        <v>44</v>
      </c>
      <c r="C69" s="33"/>
      <c r="D69" s="33"/>
      <c r="E69" s="5">
        <v>9873</v>
      </c>
      <c r="F69" s="5">
        <v>675579841</v>
      </c>
      <c r="G69" s="4">
        <v>68427.007090043553</v>
      </c>
      <c r="H69" s="5">
        <v>43000</v>
      </c>
      <c r="I69" s="5">
        <v>3541951000</v>
      </c>
      <c r="J69" s="4">
        <v>82370.953488372092</v>
      </c>
      <c r="K69" s="5">
        <v>54000</v>
      </c>
      <c r="L69" s="5">
        <v>4720656000</v>
      </c>
      <c r="M69" s="4">
        <v>87419.555555555562</v>
      </c>
      <c r="N69" s="5">
        <v>52000</v>
      </c>
      <c r="O69" s="5">
        <v>3866189000</v>
      </c>
      <c r="P69" s="4">
        <v>74349.788461538468</v>
      </c>
      <c r="Q69" s="5">
        <v>56000</v>
      </c>
      <c r="R69" s="5">
        <v>4744649000</v>
      </c>
      <c r="S69" s="4">
        <v>84725.875</v>
      </c>
      <c r="T69" s="5">
        <v>44000</v>
      </c>
      <c r="U69" s="5">
        <v>3541161000</v>
      </c>
      <c r="V69" s="4">
        <v>80480.931818181823</v>
      </c>
      <c r="W69" s="5">
        <v>39839</v>
      </c>
      <c r="X69" s="5">
        <v>3338676500</v>
      </c>
      <c r="Y69" s="4">
        <v>83804.224503627105</v>
      </c>
      <c r="Z69" s="5">
        <v>44000</v>
      </c>
      <c r="AA69" s="5">
        <v>3376318000</v>
      </c>
      <c r="AB69" s="4">
        <v>76734.5</v>
      </c>
      <c r="AC69" s="5">
        <v>43000</v>
      </c>
      <c r="AD69" s="5">
        <v>3300264000</v>
      </c>
      <c r="AE69" s="4">
        <v>76750.325581395344</v>
      </c>
      <c r="AF69" s="5">
        <v>57000</v>
      </c>
      <c r="AG69" s="5">
        <v>4496526000</v>
      </c>
      <c r="AH69" s="4">
        <v>78886.421052631573</v>
      </c>
      <c r="AI69" s="5">
        <v>51000</v>
      </c>
      <c r="AJ69" s="5">
        <v>3437346000</v>
      </c>
      <c r="AK69" s="4">
        <v>67398.941176470587</v>
      </c>
      <c r="AL69" s="5">
        <v>54128</v>
      </c>
      <c r="AM69" s="5">
        <v>3635160000</v>
      </c>
      <c r="AN69" s="4">
        <v>67158.587052911622</v>
      </c>
      <c r="AO69" s="5">
        <v>100618</v>
      </c>
      <c r="AP69" s="5">
        <v>6367730464</v>
      </c>
      <c r="AQ69" s="4">
        <v>63286.195949034962</v>
      </c>
      <c r="AR69" s="4">
        <v>648458</v>
      </c>
      <c r="AS69" s="4">
        <v>49042206805</v>
      </c>
      <c r="AT69" s="4">
        <v>75628.964104074592</v>
      </c>
    </row>
    <row r="70" spans="1:46" x14ac:dyDescent="0.2">
      <c r="A70" s="35" t="s">
        <v>127</v>
      </c>
      <c r="B70" s="32" t="s">
        <v>7</v>
      </c>
      <c r="C70" s="32"/>
      <c r="D70" s="32"/>
      <c r="E70" s="5"/>
      <c r="F70" s="5"/>
      <c r="G70" s="4"/>
      <c r="H70" s="5">
        <v>6000</v>
      </c>
      <c r="I70" s="5">
        <v>290802000</v>
      </c>
      <c r="J70" s="4">
        <v>48467</v>
      </c>
      <c r="K70" s="5">
        <v>18000</v>
      </c>
      <c r="L70" s="5">
        <v>827232000</v>
      </c>
      <c r="M70" s="4">
        <v>45957.333333333336</v>
      </c>
      <c r="N70" s="5">
        <v>7000</v>
      </c>
      <c r="O70" s="5">
        <v>343420000</v>
      </c>
      <c r="P70" s="4">
        <v>49060</v>
      </c>
      <c r="Q70" s="5">
        <v>13000</v>
      </c>
      <c r="R70" s="5">
        <v>640695000</v>
      </c>
      <c r="S70" s="4">
        <v>49284.230769230766</v>
      </c>
      <c r="T70" s="5"/>
      <c r="U70" s="5"/>
      <c r="V70" s="4"/>
      <c r="W70" s="5">
        <v>8839</v>
      </c>
      <c r="X70" s="5">
        <v>580350500</v>
      </c>
      <c r="Y70" s="4">
        <v>65657.936418146855</v>
      </c>
      <c r="Z70" s="5"/>
      <c r="AA70" s="5"/>
      <c r="AB70" s="4"/>
      <c r="AC70" s="5">
        <v>13000</v>
      </c>
      <c r="AD70" s="5">
        <v>630900000</v>
      </c>
      <c r="AE70" s="4">
        <v>48530.769230769234</v>
      </c>
      <c r="AF70" s="5">
        <v>13000</v>
      </c>
      <c r="AG70" s="5">
        <v>630116000</v>
      </c>
      <c r="AH70" s="4">
        <v>48470.461538461539</v>
      </c>
      <c r="AI70" s="5">
        <v>7000</v>
      </c>
      <c r="AJ70" s="5">
        <v>334656000</v>
      </c>
      <c r="AK70" s="4">
        <v>47808</v>
      </c>
      <c r="AL70" s="5">
        <v>24128</v>
      </c>
      <c r="AM70" s="5">
        <v>1284312000</v>
      </c>
      <c r="AN70" s="4">
        <v>53229.111405835545</v>
      </c>
      <c r="AO70" s="5">
        <v>44618</v>
      </c>
      <c r="AP70" s="5">
        <v>2099274464</v>
      </c>
      <c r="AQ70" s="4">
        <v>47049.945403200501</v>
      </c>
      <c r="AR70" s="4">
        <v>154585</v>
      </c>
      <c r="AS70" s="4">
        <v>7661757964</v>
      </c>
      <c r="AT70" s="4">
        <v>49563.39854449009</v>
      </c>
    </row>
    <row r="71" spans="1:46" x14ac:dyDescent="0.2">
      <c r="A71" s="35"/>
      <c r="B71" s="32" t="s">
        <v>67</v>
      </c>
      <c r="C71" s="32"/>
      <c r="D71" s="32"/>
      <c r="E71" s="5"/>
      <c r="F71" s="5"/>
      <c r="G71" s="4"/>
      <c r="H71" s="5"/>
      <c r="I71" s="5"/>
      <c r="J71" s="4"/>
      <c r="K71" s="5">
        <v>12000</v>
      </c>
      <c r="L71" s="5">
        <v>1291800000</v>
      </c>
      <c r="M71" s="4">
        <v>107650</v>
      </c>
      <c r="N71" s="5"/>
      <c r="O71" s="5"/>
      <c r="P71" s="4"/>
      <c r="Q71" s="5">
        <v>12000</v>
      </c>
      <c r="R71" s="5">
        <v>1243440000</v>
      </c>
      <c r="S71" s="4">
        <v>103620</v>
      </c>
      <c r="T71" s="5">
        <v>13000</v>
      </c>
      <c r="U71" s="5">
        <v>1338038000</v>
      </c>
      <c r="V71" s="4">
        <v>102926</v>
      </c>
      <c r="W71" s="5"/>
      <c r="X71" s="5"/>
      <c r="Y71" s="4"/>
      <c r="Z71" s="5">
        <v>12000</v>
      </c>
      <c r="AA71" s="5">
        <v>1199964000</v>
      </c>
      <c r="AB71" s="4">
        <v>99997</v>
      </c>
      <c r="AC71" s="5"/>
      <c r="AD71" s="5"/>
      <c r="AE71" s="4"/>
      <c r="AF71" s="5"/>
      <c r="AG71" s="5"/>
      <c r="AH71" s="4"/>
      <c r="AI71" s="5">
        <v>24000</v>
      </c>
      <c r="AJ71" s="5">
        <v>2131488000</v>
      </c>
      <c r="AK71" s="4">
        <v>88812</v>
      </c>
      <c r="AL71" s="5"/>
      <c r="AM71" s="5"/>
      <c r="AN71" s="4"/>
      <c r="AO71" s="5"/>
      <c r="AP71" s="5"/>
      <c r="AQ71" s="4"/>
      <c r="AR71" s="4">
        <v>73000</v>
      </c>
      <c r="AS71" s="4">
        <v>7204730000</v>
      </c>
      <c r="AT71" s="4">
        <v>98694.931506849316</v>
      </c>
    </row>
    <row r="72" spans="1:46" x14ac:dyDescent="0.2">
      <c r="A72" s="35"/>
      <c r="B72" s="32" t="s">
        <v>10</v>
      </c>
      <c r="C72" s="32"/>
      <c r="D72" s="32"/>
      <c r="E72" s="5">
        <v>7000</v>
      </c>
      <c r="F72" s="5">
        <v>370993000</v>
      </c>
      <c r="G72" s="4">
        <v>52999</v>
      </c>
      <c r="H72" s="5"/>
      <c r="I72" s="5"/>
      <c r="J72" s="4"/>
      <c r="K72" s="5"/>
      <c r="L72" s="5"/>
      <c r="M72" s="4"/>
      <c r="N72" s="5">
        <v>7000</v>
      </c>
      <c r="O72" s="5">
        <v>339360000</v>
      </c>
      <c r="P72" s="4">
        <v>48480</v>
      </c>
      <c r="Q72" s="5"/>
      <c r="R72" s="5"/>
      <c r="S72" s="4"/>
      <c r="T72" s="5">
        <v>6000</v>
      </c>
      <c r="U72" s="5">
        <v>302784000</v>
      </c>
      <c r="V72" s="4">
        <v>50464</v>
      </c>
      <c r="W72" s="5">
        <v>24000</v>
      </c>
      <c r="X72" s="5">
        <v>2416236000</v>
      </c>
      <c r="Y72" s="4">
        <v>100676.5</v>
      </c>
      <c r="Z72" s="5">
        <v>13000</v>
      </c>
      <c r="AA72" s="5">
        <v>627702000</v>
      </c>
      <c r="AB72" s="4">
        <v>48284.769230769234</v>
      </c>
      <c r="AC72" s="5"/>
      <c r="AD72" s="5"/>
      <c r="AE72" s="4"/>
      <c r="AF72" s="5">
        <v>6000</v>
      </c>
      <c r="AG72" s="5">
        <v>290994000</v>
      </c>
      <c r="AH72" s="4">
        <v>48499</v>
      </c>
      <c r="AI72" s="5">
        <v>7000</v>
      </c>
      <c r="AJ72" s="5">
        <v>338576000</v>
      </c>
      <c r="AK72" s="4">
        <v>48368</v>
      </c>
      <c r="AL72" s="5">
        <v>6000</v>
      </c>
      <c r="AM72" s="5">
        <v>285804000</v>
      </c>
      <c r="AN72" s="4">
        <v>47634</v>
      </c>
      <c r="AO72" s="5">
        <v>6000</v>
      </c>
      <c r="AP72" s="5">
        <v>283062000</v>
      </c>
      <c r="AQ72" s="4">
        <v>47177</v>
      </c>
      <c r="AR72" s="4">
        <v>82000</v>
      </c>
      <c r="AS72" s="4">
        <v>5255511000</v>
      </c>
      <c r="AT72" s="4">
        <v>64091.597560975613</v>
      </c>
    </row>
    <row r="73" spans="1:46" x14ac:dyDescent="0.2">
      <c r="A73" s="35"/>
      <c r="B73" s="32" t="s">
        <v>35</v>
      </c>
      <c r="C73" s="32"/>
      <c r="D73" s="32"/>
      <c r="E73" s="5"/>
      <c r="F73" s="5"/>
      <c r="G73" s="4"/>
      <c r="H73" s="5">
        <v>12000</v>
      </c>
      <c r="I73" s="5">
        <v>1315992000</v>
      </c>
      <c r="J73" s="4">
        <v>109666</v>
      </c>
      <c r="K73" s="5"/>
      <c r="L73" s="5"/>
      <c r="M73" s="4"/>
      <c r="N73" s="5"/>
      <c r="O73" s="5"/>
      <c r="P73" s="4"/>
      <c r="Q73" s="5">
        <v>12000</v>
      </c>
      <c r="R73" s="5">
        <v>1259496000</v>
      </c>
      <c r="S73" s="4">
        <v>104958</v>
      </c>
      <c r="T73" s="5">
        <v>12000</v>
      </c>
      <c r="U73" s="5">
        <v>1247376000</v>
      </c>
      <c r="V73" s="4">
        <v>103948</v>
      </c>
      <c r="W73" s="5"/>
      <c r="X73" s="5"/>
      <c r="Y73" s="4"/>
      <c r="Z73" s="5"/>
      <c r="AA73" s="5"/>
      <c r="AB73" s="4"/>
      <c r="AC73" s="5">
        <v>12000</v>
      </c>
      <c r="AD73" s="5">
        <v>1185060000</v>
      </c>
      <c r="AE73" s="4">
        <v>98755</v>
      </c>
      <c r="AF73" s="5">
        <v>38000</v>
      </c>
      <c r="AG73" s="5">
        <v>3575416000</v>
      </c>
      <c r="AH73" s="4">
        <v>94089.894736842107</v>
      </c>
      <c r="AI73" s="5"/>
      <c r="AJ73" s="5"/>
      <c r="AK73" s="4"/>
      <c r="AL73" s="5"/>
      <c r="AM73" s="5"/>
      <c r="AN73" s="4"/>
      <c r="AO73" s="5">
        <v>11000</v>
      </c>
      <c r="AP73" s="5">
        <v>929247000</v>
      </c>
      <c r="AQ73" s="4">
        <v>84477</v>
      </c>
      <c r="AR73" s="4">
        <v>97000</v>
      </c>
      <c r="AS73" s="4">
        <v>9512587000</v>
      </c>
      <c r="AT73" s="4">
        <v>98067.907216494845</v>
      </c>
    </row>
    <row r="74" spans="1:46" x14ac:dyDescent="0.2">
      <c r="A74" s="35"/>
      <c r="B74" s="32" t="s">
        <v>59</v>
      </c>
      <c r="C74" s="32"/>
      <c r="D74" s="32"/>
      <c r="E74" s="5"/>
      <c r="F74" s="5"/>
      <c r="G74" s="4"/>
      <c r="H74" s="5"/>
      <c r="I74" s="5"/>
      <c r="J74" s="4"/>
      <c r="K74" s="5"/>
      <c r="L74" s="5"/>
      <c r="M74" s="4"/>
      <c r="N74" s="5">
        <v>25000</v>
      </c>
      <c r="O74" s="5">
        <v>2551175000</v>
      </c>
      <c r="P74" s="4">
        <v>102047</v>
      </c>
      <c r="Q74" s="5"/>
      <c r="R74" s="5"/>
      <c r="S74" s="4"/>
      <c r="T74" s="5"/>
      <c r="U74" s="5"/>
      <c r="V74" s="4"/>
      <c r="W74" s="5"/>
      <c r="X74" s="5"/>
      <c r="Y74" s="4"/>
      <c r="Z74" s="5"/>
      <c r="AA74" s="5"/>
      <c r="AB74" s="4"/>
      <c r="AC74" s="5"/>
      <c r="AD74" s="5"/>
      <c r="AE74" s="4"/>
      <c r="AF74" s="5"/>
      <c r="AG74" s="5"/>
      <c r="AH74" s="4"/>
      <c r="AI74" s="5"/>
      <c r="AJ74" s="5"/>
      <c r="AK74" s="4"/>
      <c r="AL74" s="5"/>
      <c r="AM74" s="5"/>
      <c r="AN74" s="4"/>
      <c r="AO74" s="5">
        <v>11000</v>
      </c>
      <c r="AP74" s="5">
        <v>930589000</v>
      </c>
      <c r="AQ74" s="4">
        <v>84599</v>
      </c>
      <c r="AR74" s="4">
        <v>36000</v>
      </c>
      <c r="AS74" s="4">
        <v>3481764000</v>
      </c>
      <c r="AT74" s="4">
        <v>96715.666666666672</v>
      </c>
    </row>
    <row r="75" spans="1:46" x14ac:dyDescent="0.2">
      <c r="A75" s="35"/>
      <c r="B75" s="32" t="s">
        <v>63</v>
      </c>
      <c r="C75" s="32"/>
      <c r="D75" s="32"/>
      <c r="E75" s="5"/>
      <c r="F75" s="5"/>
      <c r="G75" s="4"/>
      <c r="H75" s="5">
        <v>13000</v>
      </c>
      <c r="I75" s="5">
        <v>624241000</v>
      </c>
      <c r="J75" s="4">
        <v>48018.538461538461</v>
      </c>
      <c r="K75" s="5">
        <v>12000</v>
      </c>
      <c r="L75" s="5">
        <v>1281684000</v>
      </c>
      <c r="M75" s="4">
        <v>106807</v>
      </c>
      <c r="N75" s="5"/>
      <c r="O75" s="5"/>
      <c r="P75" s="4"/>
      <c r="Q75" s="5"/>
      <c r="R75" s="5"/>
      <c r="S75" s="4"/>
      <c r="T75" s="5"/>
      <c r="U75" s="5"/>
      <c r="V75" s="4"/>
      <c r="W75" s="5"/>
      <c r="X75" s="5"/>
      <c r="Y75" s="4"/>
      <c r="Z75" s="5"/>
      <c r="AA75" s="5"/>
      <c r="AB75" s="4"/>
      <c r="AC75" s="5"/>
      <c r="AD75" s="5"/>
      <c r="AE75" s="4"/>
      <c r="AF75" s="5"/>
      <c r="AG75" s="5"/>
      <c r="AH75" s="4"/>
      <c r="AI75" s="5"/>
      <c r="AJ75" s="5"/>
      <c r="AK75" s="4"/>
      <c r="AL75" s="5"/>
      <c r="AM75" s="5"/>
      <c r="AN75" s="4"/>
      <c r="AO75" s="5"/>
      <c r="AP75" s="5"/>
      <c r="AQ75" s="4"/>
      <c r="AR75" s="4">
        <v>25000</v>
      </c>
      <c r="AS75" s="4">
        <v>1905925000</v>
      </c>
      <c r="AT75" s="4">
        <v>76237</v>
      </c>
    </row>
    <row r="76" spans="1:46" x14ac:dyDescent="0.2">
      <c r="A76" s="35"/>
      <c r="B76" s="32" t="s">
        <v>19</v>
      </c>
      <c r="C76" s="32"/>
      <c r="D76" s="32"/>
      <c r="E76" s="5">
        <v>2873</v>
      </c>
      <c r="F76" s="5">
        <v>304586841</v>
      </c>
      <c r="G76" s="4">
        <v>106017</v>
      </c>
      <c r="H76" s="5"/>
      <c r="I76" s="5"/>
      <c r="J76" s="4"/>
      <c r="K76" s="5"/>
      <c r="L76" s="5"/>
      <c r="M76" s="4"/>
      <c r="N76" s="5"/>
      <c r="O76" s="5"/>
      <c r="P76" s="4"/>
      <c r="Q76" s="5">
        <v>19000</v>
      </c>
      <c r="R76" s="5">
        <v>1601018000</v>
      </c>
      <c r="S76" s="4">
        <v>84264.105263157893</v>
      </c>
      <c r="T76" s="5">
        <v>13000</v>
      </c>
      <c r="U76" s="5">
        <v>652963000</v>
      </c>
      <c r="V76" s="4">
        <v>50227.923076923078</v>
      </c>
      <c r="W76" s="5"/>
      <c r="X76" s="5"/>
      <c r="Y76" s="4"/>
      <c r="Z76" s="5">
        <v>19000</v>
      </c>
      <c r="AA76" s="5">
        <v>1548652000</v>
      </c>
      <c r="AB76" s="4">
        <v>81508</v>
      </c>
      <c r="AC76" s="5"/>
      <c r="AD76" s="5"/>
      <c r="AE76" s="4"/>
      <c r="AF76" s="5"/>
      <c r="AG76" s="5"/>
      <c r="AH76" s="4"/>
      <c r="AI76" s="5">
        <v>6000</v>
      </c>
      <c r="AJ76" s="5">
        <v>293826000</v>
      </c>
      <c r="AK76" s="4">
        <v>48971</v>
      </c>
      <c r="AL76" s="5"/>
      <c r="AM76" s="5"/>
      <c r="AN76" s="4"/>
      <c r="AO76" s="5">
        <v>28000</v>
      </c>
      <c r="AP76" s="5">
        <v>2125558000</v>
      </c>
      <c r="AQ76" s="4">
        <v>75912.78571428571</v>
      </c>
      <c r="AR76" s="4">
        <v>87873</v>
      </c>
      <c r="AS76" s="4">
        <v>6526603841</v>
      </c>
      <c r="AT76" s="4">
        <v>74273.142387308952</v>
      </c>
    </row>
    <row r="77" spans="1:46" x14ac:dyDescent="0.2">
      <c r="A77" s="35"/>
      <c r="B77" s="32" t="s">
        <v>21</v>
      </c>
      <c r="C77" s="32"/>
      <c r="D77" s="32"/>
      <c r="E77" s="5"/>
      <c r="F77" s="5"/>
      <c r="G77" s="4"/>
      <c r="H77" s="5">
        <v>12000</v>
      </c>
      <c r="I77" s="5">
        <v>1310916000</v>
      </c>
      <c r="J77" s="4">
        <v>109243</v>
      </c>
      <c r="K77" s="5">
        <v>12000</v>
      </c>
      <c r="L77" s="5">
        <v>1319940000</v>
      </c>
      <c r="M77" s="4">
        <v>109995</v>
      </c>
      <c r="N77" s="5"/>
      <c r="O77" s="5"/>
      <c r="P77" s="4"/>
      <c r="Q77" s="5"/>
      <c r="R77" s="5"/>
      <c r="S77" s="4"/>
      <c r="T77" s="5"/>
      <c r="U77" s="5"/>
      <c r="V77" s="4"/>
      <c r="W77" s="5"/>
      <c r="X77" s="5"/>
      <c r="Y77" s="4"/>
      <c r="Z77" s="5"/>
      <c r="AA77" s="5"/>
      <c r="AB77" s="4"/>
      <c r="AC77" s="5">
        <v>6000</v>
      </c>
      <c r="AD77" s="5">
        <v>295656000</v>
      </c>
      <c r="AE77" s="4">
        <v>49276</v>
      </c>
      <c r="AF77" s="5"/>
      <c r="AG77" s="5"/>
      <c r="AH77" s="4"/>
      <c r="AI77" s="5"/>
      <c r="AJ77" s="5"/>
      <c r="AK77" s="4"/>
      <c r="AL77" s="5"/>
      <c r="AM77" s="5"/>
      <c r="AN77" s="4"/>
      <c r="AO77" s="5"/>
      <c r="AP77" s="5"/>
      <c r="AQ77" s="4"/>
      <c r="AR77" s="4">
        <v>30000</v>
      </c>
      <c r="AS77" s="4">
        <v>2926512000</v>
      </c>
      <c r="AT77" s="4">
        <v>97550.399999999994</v>
      </c>
    </row>
    <row r="78" spans="1:46" x14ac:dyDescent="0.2">
      <c r="A78" s="35"/>
      <c r="B78" s="32" t="s">
        <v>22</v>
      </c>
      <c r="C78" s="32"/>
      <c r="D78" s="32"/>
      <c r="E78" s="5"/>
      <c r="F78" s="5"/>
      <c r="G78" s="4"/>
      <c r="H78" s="5"/>
      <c r="I78" s="5"/>
      <c r="J78" s="4"/>
      <c r="K78" s="5"/>
      <c r="L78" s="5"/>
      <c r="M78" s="4"/>
      <c r="N78" s="5">
        <v>7000</v>
      </c>
      <c r="O78" s="5">
        <v>341054000</v>
      </c>
      <c r="P78" s="4">
        <v>48722</v>
      </c>
      <c r="Q78" s="5"/>
      <c r="R78" s="5"/>
      <c r="S78" s="4"/>
      <c r="T78" s="5"/>
      <c r="U78" s="5"/>
      <c r="V78" s="4"/>
      <c r="W78" s="5">
        <v>7000</v>
      </c>
      <c r="X78" s="5">
        <v>342090000</v>
      </c>
      <c r="Y78" s="4">
        <v>48870</v>
      </c>
      <c r="Z78" s="5"/>
      <c r="AA78" s="5"/>
      <c r="AB78" s="4"/>
      <c r="AC78" s="5">
        <v>12000</v>
      </c>
      <c r="AD78" s="5">
        <v>1188648000</v>
      </c>
      <c r="AE78" s="4">
        <v>99054</v>
      </c>
      <c r="AF78" s="5"/>
      <c r="AG78" s="5"/>
      <c r="AH78" s="4"/>
      <c r="AI78" s="5"/>
      <c r="AJ78" s="5"/>
      <c r="AK78" s="4"/>
      <c r="AL78" s="5">
        <v>12000</v>
      </c>
      <c r="AM78" s="5">
        <v>1033044000</v>
      </c>
      <c r="AN78" s="4">
        <v>86087</v>
      </c>
      <c r="AO78" s="5"/>
      <c r="AP78" s="5"/>
      <c r="AQ78" s="4"/>
      <c r="AR78" s="4">
        <v>38000</v>
      </c>
      <c r="AS78" s="4">
        <v>2904836000</v>
      </c>
      <c r="AT78" s="4">
        <v>76443.052631578947</v>
      </c>
    </row>
    <row r="79" spans="1:46" x14ac:dyDescent="0.2">
      <c r="A79" s="35"/>
      <c r="B79" s="32" t="s">
        <v>24</v>
      </c>
      <c r="C79" s="32"/>
      <c r="D79" s="32"/>
      <c r="E79" s="5"/>
      <c r="F79" s="5"/>
      <c r="G79" s="4"/>
      <c r="H79" s="5"/>
      <c r="I79" s="5"/>
      <c r="J79" s="4"/>
      <c r="K79" s="5"/>
      <c r="L79" s="5"/>
      <c r="M79" s="4"/>
      <c r="N79" s="5">
        <v>6000</v>
      </c>
      <c r="O79" s="5">
        <v>291180000</v>
      </c>
      <c r="P79" s="4">
        <v>48530</v>
      </c>
      <c r="Q79" s="5"/>
      <c r="R79" s="5"/>
      <c r="S79" s="4"/>
      <c r="T79" s="5"/>
      <c r="U79" s="5"/>
      <c r="V79" s="4"/>
      <c r="W79" s="5"/>
      <c r="X79" s="5"/>
      <c r="Y79" s="4"/>
      <c r="Z79" s="5"/>
      <c r="AA79" s="5"/>
      <c r="AB79" s="4"/>
      <c r="AC79" s="5"/>
      <c r="AD79" s="5"/>
      <c r="AE79" s="4"/>
      <c r="AF79" s="5"/>
      <c r="AG79" s="5"/>
      <c r="AH79" s="4"/>
      <c r="AI79" s="5">
        <v>7000</v>
      </c>
      <c r="AJ79" s="5">
        <v>338800000</v>
      </c>
      <c r="AK79" s="4">
        <v>48400</v>
      </c>
      <c r="AL79" s="5">
        <v>12000</v>
      </c>
      <c r="AM79" s="5">
        <v>1032000000</v>
      </c>
      <c r="AN79" s="4">
        <v>86000</v>
      </c>
      <c r="AO79" s="5"/>
      <c r="AP79" s="5"/>
      <c r="AQ79" s="4"/>
      <c r="AR79" s="4">
        <v>25000</v>
      </c>
      <c r="AS79" s="4">
        <v>1661980000</v>
      </c>
      <c r="AT79" s="4">
        <v>66479.199999999997</v>
      </c>
    </row>
    <row r="80" spans="1:46" x14ac:dyDescent="0.2">
      <c r="A80" s="35"/>
      <c r="B80" s="33" t="s">
        <v>44</v>
      </c>
      <c r="C80" s="33"/>
      <c r="D80" s="33"/>
      <c r="E80" s="5">
        <v>9873</v>
      </c>
      <c r="F80" s="5">
        <v>675579841</v>
      </c>
      <c r="G80" s="4">
        <v>68427.007090043553</v>
      </c>
      <c r="H80" s="5">
        <v>43000</v>
      </c>
      <c r="I80" s="5">
        <v>3541951000</v>
      </c>
      <c r="J80" s="4">
        <v>82370.953488372092</v>
      </c>
      <c r="K80" s="5">
        <v>54000</v>
      </c>
      <c r="L80" s="5">
        <v>4720656000</v>
      </c>
      <c r="M80" s="4">
        <v>87419.555555555562</v>
      </c>
      <c r="N80" s="5">
        <v>52000</v>
      </c>
      <c r="O80" s="5">
        <v>3866189000</v>
      </c>
      <c r="P80" s="4">
        <v>74349.788461538468</v>
      </c>
      <c r="Q80" s="5">
        <v>56000</v>
      </c>
      <c r="R80" s="5">
        <v>4744649000</v>
      </c>
      <c r="S80" s="4">
        <v>84725.875</v>
      </c>
      <c r="T80" s="5">
        <v>44000</v>
      </c>
      <c r="U80" s="5">
        <v>3541161000</v>
      </c>
      <c r="V80" s="4">
        <v>80480.931818181823</v>
      </c>
      <c r="W80" s="5">
        <v>39839</v>
      </c>
      <c r="X80" s="5">
        <v>3338676500</v>
      </c>
      <c r="Y80" s="4">
        <v>83804.224503627105</v>
      </c>
      <c r="Z80" s="5">
        <v>44000</v>
      </c>
      <c r="AA80" s="5">
        <v>3376318000</v>
      </c>
      <c r="AB80" s="4">
        <v>76734.5</v>
      </c>
      <c r="AC80" s="5">
        <v>43000</v>
      </c>
      <c r="AD80" s="5">
        <v>3300264000</v>
      </c>
      <c r="AE80" s="4">
        <v>76750.325581395344</v>
      </c>
      <c r="AF80" s="5">
        <v>57000</v>
      </c>
      <c r="AG80" s="5">
        <v>4496526000</v>
      </c>
      <c r="AH80" s="4">
        <v>78886.421052631573</v>
      </c>
      <c r="AI80" s="5">
        <v>51000</v>
      </c>
      <c r="AJ80" s="5">
        <v>3437346000</v>
      </c>
      <c r="AK80" s="4">
        <v>67398.941176470587</v>
      </c>
      <c r="AL80" s="5">
        <v>54128</v>
      </c>
      <c r="AM80" s="5">
        <v>3635160000</v>
      </c>
      <c r="AN80" s="4">
        <v>67158.587052911622</v>
      </c>
      <c r="AO80" s="5">
        <v>100618</v>
      </c>
      <c r="AP80" s="5">
        <v>6367730464</v>
      </c>
      <c r="AQ80" s="4">
        <v>63286.195949034962</v>
      </c>
      <c r="AR80" s="4">
        <v>648458</v>
      </c>
      <c r="AS80" s="4">
        <v>49042206805</v>
      </c>
      <c r="AT80" s="4">
        <v>75628.964104074592</v>
      </c>
    </row>
  </sheetData>
  <mergeCells count="55">
    <mergeCell ref="A6:A69"/>
    <mergeCell ref="A70:A80"/>
    <mergeCell ref="B80:D80"/>
    <mergeCell ref="B79:D79"/>
    <mergeCell ref="B75:D75"/>
    <mergeCell ref="B76:D76"/>
    <mergeCell ref="B77:D77"/>
    <mergeCell ref="B78:D78"/>
    <mergeCell ref="AL4:AN4"/>
    <mergeCell ref="AO4:AQ4"/>
    <mergeCell ref="B72:D72"/>
    <mergeCell ref="B73:D73"/>
    <mergeCell ref="B74:D74"/>
    <mergeCell ref="W4:Y4"/>
    <mergeCell ref="Z4:AB4"/>
    <mergeCell ref="AC4:AE4"/>
    <mergeCell ref="AF4:AH4"/>
    <mergeCell ref="AI4:AK4"/>
    <mergeCell ref="H4:J4"/>
    <mergeCell ref="K4:M4"/>
    <mergeCell ref="N4:P4"/>
    <mergeCell ref="Q4:S4"/>
    <mergeCell ref="T4:V4"/>
    <mergeCell ref="A2:D5"/>
    <mergeCell ref="AL2:AN2"/>
    <mergeCell ref="AO2:AQ2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AR2:AT4"/>
    <mergeCell ref="B69:D69"/>
    <mergeCell ref="B70:D70"/>
    <mergeCell ref="B71:D71"/>
    <mergeCell ref="E2:G2"/>
    <mergeCell ref="H2:J2"/>
    <mergeCell ref="K2:M2"/>
    <mergeCell ref="N2:P2"/>
    <mergeCell ref="E4:G4"/>
    <mergeCell ref="Q2:S2"/>
    <mergeCell ref="T2:V2"/>
    <mergeCell ref="W2:Y2"/>
    <mergeCell ref="Z2:AB2"/>
    <mergeCell ref="AC2:AE2"/>
    <mergeCell ref="AF2:AH2"/>
    <mergeCell ref="AI2:AK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C3AB5-8AA8-4391-A63B-F9A191A4B88A}">
  <dimension ref="A1:AW68"/>
  <sheetViews>
    <sheetView workbookViewId="0">
      <pane xSplit="4" ySplit="5" topLeftCell="E20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2" x14ac:dyDescent="0.2"/>
  <cols>
    <col min="1" max="1" width="3.69921875" customWidth="1"/>
    <col min="2" max="2" width="15.8984375" bestFit="1" customWidth="1"/>
    <col min="3" max="3" width="18.09765625" bestFit="1" customWidth="1"/>
    <col min="4" max="4" width="31.09765625" bestFit="1" customWidth="1"/>
    <col min="5" max="5" width="6.69921875" customWidth="1"/>
    <col min="6" max="6" width="13" hidden="1" customWidth="1"/>
    <col min="7" max="7" width="8.8984375" customWidth="1"/>
    <col min="8" max="8" width="7.69921875" customWidth="1"/>
    <col min="9" max="9" width="15.296875" hidden="1" customWidth="1"/>
    <col min="10" max="10" width="8.8984375" customWidth="1"/>
    <col min="11" max="11" width="7.69921875" customWidth="1"/>
    <col min="12" max="12" width="15.296875" hidden="1" customWidth="1"/>
    <col min="13" max="13" width="8.8984375" customWidth="1"/>
    <col min="14" max="14" width="7.69921875" customWidth="1"/>
    <col min="15" max="15" width="15.296875" hidden="1" customWidth="1"/>
    <col min="16" max="16" width="8.69921875" customWidth="1"/>
    <col min="18" max="18" width="15.296875" hidden="1" customWidth="1"/>
    <col min="20" max="20" width="7.69921875" customWidth="1"/>
    <col min="21" max="21" width="15.296875" hidden="1" customWidth="1"/>
    <col min="22" max="22" width="8.69921875" customWidth="1"/>
    <col min="23" max="23" width="7.69921875" customWidth="1"/>
    <col min="24" max="24" width="15.296875" hidden="1" customWidth="1"/>
    <col min="25" max="25" width="8.69921875" customWidth="1"/>
    <col min="26" max="26" width="7.69921875" customWidth="1"/>
    <col min="27" max="27" width="15.296875" hidden="1" customWidth="1"/>
    <col min="28" max="28" width="8.69921875" customWidth="1"/>
    <col min="29" max="29" width="7.69921875" customWidth="1"/>
    <col min="30" max="30" width="15.296875" hidden="1" customWidth="1"/>
    <col min="31" max="32" width="7.69921875" customWidth="1"/>
    <col min="33" max="33" width="16.3984375" hidden="1" customWidth="1"/>
    <col min="34" max="34" width="11.8984375" customWidth="1"/>
    <col min="35" max="35" width="7.69921875" customWidth="1"/>
    <col min="36" max="36" width="15.296875" hidden="1" customWidth="1"/>
    <col min="37" max="37" width="8.69921875" customWidth="1"/>
    <col min="39" max="39" width="15.296875" hidden="1" customWidth="1"/>
    <col min="42" max="42" width="15.296875" hidden="1" customWidth="1"/>
    <col min="45" max="45" width="15.296875" hidden="1" customWidth="1"/>
    <col min="47" max="47" width="7.69921875" customWidth="1"/>
    <col min="48" max="48" width="15.296875" hidden="1" customWidth="1"/>
  </cols>
  <sheetData>
    <row r="1" spans="1:49" x14ac:dyDescent="0.2">
      <c r="A1" t="s">
        <v>84</v>
      </c>
    </row>
    <row r="2" spans="1:49" x14ac:dyDescent="0.2">
      <c r="A2" s="37" t="s">
        <v>107</v>
      </c>
      <c r="B2" s="38"/>
      <c r="C2" s="38"/>
      <c r="D2" s="38"/>
      <c r="E2" s="36">
        <v>1</v>
      </c>
      <c r="F2" s="36"/>
      <c r="G2" s="36"/>
      <c r="H2" s="36">
        <v>2</v>
      </c>
      <c r="I2" s="36"/>
      <c r="J2" s="36"/>
      <c r="K2" s="36">
        <v>3</v>
      </c>
      <c r="L2" s="36"/>
      <c r="M2" s="36"/>
      <c r="N2" s="36">
        <v>4</v>
      </c>
      <c r="O2" s="36"/>
      <c r="P2" s="36"/>
      <c r="Q2" s="36">
        <v>5</v>
      </c>
      <c r="R2" s="36"/>
      <c r="S2" s="36"/>
      <c r="T2" s="36">
        <v>6</v>
      </c>
      <c r="U2" s="36"/>
      <c r="V2" s="36"/>
      <c r="W2" s="36">
        <v>7</v>
      </c>
      <c r="X2" s="36"/>
      <c r="Y2" s="36"/>
      <c r="Z2" s="36">
        <v>8</v>
      </c>
      <c r="AA2" s="36"/>
      <c r="AB2" s="36"/>
      <c r="AC2" s="36">
        <v>9</v>
      </c>
      <c r="AD2" s="36"/>
      <c r="AE2" s="36"/>
      <c r="AF2" s="36">
        <v>10</v>
      </c>
      <c r="AG2" s="36"/>
      <c r="AH2" s="36"/>
      <c r="AI2" s="36">
        <v>11</v>
      </c>
      <c r="AJ2" s="36"/>
      <c r="AK2" s="36"/>
      <c r="AL2" s="36">
        <v>12</v>
      </c>
      <c r="AM2" s="36"/>
      <c r="AN2" s="36"/>
      <c r="AO2" s="36">
        <v>13</v>
      </c>
      <c r="AP2" s="36"/>
      <c r="AQ2" s="36"/>
      <c r="AR2" s="36">
        <v>14</v>
      </c>
      <c r="AS2" s="36"/>
      <c r="AT2" s="36"/>
      <c r="AU2" s="33" t="s">
        <v>3</v>
      </c>
      <c r="AV2" s="33"/>
      <c r="AW2" s="33"/>
    </row>
    <row r="3" spans="1:49" x14ac:dyDescent="0.2">
      <c r="A3" s="38"/>
      <c r="B3" s="38"/>
      <c r="C3" s="38"/>
      <c r="D3" s="38"/>
      <c r="E3" s="34">
        <v>41852</v>
      </c>
      <c r="F3" s="34">
        <v>41852</v>
      </c>
      <c r="G3" s="34">
        <v>41852</v>
      </c>
      <c r="H3" s="34">
        <v>41894</v>
      </c>
      <c r="I3" s="34">
        <v>41894</v>
      </c>
      <c r="J3" s="34">
        <v>41894</v>
      </c>
      <c r="K3" s="34">
        <v>41908</v>
      </c>
      <c r="L3" s="34">
        <v>41908</v>
      </c>
      <c r="M3" s="34">
        <v>41908</v>
      </c>
      <c r="N3" s="34">
        <v>41922</v>
      </c>
      <c r="O3" s="34">
        <v>41922</v>
      </c>
      <c r="P3" s="34">
        <v>41922</v>
      </c>
      <c r="Q3" s="34">
        <v>41943</v>
      </c>
      <c r="R3" s="34">
        <v>41943</v>
      </c>
      <c r="S3" s="34">
        <v>41943</v>
      </c>
      <c r="T3" s="34">
        <v>41957</v>
      </c>
      <c r="U3" s="34">
        <v>41957</v>
      </c>
      <c r="V3" s="34">
        <v>41957</v>
      </c>
      <c r="W3" s="34">
        <v>41964</v>
      </c>
      <c r="X3" s="34">
        <v>41964</v>
      </c>
      <c r="Y3" s="34">
        <v>41964</v>
      </c>
      <c r="Z3" s="34">
        <v>41977</v>
      </c>
      <c r="AA3" s="34">
        <v>41977</v>
      </c>
      <c r="AB3" s="34">
        <v>41977</v>
      </c>
      <c r="AC3" s="34">
        <v>41985</v>
      </c>
      <c r="AD3" s="34">
        <v>41985</v>
      </c>
      <c r="AE3" s="34">
        <v>41985</v>
      </c>
      <c r="AF3" s="34">
        <v>42020</v>
      </c>
      <c r="AG3" s="34">
        <v>42020</v>
      </c>
      <c r="AH3" s="34">
        <v>42020</v>
      </c>
      <c r="AI3" s="34">
        <v>42027</v>
      </c>
      <c r="AJ3" s="34">
        <v>42027</v>
      </c>
      <c r="AK3" s="34">
        <v>42027</v>
      </c>
      <c r="AL3" s="34">
        <v>42045</v>
      </c>
      <c r="AM3" s="34">
        <v>42045</v>
      </c>
      <c r="AN3" s="34">
        <v>42045</v>
      </c>
      <c r="AO3" s="34">
        <v>42059</v>
      </c>
      <c r="AP3" s="34">
        <v>42059</v>
      </c>
      <c r="AQ3" s="34">
        <v>42059</v>
      </c>
      <c r="AR3" s="34">
        <v>42076</v>
      </c>
      <c r="AS3" s="34">
        <v>42076</v>
      </c>
      <c r="AT3" s="34">
        <v>42076</v>
      </c>
      <c r="AU3" s="33"/>
      <c r="AV3" s="33"/>
      <c r="AW3" s="33"/>
    </row>
    <row r="4" spans="1:49" x14ac:dyDescent="0.2">
      <c r="A4" s="38"/>
      <c r="B4" s="38"/>
      <c r="C4" s="38"/>
      <c r="D4" s="38"/>
      <c r="E4" s="34">
        <v>41859</v>
      </c>
      <c r="F4" s="34">
        <v>41859</v>
      </c>
      <c r="G4" s="34">
        <v>41859</v>
      </c>
      <c r="H4" s="34">
        <v>41911</v>
      </c>
      <c r="I4" s="34">
        <v>41911</v>
      </c>
      <c r="J4" s="34">
        <v>41911</v>
      </c>
      <c r="K4" s="34">
        <v>41922</v>
      </c>
      <c r="L4" s="34">
        <v>41922</v>
      </c>
      <c r="M4" s="34">
        <v>41922</v>
      </c>
      <c r="N4" s="34">
        <v>41933</v>
      </c>
      <c r="O4" s="34">
        <v>41933</v>
      </c>
      <c r="P4" s="34">
        <v>41933</v>
      </c>
      <c r="Q4" s="34">
        <v>41960</v>
      </c>
      <c r="R4" s="34">
        <v>41960</v>
      </c>
      <c r="S4" s="34">
        <v>41960</v>
      </c>
      <c r="T4" s="34">
        <v>41974</v>
      </c>
      <c r="U4" s="34">
        <v>41974</v>
      </c>
      <c r="V4" s="34">
        <v>41974</v>
      </c>
      <c r="W4" s="34">
        <v>41981</v>
      </c>
      <c r="X4" s="34">
        <v>41981</v>
      </c>
      <c r="Y4" s="34">
        <v>41981</v>
      </c>
      <c r="Z4" s="34">
        <v>41997</v>
      </c>
      <c r="AA4" s="34">
        <v>41997</v>
      </c>
      <c r="AB4" s="34">
        <v>41997</v>
      </c>
      <c r="AC4" s="34">
        <v>42012</v>
      </c>
      <c r="AD4" s="34">
        <v>42012</v>
      </c>
      <c r="AE4" s="34">
        <v>42012</v>
      </c>
      <c r="AF4" s="34">
        <v>42039</v>
      </c>
      <c r="AG4" s="34">
        <v>42039</v>
      </c>
      <c r="AH4" s="34">
        <v>42039</v>
      </c>
      <c r="AI4" s="34">
        <v>42039</v>
      </c>
      <c r="AJ4" s="34">
        <v>42039</v>
      </c>
      <c r="AK4" s="34">
        <v>42039</v>
      </c>
      <c r="AL4" s="34">
        <v>42066</v>
      </c>
      <c r="AM4" s="34">
        <v>42066</v>
      </c>
      <c r="AN4" s="34">
        <v>42066</v>
      </c>
      <c r="AO4" s="34">
        <v>42066</v>
      </c>
      <c r="AP4" s="34">
        <v>42066</v>
      </c>
      <c r="AQ4" s="34">
        <v>42066</v>
      </c>
      <c r="AR4" s="34">
        <v>42083</v>
      </c>
      <c r="AS4" s="34">
        <v>42083</v>
      </c>
      <c r="AT4" s="34">
        <v>42083</v>
      </c>
      <c r="AU4" s="33"/>
      <c r="AV4" s="33"/>
      <c r="AW4" s="33"/>
    </row>
    <row r="5" spans="1:49" ht="48" x14ac:dyDescent="0.2">
      <c r="A5" s="38"/>
      <c r="B5" s="38"/>
      <c r="C5" s="38"/>
      <c r="D5" s="38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  <c r="AU5" s="28" t="s">
        <v>73</v>
      </c>
      <c r="AV5" s="28" t="s">
        <v>106</v>
      </c>
      <c r="AW5" s="28" t="s">
        <v>117</v>
      </c>
    </row>
    <row r="6" spans="1:49" hidden="1" x14ac:dyDescent="0.2">
      <c r="A6" s="35" t="s">
        <v>126</v>
      </c>
      <c r="B6" t="s">
        <v>5</v>
      </c>
      <c r="C6" t="s">
        <v>6</v>
      </c>
      <c r="D6" t="s">
        <v>7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5">
        <v>13000</v>
      </c>
      <c r="U6" s="6">
        <v>1514422000</v>
      </c>
      <c r="V6" s="4">
        <v>116494</v>
      </c>
      <c r="AM6" s="5"/>
      <c r="AN6" s="4"/>
      <c r="AU6" s="4">
        <v>13000</v>
      </c>
      <c r="AV6" s="4">
        <v>1514422000</v>
      </c>
      <c r="AW6" s="4">
        <v>116494</v>
      </c>
    </row>
    <row r="7" spans="1:49" hidden="1" x14ac:dyDescent="0.2">
      <c r="A7" s="35"/>
      <c r="B7" t="s">
        <v>5</v>
      </c>
      <c r="C7" t="s">
        <v>6</v>
      </c>
      <c r="D7" t="s">
        <v>8</v>
      </c>
      <c r="E7" s="3"/>
      <c r="F7" s="3"/>
      <c r="G7" s="3"/>
      <c r="H7" s="3"/>
      <c r="I7" s="3"/>
      <c r="J7" s="3"/>
      <c r="K7" s="3"/>
      <c r="L7" s="3"/>
      <c r="M7" s="3"/>
      <c r="N7" s="5">
        <v>12000</v>
      </c>
      <c r="O7" s="6">
        <v>1339848000</v>
      </c>
      <c r="P7" s="4">
        <v>111654</v>
      </c>
      <c r="T7" s="5"/>
      <c r="AF7" s="5"/>
      <c r="AG7" s="4"/>
      <c r="AH7" s="4"/>
      <c r="AI7" s="5">
        <v>12000</v>
      </c>
      <c r="AJ7" s="4">
        <v>1240308000</v>
      </c>
      <c r="AK7" s="4">
        <v>103359</v>
      </c>
      <c r="AL7" s="5">
        <v>12000</v>
      </c>
      <c r="AM7" s="6">
        <v>1264800000</v>
      </c>
      <c r="AN7" s="4">
        <v>105400</v>
      </c>
      <c r="AU7" s="4">
        <v>36000</v>
      </c>
      <c r="AV7" s="4">
        <v>3844956000</v>
      </c>
      <c r="AW7" s="4">
        <v>106804.33333333333</v>
      </c>
    </row>
    <row r="8" spans="1:49" hidden="1" x14ac:dyDescent="0.2">
      <c r="A8" s="35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3"/>
      <c r="L8" s="3"/>
      <c r="M8" s="3"/>
      <c r="N8" s="5"/>
      <c r="O8" s="6"/>
      <c r="P8" s="4"/>
      <c r="T8" s="5"/>
      <c r="AF8" s="5"/>
      <c r="AG8" s="4"/>
      <c r="AH8" s="4"/>
      <c r="AI8" s="5">
        <v>12000</v>
      </c>
      <c r="AJ8" s="4">
        <v>1241184000</v>
      </c>
      <c r="AK8" s="4">
        <v>103432</v>
      </c>
      <c r="AL8" s="5">
        <v>12000</v>
      </c>
      <c r="AM8" s="6">
        <v>1286400000</v>
      </c>
      <c r="AN8" s="4">
        <v>107200</v>
      </c>
      <c r="AU8" s="4">
        <v>24000</v>
      </c>
      <c r="AV8" s="4">
        <v>2527584000</v>
      </c>
      <c r="AW8" s="4">
        <v>105316</v>
      </c>
    </row>
    <row r="9" spans="1:49" hidden="1" x14ac:dyDescent="0.2">
      <c r="A9" s="35"/>
      <c r="D9" s="1" t="s">
        <v>9</v>
      </c>
      <c r="E9" s="3"/>
      <c r="F9" s="3"/>
      <c r="G9" s="3"/>
      <c r="H9" s="3"/>
      <c r="I9" s="3"/>
      <c r="J9" s="3"/>
      <c r="K9" s="3"/>
      <c r="L9" s="3"/>
      <c r="M9" s="3"/>
      <c r="N9" s="5"/>
      <c r="O9" s="6"/>
      <c r="P9" s="4"/>
      <c r="T9" s="5"/>
      <c r="AF9" s="5"/>
      <c r="AG9" s="5"/>
      <c r="AH9" s="4"/>
      <c r="AI9" s="5">
        <v>24000</v>
      </c>
      <c r="AJ9" s="5">
        <v>2481492000</v>
      </c>
      <c r="AK9" s="4">
        <v>103395.5</v>
      </c>
      <c r="AL9" s="5">
        <v>24000</v>
      </c>
      <c r="AM9" s="5">
        <v>2551200000</v>
      </c>
      <c r="AN9" s="4">
        <v>106300</v>
      </c>
      <c r="AU9" s="4">
        <v>48000</v>
      </c>
      <c r="AV9" s="4">
        <v>5032692000</v>
      </c>
      <c r="AW9" s="4">
        <v>104847.75</v>
      </c>
    </row>
    <row r="10" spans="1:49" hidden="1" x14ac:dyDescent="0.2">
      <c r="A10" s="35"/>
      <c r="B10" t="s">
        <v>5</v>
      </c>
      <c r="C10" t="s">
        <v>6</v>
      </c>
      <c r="D10" t="s">
        <v>10</v>
      </c>
      <c r="H10" s="5">
        <v>12000</v>
      </c>
      <c r="I10" s="6">
        <v>1340928000</v>
      </c>
      <c r="J10" s="4">
        <v>111744</v>
      </c>
      <c r="K10" s="6"/>
      <c r="W10" s="5">
        <v>12000</v>
      </c>
      <c r="X10" s="6">
        <v>1420788000</v>
      </c>
      <c r="Y10" s="4">
        <v>118399</v>
      </c>
      <c r="AF10" s="5">
        <v>12000</v>
      </c>
      <c r="AG10" s="4">
        <v>1274712000</v>
      </c>
      <c r="AM10" s="5"/>
      <c r="AN10" s="4"/>
      <c r="AR10" s="5">
        <v>13000</v>
      </c>
      <c r="AS10" s="6">
        <v>1440387000</v>
      </c>
      <c r="AT10" s="4">
        <v>110799</v>
      </c>
      <c r="AU10" s="4">
        <v>49000</v>
      </c>
      <c r="AV10" s="4">
        <v>5476815000</v>
      </c>
      <c r="AW10" s="4">
        <v>111771.73469387754</v>
      </c>
    </row>
    <row r="11" spans="1:49" hidden="1" x14ac:dyDescent="0.2">
      <c r="A11" s="35"/>
      <c r="B11" t="s">
        <v>5</v>
      </c>
      <c r="C11" t="s">
        <v>6</v>
      </c>
      <c r="D11" t="s">
        <v>12</v>
      </c>
      <c r="H11" s="5"/>
      <c r="I11" s="6"/>
      <c r="J11" s="4"/>
      <c r="K11" s="6"/>
      <c r="Q11" s="5">
        <v>12000</v>
      </c>
      <c r="R11" s="6">
        <v>1371996000</v>
      </c>
      <c r="S11" s="4">
        <v>114333</v>
      </c>
      <c r="T11" s="5"/>
      <c r="Z11" s="5">
        <v>13000</v>
      </c>
      <c r="AA11" s="6">
        <v>1528072000</v>
      </c>
      <c r="AB11" s="4">
        <v>117544</v>
      </c>
      <c r="AM11" s="5"/>
      <c r="AN11" s="4"/>
      <c r="AU11" s="4">
        <v>25000</v>
      </c>
      <c r="AV11" s="4">
        <v>2900068000</v>
      </c>
      <c r="AW11" s="4">
        <v>116002.72</v>
      </c>
    </row>
    <row r="12" spans="1:49" hidden="1" x14ac:dyDescent="0.2">
      <c r="A12" s="35"/>
      <c r="B12" t="s">
        <v>5</v>
      </c>
      <c r="C12" t="s">
        <v>6</v>
      </c>
      <c r="D12" t="s">
        <v>17</v>
      </c>
      <c r="H12" s="5">
        <v>12000</v>
      </c>
      <c r="I12" s="6">
        <v>1340508000</v>
      </c>
      <c r="J12" s="4">
        <v>111709</v>
      </c>
      <c r="K12" s="6"/>
      <c r="N12" s="5">
        <v>12000</v>
      </c>
      <c r="O12" s="6">
        <v>1349964000</v>
      </c>
      <c r="P12" s="4">
        <v>112497</v>
      </c>
      <c r="T12" s="5"/>
      <c r="AC12" s="5">
        <v>12000</v>
      </c>
      <c r="AD12" s="4">
        <v>1361448000</v>
      </c>
      <c r="AE12" s="4">
        <v>113454</v>
      </c>
      <c r="AF12" s="5">
        <v>13000</v>
      </c>
      <c r="AG12" s="4">
        <v>1373229000</v>
      </c>
      <c r="AH12" s="4">
        <v>105633</v>
      </c>
      <c r="AI12" s="5">
        <v>12000</v>
      </c>
      <c r="AJ12" s="4">
        <v>1256688000</v>
      </c>
      <c r="AK12" s="4">
        <v>104724</v>
      </c>
      <c r="AM12" s="5"/>
      <c r="AN12" s="4"/>
      <c r="AU12" s="4">
        <v>61000</v>
      </c>
      <c r="AV12" s="4">
        <v>6681837000</v>
      </c>
      <c r="AW12" s="4">
        <v>109538.31147540984</v>
      </c>
    </row>
    <row r="13" spans="1:49" hidden="1" x14ac:dyDescent="0.2">
      <c r="A13" s="35"/>
      <c r="B13" t="s">
        <v>5</v>
      </c>
      <c r="C13" t="s">
        <v>6</v>
      </c>
      <c r="D13" t="s">
        <v>18</v>
      </c>
      <c r="H13" s="5"/>
      <c r="I13" s="6"/>
      <c r="J13" s="4"/>
      <c r="K13" s="6"/>
      <c r="N13" s="5"/>
      <c r="O13" s="6"/>
      <c r="P13" s="4"/>
      <c r="T13" s="5"/>
      <c r="AC13" s="5">
        <v>12000</v>
      </c>
      <c r="AD13" s="4">
        <v>1199988000</v>
      </c>
      <c r="AE13" s="4">
        <v>99999</v>
      </c>
      <c r="AM13" s="5"/>
      <c r="AN13" s="4"/>
      <c r="AU13" s="4">
        <v>12000</v>
      </c>
      <c r="AV13" s="4">
        <v>1199988000</v>
      </c>
      <c r="AW13" s="4">
        <v>99999</v>
      </c>
    </row>
    <row r="14" spans="1:49" hidden="1" x14ac:dyDescent="0.2">
      <c r="A14" s="35"/>
      <c r="B14" t="s">
        <v>5</v>
      </c>
      <c r="C14" t="s">
        <v>6</v>
      </c>
      <c r="D14" t="s">
        <v>19</v>
      </c>
      <c r="H14" s="5"/>
      <c r="I14" s="6"/>
      <c r="J14" s="4"/>
      <c r="K14" s="6"/>
      <c r="N14" s="5">
        <v>12000</v>
      </c>
      <c r="O14" s="6">
        <v>1350960000</v>
      </c>
      <c r="P14" s="4">
        <v>112580</v>
      </c>
      <c r="T14" s="5"/>
      <c r="AC14" s="5"/>
      <c r="AD14" s="4"/>
      <c r="AE14" s="4"/>
      <c r="AL14" s="5">
        <v>12000</v>
      </c>
      <c r="AM14" s="6">
        <v>1274256000</v>
      </c>
      <c r="AN14" s="4">
        <v>106188</v>
      </c>
      <c r="AO14" s="5">
        <v>12000</v>
      </c>
      <c r="AP14" s="6">
        <v>1304388000</v>
      </c>
      <c r="AQ14" s="4">
        <v>108699</v>
      </c>
      <c r="AU14" s="4">
        <v>36000</v>
      </c>
      <c r="AV14" s="4">
        <v>3929604000</v>
      </c>
      <c r="AW14" s="4">
        <v>109155.66666666667</v>
      </c>
    </row>
    <row r="15" spans="1:49" hidden="1" x14ac:dyDescent="0.2">
      <c r="A15" s="35"/>
      <c r="B15" t="s">
        <v>5</v>
      </c>
      <c r="C15" t="s">
        <v>6</v>
      </c>
      <c r="D15" t="s">
        <v>21</v>
      </c>
      <c r="H15" s="5"/>
      <c r="I15" s="6"/>
      <c r="J15" s="4"/>
      <c r="K15" s="6"/>
      <c r="N15" s="5"/>
      <c r="O15" s="6"/>
      <c r="P15" s="4"/>
      <c r="T15" s="5"/>
      <c r="AC15" s="5"/>
      <c r="AD15" s="4"/>
      <c r="AE15" s="4"/>
      <c r="AL15" s="5"/>
      <c r="AM15" s="6"/>
      <c r="AN15" s="4"/>
      <c r="AO15" s="5">
        <v>12000</v>
      </c>
      <c r="AP15" s="6">
        <v>1284864000</v>
      </c>
      <c r="AQ15" s="4">
        <v>107072</v>
      </c>
      <c r="AU15" s="4">
        <v>12000</v>
      </c>
      <c r="AV15" s="4">
        <v>1284864000</v>
      </c>
      <c r="AW15" s="4">
        <v>107072</v>
      </c>
    </row>
    <row r="16" spans="1:49" hidden="1" x14ac:dyDescent="0.2">
      <c r="A16" s="35"/>
      <c r="B16" t="s">
        <v>5</v>
      </c>
      <c r="C16" t="s">
        <v>6</v>
      </c>
      <c r="D16" t="s">
        <v>22</v>
      </c>
      <c r="H16" s="5"/>
      <c r="I16" s="6"/>
      <c r="J16" s="4"/>
      <c r="K16" s="6"/>
      <c r="N16" s="5"/>
      <c r="O16" s="6"/>
      <c r="P16" s="4"/>
      <c r="T16" s="5"/>
      <c r="Z16" s="5">
        <v>12000</v>
      </c>
      <c r="AA16" s="6">
        <v>1431084000</v>
      </c>
      <c r="AB16" s="4">
        <v>119257</v>
      </c>
      <c r="AF16" s="5">
        <v>12000</v>
      </c>
      <c r="AG16" s="4">
        <v>1288632000</v>
      </c>
      <c r="AH16" s="4">
        <v>107386</v>
      </c>
      <c r="AM16" s="5"/>
      <c r="AN16" s="4"/>
      <c r="AU16" s="4">
        <v>24000</v>
      </c>
      <c r="AV16" s="4">
        <v>2719716000</v>
      </c>
      <c r="AW16" s="4">
        <v>113321.5</v>
      </c>
    </row>
    <row r="17" spans="1:49" hidden="1" x14ac:dyDescent="0.2">
      <c r="A17" s="35"/>
      <c r="B17" t="s">
        <v>5</v>
      </c>
      <c r="C17" t="s">
        <v>6</v>
      </c>
      <c r="D17" t="s">
        <v>22</v>
      </c>
      <c r="H17" s="5"/>
      <c r="I17" s="6"/>
      <c r="J17" s="4"/>
      <c r="K17" s="6"/>
      <c r="N17" s="5"/>
      <c r="O17" s="6"/>
      <c r="P17" s="4"/>
      <c r="T17" s="5"/>
      <c r="Z17" s="5"/>
      <c r="AA17" s="6"/>
      <c r="AB17" s="4"/>
      <c r="AF17" s="5">
        <v>12000</v>
      </c>
      <c r="AG17" s="4">
        <v>1271592000</v>
      </c>
      <c r="AH17" s="4">
        <v>105966</v>
      </c>
      <c r="AM17" s="5"/>
      <c r="AN17" s="4"/>
      <c r="AU17" s="4">
        <v>12000</v>
      </c>
      <c r="AV17" s="4">
        <v>1271592000</v>
      </c>
      <c r="AW17" s="4">
        <v>105966</v>
      </c>
    </row>
    <row r="18" spans="1:49" hidden="1" x14ac:dyDescent="0.2">
      <c r="A18" s="35"/>
      <c r="D18" s="1" t="s">
        <v>23</v>
      </c>
      <c r="H18" s="5"/>
      <c r="I18" s="6"/>
      <c r="J18" s="4"/>
      <c r="K18" s="6"/>
      <c r="N18" s="5"/>
      <c r="O18" s="6"/>
      <c r="P18" s="4"/>
      <c r="T18" s="5"/>
      <c r="Z18" s="5"/>
      <c r="AA18" s="6"/>
      <c r="AB18" s="4"/>
      <c r="AF18" s="5">
        <v>24000</v>
      </c>
      <c r="AG18" s="5">
        <v>2560224000</v>
      </c>
      <c r="AH18" s="4">
        <v>106676</v>
      </c>
      <c r="AM18" s="5"/>
      <c r="AN18" s="4"/>
      <c r="AU18" s="4">
        <v>24000</v>
      </c>
      <c r="AV18" s="4">
        <v>2560224000</v>
      </c>
      <c r="AW18" s="4">
        <v>106676</v>
      </c>
    </row>
    <row r="19" spans="1:49" hidden="1" x14ac:dyDescent="0.2">
      <c r="A19" s="35"/>
      <c r="B19" t="s">
        <v>5</v>
      </c>
      <c r="C19" t="s">
        <v>6</v>
      </c>
      <c r="D19" t="s">
        <v>24</v>
      </c>
      <c r="H19" s="5"/>
      <c r="I19" s="6"/>
      <c r="J19" s="4"/>
      <c r="K19" s="6"/>
      <c r="N19" s="5"/>
      <c r="O19" s="6"/>
      <c r="P19" s="4"/>
      <c r="T19" s="5"/>
      <c r="Z19" s="5"/>
      <c r="AA19" s="6"/>
      <c r="AB19" s="4"/>
      <c r="AF19" s="5"/>
      <c r="AG19" s="5"/>
      <c r="AH19" s="4"/>
      <c r="AM19" s="5"/>
      <c r="AN19" s="4"/>
      <c r="AO19" s="5">
        <v>12000</v>
      </c>
      <c r="AP19" s="6">
        <v>1295880000</v>
      </c>
      <c r="AQ19" s="4">
        <v>107990</v>
      </c>
      <c r="AU19" s="4">
        <v>12000</v>
      </c>
      <c r="AV19" s="4">
        <v>1295880000</v>
      </c>
      <c r="AW19" s="4">
        <v>107990</v>
      </c>
    </row>
    <row r="20" spans="1:49" x14ac:dyDescent="0.2">
      <c r="A20" s="35"/>
      <c r="B20" t="s">
        <v>75</v>
      </c>
      <c r="C20" t="s">
        <v>6</v>
      </c>
      <c r="D20" s="1" t="s">
        <v>105</v>
      </c>
      <c r="H20" s="5">
        <v>24000</v>
      </c>
      <c r="I20" s="5">
        <v>2681436000</v>
      </c>
      <c r="J20" s="4">
        <v>111726.5</v>
      </c>
      <c r="K20" s="6"/>
      <c r="N20" s="5">
        <v>36000</v>
      </c>
      <c r="O20" s="5">
        <v>4040772000</v>
      </c>
      <c r="P20" s="4">
        <v>112243.66666666667</v>
      </c>
      <c r="Q20" s="5">
        <v>12000</v>
      </c>
      <c r="R20" s="5">
        <v>1371996000</v>
      </c>
      <c r="S20" s="4">
        <v>114333</v>
      </c>
      <c r="T20" s="5">
        <v>13000</v>
      </c>
      <c r="U20" s="5">
        <v>1514422000</v>
      </c>
      <c r="V20" s="4">
        <v>116494</v>
      </c>
      <c r="W20" s="5">
        <v>12000</v>
      </c>
      <c r="X20" s="5">
        <v>1420788000</v>
      </c>
      <c r="Y20" s="4">
        <v>118399</v>
      </c>
      <c r="Z20" s="5">
        <v>25000</v>
      </c>
      <c r="AA20" s="5">
        <v>2959156000</v>
      </c>
      <c r="AB20" s="4">
        <v>118366.24</v>
      </c>
      <c r="AC20" s="5">
        <v>24000</v>
      </c>
      <c r="AD20" s="5">
        <v>2561436000</v>
      </c>
      <c r="AE20" s="4">
        <v>106726.5</v>
      </c>
      <c r="AF20" s="5">
        <v>49000</v>
      </c>
      <c r="AG20" s="5">
        <v>5208165000</v>
      </c>
      <c r="AH20" s="4">
        <v>106289.08163265306</v>
      </c>
      <c r="AI20" s="5">
        <v>36000</v>
      </c>
      <c r="AJ20" s="5">
        <v>3738180000</v>
      </c>
      <c r="AK20" s="4">
        <v>103838.33333333333</v>
      </c>
      <c r="AL20" s="5">
        <v>36000</v>
      </c>
      <c r="AM20" s="5">
        <v>3825456000</v>
      </c>
      <c r="AN20" s="4">
        <v>106262.66666666667</v>
      </c>
      <c r="AO20" s="5">
        <v>36000</v>
      </c>
      <c r="AP20" s="5">
        <v>3885132000</v>
      </c>
      <c r="AQ20" s="4">
        <v>107920.33333333333</v>
      </c>
      <c r="AR20" s="5">
        <v>13000</v>
      </c>
      <c r="AS20" s="5">
        <v>1440387000</v>
      </c>
      <c r="AT20" s="4">
        <v>110799</v>
      </c>
      <c r="AU20" s="4">
        <v>316000</v>
      </c>
      <c r="AV20" s="4">
        <v>34647326000</v>
      </c>
      <c r="AW20" s="4">
        <v>109643.43670886075</v>
      </c>
    </row>
    <row r="21" spans="1:49" hidden="1" x14ac:dyDescent="0.2">
      <c r="A21" s="35"/>
      <c r="B21" t="s">
        <v>27</v>
      </c>
      <c r="C21" t="s">
        <v>6</v>
      </c>
      <c r="D21" t="s">
        <v>7</v>
      </c>
      <c r="H21" s="5"/>
      <c r="I21" s="5"/>
      <c r="J21" s="4"/>
      <c r="N21" s="5"/>
      <c r="O21" s="5"/>
      <c r="P21" s="4"/>
      <c r="Q21" s="5"/>
      <c r="R21" s="5"/>
      <c r="S21" s="4"/>
      <c r="T21" s="5"/>
      <c r="U21" s="5"/>
      <c r="V21" s="4"/>
      <c r="W21" s="5"/>
      <c r="X21" s="5"/>
      <c r="Y21" s="4"/>
      <c r="Z21" s="5">
        <v>12000</v>
      </c>
      <c r="AA21" s="6">
        <v>1413000000</v>
      </c>
      <c r="AB21" s="4">
        <v>117750</v>
      </c>
      <c r="AM21" s="5"/>
      <c r="AN21" s="4"/>
      <c r="AU21" s="4">
        <v>12000</v>
      </c>
      <c r="AV21" s="4">
        <v>1413000000</v>
      </c>
      <c r="AW21" s="4">
        <v>117750</v>
      </c>
    </row>
    <row r="22" spans="1:49" x14ac:dyDescent="0.2">
      <c r="A22" s="35"/>
      <c r="B22" t="s">
        <v>76</v>
      </c>
      <c r="C22" t="s">
        <v>6</v>
      </c>
      <c r="D22" s="1" t="s">
        <v>105</v>
      </c>
      <c r="H22" s="5"/>
      <c r="I22" s="5"/>
      <c r="J22" s="4"/>
      <c r="N22" s="5"/>
      <c r="O22" s="5"/>
      <c r="P22" s="4"/>
      <c r="Q22" s="5"/>
      <c r="R22" s="5"/>
      <c r="S22" s="4"/>
      <c r="T22" s="5"/>
      <c r="U22" s="5"/>
      <c r="V22" s="4"/>
      <c r="W22" s="5"/>
      <c r="X22" s="5"/>
      <c r="Y22" s="4"/>
      <c r="Z22" s="5">
        <v>12000</v>
      </c>
      <c r="AA22" s="5">
        <v>1413000000</v>
      </c>
      <c r="AB22" s="4">
        <v>117750</v>
      </c>
      <c r="AM22" s="5"/>
      <c r="AN22" s="4"/>
      <c r="AU22" s="4">
        <v>12000</v>
      </c>
      <c r="AV22" s="4">
        <v>1413000000</v>
      </c>
      <c r="AW22" s="4">
        <v>117750</v>
      </c>
    </row>
    <row r="23" spans="1:49" hidden="1" x14ac:dyDescent="0.2">
      <c r="A23" s="35"/>
      <c r="B23" t="s">
        <v>28</v>
      </c>
      <c r="C23" t="s">
        <v>6</v>
      </c>
      <c r="D23" t="s">
        <v>12</v>
      </c>
      <c r="H23" s="5"/>
      <c r="I23" s="5"/>
      <c r="J23" s="4"/>
      <c r="K23" s="5">
        <v>12000</v>
      </c>
      <c r="L23" s="6">
        <v>1285992000</v>
      </c>
      <c r="M23" s="4">
        <v>107166</v>
      </c>
      <c r="W23" s="5">
        <v>12000</v>
      </c>
      <c r="X23" s="6">
        <v>1414260000</v>
      </c>
      <c r="Y23" s="4">
        <v>117855</v>
      </c>
      <c r="AM23" s="5"/>
      <c r="AN23" s="4"/>
      <c r="AU23" s="4">
        <v>24000</v>
      </c>
      <c r="AV23" s="4">
        <v>2700252000</v>
      </c>
      <c r="AW23" s="4">
        <v>112510.5</v>
      </c>
    </row>
    <row r="24" spans="1:49" hidden="1" x14ac:dyDescent="0.2">
      <c r="A24" s="35"/>
      <c r="B24" t="s">
        <v>28</v>
      </c>
      <c r="C24" t="s">
        <v>6</v>
      </c>
      <c r="D24" t="s">
        <v>30</v>
      </c>
      <c r="H24" s="5"/>
      <c r="I24" s="5"/>
      <c r="J24" s="4"/>
      <c r="K24" s="5">
        <v>12000</v>
      </c>
      <c r="L24" s="6">
        <v>1314000000</v>
      </c>
      <c r="M24" s="4">
        <v>109500</v>
      </c>
      <c r="Q24" s="5">
        <v>12000</v>
      </c>
      <c r="R24" s="6">
        <v>1337520000</v>
      </c>
      <c r="S24" s="4">
        <v>111460</v>
      </c>
      <c r="AM24" s="5"/>
      <c r="AN24" s="4"/>
      <c r="AU24" s="4">
        <v>24000</v>
      </c>
      <c r="AV24" s="4">
        <v>2651520000</v>
      </c>
      <c r="AW24" s="4">
        <v>110480</v>
      </c>
    </row>
    <row r="25" spans="1:49" x14ac:dyDescent="0.2">
      <c r="A25" s="35"/>
      <c r="B25" t="s">
        <v>119</v>
      </c>
      <c r="C25" t="s">
        <v>6</v>
      </c>
      <c r="D25" s="1" t="s">
        <v>105</v>
      </c>
      <c r="H25" s="5"/>
      <c r="I25" s="5"/>
      <c r="J25" s="4"/>
      <c r="K25" s="5">
        <v>24000</v>
      </c>
      <c r="L25" s="5">
        <v>2599992000</v>
      </c>
      <c r="M25" s="4">
        <v>108333</v>
      </c>
      <c r="Q25" s="5">
        <v>12000</v>
      </c>
      <c r="R25" s="5">
        <v>1337520000</v>
      </c>
      <c r="S25" s="4">
        <v>111460</v>
      </c>
      <c r="W25" s="5">
        <v>12000</v>
      </c>
      <c r="X25" s="5">
        <v>1414260000</v>
      </c>
      <c r="Y25" s="4">
        <v>117855</v>
      </c>
      <c r="AB25" s="4"/>
      <c r="AM25" s="5"/>
      <c r="AN25" s="4"/>
      <c r="AU25" s="4">
        <v>48000</v>
      </c>
      <c r="AV25" s="4">
        <v>5351772000</v>
      </c>
      <c r="AW25" s="4">
        <v>111495.25</v>
      </c>
    </row>
    <row r="26" spans="1:49" hidden="1" x14ac:dyDescent="0.2">
      <c r="A26" s="35"/>
      <c r="B26" t="s">
        <v>32</v>
      </c>
      <c r="C26" t="s">
        <v>33</v>
      </c>
      <c r="D26" t="s">
        <v>29</v>
      </c>
      <c r="H26" s="5">
        <v>6000</v>
      </c>
      <c r="I26" s="6">
        <v>336666000</v>
      </c>
      <c r="J26" s="4">
        <v>56111</v>
      </c>
      <c r="K26" s="5">
        <v>6000</v>
      </c>
      <c r="L26" s="6">
        <v>337170000</v>
      </c>
      <c r="M26" s="4">
        <v>56195</v>
      </c>
      <c r="N26" s="5">
        <v>6000</v>
      </c>
      <c r="O26" s="6">
        <v>326172000</v>
      </c>
      <c r="P26" s="4">
        <v>54362</v>
      </c>
      <c r="Q26" s="5">
        <v>6000</v>
      </c>
      <c r="R26" s="6">
        <v>324360000</v>
      </c>
      <c r="S26" s="4">
        <v>54060</v>
      </c>
      <c r="AC26" s="5">
        <v>7000</v>
      </c>
      <c r="AD26" s="4">
        <v>402332000</v>
      </c>
      <c r="AE26" s="4">
        <v>57476</v>
      </c>
      <c r="AL26" s="5">
        <v>7000</v>
      </c>
      <c r="AM26" s="6">
        <v>389844000</v>
      </c>
      <c r="AN26" s="4">
        <v>55692</v>
      </c>
      <c r="AR26" s="5">
        <v>7000</v>
      </c>
      <c r="AS26" s="6">
        <v>386890000</v>
      </c>
      <c r="AT26" s="4">
        <v>55270</v>
      </c>
      <c r="AU26" s="4">
        <v>45000</v>
      </c>
      <c r="AV26" s="4">
        <v>2503434000</v>
      </c>
      <c r="AW26" s="4">
        <v>55631.866666666669</v>
      </c>
    </row>
    <row r="27" spans="1:49" hidden="1" x14ac:dyDescent="0.2">
      <c r="A27" s="35"/>
      <c r="B27" t="s">
        <v>32</v>
      </c>
      <c r="C27" t="s">
        <v>33</v>
      </c>
      <c r="D27" t="s">
        <v>29</v>
      </c>
      <c r="H27" s="5"/>
      <c r="I27" s="6"/>
      <c r="J27" s="4"/>
      <c r="K27" s="5"/>
      <c r="L27" s="6"/>
      <c r="M27" s="4"/>
      <c r="N27" s="5"/>
      <c r="O27" s="6"/>
      <c r="P27" s="4"/>
      <c r="Q27" s="5"/>
      <c r="R27" s="6"/>
      <c r="S27" s="4"/>
      <c r="AC27" s="5"/>
      <c r="AD27" s="4"/>
      <c r="AE27" s="4"/>
      <c r="AL27" s="5">
        <v>7000</v>
      </c>
      <c r="AM27" s="6">
        <v>384580000</v>
      </c>
      <c r="AN27" s="4">
        <v>54940</v>
      </c>
      <c r="AR27" s="5">
        <v>6000</v>
      </c>
      <c r="AS27" s="6">
        <v>332490000</v>
      </c>
      <c r="AT27" s="4">
        <v>55415</v>
      </c>
      <c r="AU27" s="4">
        <v>13000</v>
      </c>
      <c r="AV27" s="4">
        <v>717070000</v>
      </c>
      <c r="AW27" s="4">
        <v>55159.230769230766</v>
      </c>
    </row>
    <row r="28" spans="1:49" hidden="1" x14ac:dyDescent="0.2">
      <c r="A28" s="35"/>
      <c r="D28" s="1" t="s">
        <v>34</v>
      </c>
      <c r="H28" s="5"/>
      <c r="I28" s="6"/>
      <c r="J28" s="4"/>
      <c r="K28" s="5"/>
      <c r="L28" s="6"/>
      <c r="M28" s="4"/>
      <c r="N28" s="5"/>
      <c r="O28" s="6"/>
      <c r="P28" s="4"/>
      <c r="Q28" s="5"/>
      <c r="R28" s="6"/>
      <c r="S28" s="4"/>
      <c r="AC28" s="5"/>
      <c r="AD28" s="4"/>
      <c r="AE28" s="4"/>
      <c r="AL28" s="5">
        <v>14000</v>
      </c>
      <c r="AM28" s="5">
        <v>774424000</v>
      </c>
      <c r="AN28" s="4">
        <v>55316</v>
      </c>
      <c r="AR28" s="5">
        <v>13000</v>
      </c>
      <c r="AS28" s="5">
        <v>719380000</v>
      </c>
      <c r="AT28" s="4">
        <v>55336.923076923078</v>
      </c>
      <c r="AU28" s="4">
        <v>27000</v>
      </c>
      <c r="AV28" s="4">
        <v>1493804000</v>
      </c>
      <c r="AW28" s="4">
        <v>55326.074074074073</v>
      </c>
    </row>
    <row r="29" spans="1:49" hidden="1" x14ac:dyDescent="0.2">
      <c r="A29" s="35"/>
      <c r="B29" t="s">
        <v>32</v>
      </c>
      <c r="C29" t="s">
        <v>33</v>
      </c>
      <c r="D29" t="s">
        <v>10</v>
      </c>
      <c r="E29" s="5">
        <v>6700</v>
      </c>
      <c r="F29" s="6">
        <v>338892700</v>
      </c>
      <c r="G29" s="4">
        <v>50581</v>
      </c>
      <c r="H29" s="5">
        <v>6000</v>
      </c>
      <c r="I29" s="6">
        <v>330318000</v>
      </c>
      <c r="J29" s="4">
        <v>55053</v>
      </c>
      <c r="T29" s="5">
        <v>7000</v>
      </c>
      <c r="U29" s="6">
        <v>393785000</v>
      </c>
      <c r="V29" s="4">
        <v>56255</v>
      </c>
      <c r="W29" s="6"/>
      <c r="Z29" s="5">
        <v>7000</v>
      </c>
      <c r="AA29" s="6">
        <v>402283000</v>
      </c>
      <c r="AB29" s="4">
        <v>57469</v>
      </c>
      <c r="AC29" s="5">
        <v>7000</v>
      </c>
      <c r="AD29" s="4">
        <v>401793000</v>
      </c>
      <c r="AE29" s="4">
        <v>57399</v>
      </c>
      <c r="AM29" s="5"/>
      <c r="AN29" s="4"/>
      <c r="AR29" s="5">
        <v>6000</v>
      </c>
      <c r="AS29" s="6">
        <v>334788000</v>
      </c>
      <c r="AT29" s="4">
        <v>55798</v>
      </c>
      <c r="AU29" s="4">
        <v>39700</v>
      </c>
      <c r="AV29" s="4">
        <v>2201859700</v>
      </c>
      <c r="AW29" s="4">
        <v>55462.460957178839</v>
      </c>
    </row>
    <row r="30" spans="1:49" hidden="1" x14ac:dyDescent="0.2">
      <c r="A30" s="35"/>
      <c r="B30" t="s">
        <v>32</v>
      </c>
      <c r="C30" t="s">
        <v>33</v>
      </c>
      <c r="D30" t="s">
        <v>10</v>
      </c>
      <c r="E30" s="5"/>
      <c r="F30" s="6"/>
      <c r="G30" s="4"/>
      <c r="H30" s="5"/>
      <c r="I30" s="6"/>
      <c r="J30" s="4"/>
      <c r="T30" s="5"/>
      <c r="U30" s="6"/>
      <c r="V30" s="4"/>
      <c r="W30" s="6"/>
      <c r="Z30" s="5"/>
      <c r="AA30" s="6"/>
      <c r="AB30" s="4"/>
      <c r="AC30" s="5"/>
      <c r="AD30" s="4"/>
      <c r="AE30" s="4"/>
      <c r="AM30" s="5"/>
      <c r="AN30" s="4"/>
      <c r="AR30" s="5">
        <v>6000</v>
      </c>
      <c r="AS30" s="6">
        <v>336534000</v>
      </c>
      <c r="AT30" s="4">
        <v>56089</v>
      </c>
      <c r="AU30" s="4">
        <v>6000</v>
      </c>
      <c r="AV30" s="4">
        <v>336534000</v>
      </c>
      <c r="AW30" s="4">
        <v>56089</v>
      </c>
    </row>
    <row r="31" spans="1:49" hidden="1" x14ac:dyDescent="0.2">
      <c r="A31" s="35"/>
      <c r="D31" s="1" t="s">
        <v>11</v>
      </c>
      <c r="E31" s="5">
        <v>6700</v>
      </c>
      <c r="F31" s="5">
        <v>338892700</v>
      </c>
      <c r="G31" s="4">
        <v>50581</v>
      </c>
      <c r="H31" s="5">
        <v>6000</v>
      </c>
      <c r="I31" s="5">
        <v>330318000</v>
      </c>
      <c r="J31" s="4">
        <v>55053</v>
      </c>
      <c r="T31" s="5">
        <v>7000</v>
      </c>
      <c r="U31" s="5">
        <v>393785000</v>
      </c>
      <c r="V31" s="4">
        <v>56255</v>
      </c>
      <c r="W31" s="6"/>
      <c r="Z31" s="5">
        <v>7000</v>
      </c>
      <c r="AA31" s="5">
        <v>402283000</v>
      </c>
      <c r="AB31" s="4">
        <v>57469</v>
      </c>
      <c r="AC31" s="5">
        <v>7000</v>
      </c>
      <c r="AD31" s="5">
        <v>401793000</v>
      </c>
      <c r="AE31" s="4">
        <v>57399</v>
      </c>
      <c r="AM31" s="5"/>
      <c r="AN31" s="4"/>
      <c r="AR31" s="5">
        <v>12000</v>
      </c>
      <c r="AS31" s="5">
        <v>671322000</v>
      </c>
      <c r="AT31" s="4">
        <v>55943.5</v>
      </c>
      <c r="AU31" s="4">
        <v>45700</v>
      </c>
      <c r="AV31" s="4">
        <v>2538393700</v>
      </c>
      <c r="AW31" s="4">
        <v>55544.719912472647</v>
      </c>
    </row>
    <row r="32" spans="1:49" hidden="1" x14ac:dyDescent="0.2">
      <c r="A32" s="35"/>
      <c r="B32" t="s">
        <v>32</v>
      </c>
      <c r="C32" t="s">
        <v>33</v>
      </c>
      <c r="D32" t="s">
        <v>35</v>
      </c>
      <c r="E32" s="5"/>
      <c r="F32" s="6"/>
      <c r="G32" s="4"/>
      <c r="H32" s="5"/>
      <c r="I32" s="6"/>
      <c r="J32" s="4"/>
      <c r="T32" s="5"/>
      <c r="U32" s="6"/>
      <c r="V32" s="4"/>
      <c r="W32" s="6"/>
      <c r="Z32" s="5">
        <v>7000</v>
      </c>
      <c r="AA32" s="6">
        <v>402808000</v>
      </c>
      <c r="AB32" s="4">
        <v>57544</v>
      </c>
      <c r="AM32" s="5"/>
      <c r="AN32" s="4"/>
      <c r="AR32" s="5">
        <v>7000</v>
      </c>
      <c r="AS32" s="6">
        <v>384979000</v>
      </c>
      <c r="AT32" s="4">
        <v>54997</v>
      </c>
      <c r="AU32" s="4">
        <v>14000</v>
      </c>
      <c r="AV32" s="4">
        <v>787787000</v>
      </c>
      <c r="AW32" s="4">
        <v>56270.5</v>
      </c>
    </row>
    <row r="33" spans="1:49" hidden="1" x14ac:dyDescent="0.2">
      <c r="A33" s="35"/>
      <c r="B33" t="s">
        <v>32</v>
      </c>
      <c r="C33" t="s">
        <v>33</v>
      </c>
      <c r="D33" t="s">
        <v>35</v>
      </c>
      <c r="E33" s="5"/>
      <c r="F33" s="6"/>
      <c r="G33" s="4"/>
      <c r="H33" s="5"/>
      <c r="I33" s="6"/>
      <c r="J33" s="4"/>
      <c r="T33" s="5"/>
      <c r="U33" s="6"/>
      <c r="V33" s="4"/>
      <c r="W33" s="6"/>
      <c r="Z33" s="5"/>
      <c r="AA33" s="6"/>
      <c r="AB33" s="4"/>
      <c r="AM33" s="5"/>
      <c r="AN33" s="4"/>
      <c r="AR33" s="5">
        <v>6368</v>
      </c>
      <c r="AS33" s="6">
        <v>352564320</v>
      </c>
      <c r="AT33" s="4">
        <v>55365</v>
      </c>
      <c r="AU33" s="4">
        <v>6368</v>
      </c>
      <c r="AV33" s="4">
        <v>352564320</v>
      </c>
      <c r="AW33" s="4">
        <v>55365</v>
      </c>
    </row>
    <row r="34" spans="1:49" hidden="1" x14ac:dyDescent="0.2">
      <c r="A34" s="35"/>
      <c r="D34" s="1" t="s">
        <v>13</v>
      </c>
      <c r="E34" s="5"/>
      <c r="F34" s="6"/>
      <c r="G34" s="4"/>
      <c r="H34" s="5"/>
      <c r="I34" s="6"/>
      <c r="J34" s="4"/>
      <c r="T34" s="5"/>
      <c r="U34" s="6"/>
      <c r="V34" s="4"/>
      <c r="W34" s="6"/>
      <c r="Z34" s="5">
        <v>7000</v>
      </c>
      <c r="AA34" s="5">
        <v>402808000</v>
      </c>
      <c r="AB34" s="4">
        <v>57544</v>
      </c>
      <c r="AM34" s="5"/>
      <c r="AN34" s="4"/>
      <c r="AR34" s="5">
        <v>13368</v>
      </c>
      <c r="AS34" s="5">
        <v>737543320</v>
      </c>
      <c r="AT34" s="4">
        <v>55172.301017354876</v>
      </c>
      <c r="AU34" s="4">
        <v>20368</v>
      </c>
      <c r="AV34" s="4">
        <v>1140351320</v>
      </c>
      <c r="AW34" s="4">
        <v>55987.397879025921</v>
      </c>
    </row>
    <row r="35" spans="1:49" hidden="1" x14ac:dyDescent="0.2">
      <c r="A35" s="35"/>
      <c r="B35" t="s">
        <v>32</v>
      </c>
      <c r="C35" t="s">
        <v>33</v>
      </c>
      <c r="D35" t="s">
        <v>36</v>
      </c>
      <c r="H35" s="5">
        <v>6000</v>
      </c>
      <c r="I35" s="6">
        <v>330600000</v>
      </c>
      <c r="J35" s="4">
        <v>55100</v>
      </c>
      <c r="K35" s="5">
        <v>6000</v>
      </c>
      <c r="L35" s="6">
        <v>336600000</v>
      </c>
      <c r="M35" s="4">
        <v>56100</v>
      </c>
      <c r="Q35" s="5">
        <v>7000</v>
      </c>
      <c r="R35" s="6">
        <v>373093000</v>
      </c>
      <c r="S35" s="4">
        <v>53299</v>
      </c>
      <c r="T35" s="5">
        <v>6000</v>
      </c>
      <c r="U35" s="6">
        <v>336420000</v>
      </c>
      <c r="V35" s="4">
        <v>56070</v>
      </c>
      <c r="W35" s="5">
        <v>6000</v>
      </c>
      <c r="X35" s="6">
        <v>341220000</v>
      </c>
      <c r="Y35" s="4">
        <v>56870</v>
      </c>
      <c r="Z35" s="5">
        <v>7000</v>
      </c>
      <c r="AA35" s="6">
        <v>403760000</v>
      </c>
      <c r="AB35" s="4">
        <v>57680</v>
      </c>
      <c r="AC35" s="5">
        <v>6000</v>
      </c>
      <c r="AD35" s="4">
        <v>295380000</v>
      </c>
      <c r="AE35" s="4">
        <v>49230</v>
      </c>
      <c r="AM35" s="5"/>
      <c r="AN35" s="4"/>
      <c r="AR35" s="5"/>
      <c r="AS35" s="6"/>
      <c r="AT35" s="4"/>
      <c r="AU35" s="4">
        <v>44000</v>
      </c>
      <c r="AV35" s="4">
        <v>2417073000</v>
      </c>
      <c r="AW35" s="4">
        <v>54933.477272727272</v>
      </c>
    </row>
    <row r="36" spans="1:49" hidden="1" x14ac:dyDescent="0.2">
      <c r="A36" s="35"/>
      <c r="B36" t="s">
        <v>32</v>
      </c>
      <c r="C36" t="s">
        <v>33</v>
      </c>
      <c r="D36" t="s">
        <v>36</v>
      </c>
      <c r="H36" s="5"/>
      <c r="I36" s="6"/>
      <c r="J36" s="4"/>
      <c r="K36" s="5"/>
      <c r="L36" s="6"/>
      <c r="M36" s="4"/>
      <c r="Q36" s="5">
        <v>7000</v>
      </c>
      <c r="R36" s="6">
        <v>377293000</v>
      </c>
      <c r="S36" s="4">
        <v>53899</v>
      </c>
      <c r="T36" s="5"/>
      <c r="U36" s="2"/>
      <c r="AC36" s="5">
        <v>7000</v>
      </c>
      <c r="AD36" s="4">
        <v>402493000</v>
      </c>
      <c r="AE36" s="4">
        <v>57499</v>
      </c>
      <c r="AM36" s="5"/>
      <c r="AN36" s="4"/>
      <c r="AR36" s="5"/>
      <c r="AS36" s="6"/>
      <c r="AT36" s="4"/>
      <c r="AU36" s="4">
        <v>14000</v>
      </c>
      <c r="AV36" s="4">
        <v>779786000</v>
      </c>
      <c r="AW36" s="4">
        <v>55699</v>
      </c>
    </row>
    <row r="37" spans="1:49" hidden="1" x14ac:dyDescent="0.2">
      <c r="A37" s="35"/>
      <c r="D37" s="1" t="s">
        <v>37</v>
      </c>
      <c r="H37" s="5"/>
      <c r="I37" s="6"/>
      <c r="J37" s="4"/>
      <c r="K37" s="5"/>
      <c r="L37" s="6"/>
      <c r="M37" s="4"/>
      <c r="Q37" s="5">
        <v>14000</v>
      </c>
      <c r="R37" s="5">
        <v>750386000</v>
      </c>
      <c r="S37" s="4">
        <v>53599</v>
      </c>
      <c r="T37" s="5">
        <v>6000</v>
      </c>
      <c r="U37" s="5">
        <v>336420000</v>
      </c>
      <c r="V37" s="4">
        <v>56070</v>
      </c>
      <c r="W37" s="5">
        <v>6000</v>
      </c>
      <c r="X37" s="5">
        <v>341220000</v>
      </c>
      <c r="Y37" s="4">
        <v>56870</v>
      </c>
      <c r="Z37" s="5">
        <v>7000</v>
      </c>
      <c r="AA37" s="5">
        <v>403760000</v>
      </c>
      <c r="AB37" s="4">
        <v>57680</v>
      </c>
      <c r="AC37" s="5">
        <v>13000</v>
      </c>
      <c r="AD37" s="5">
        <v>697873000</v>
      </c>
      <c r="AE37" s="4">
        <v>53682.538461538461</v>
      </c>
      <c r="AM37" s="5"/>
      <c r="AN37" s="4"/>
      <c r="AR37" s="5"/>
      <c r="AS37" s="5"/>
      <c r="AT37" s="4"/>
      <c r="AU37" s="4">
        <v>46000</v>
      </c>
      <c r="AV37" s="4">
        <v>2529659000</v>
      </c>
      <c r="AW37" s="4">
        <v>54992.586956521736</v>
      </c>
    </row>
    <row r="38" spans="1:49" hidden="1" x14ac:dyDescent="0.2">
      <c r="A38" s="35"/>
      <c r="B38" t="s">
        <v>32</v>
      </c>
      <c r="C38" t="s">
        <v>33</v>
      </c>
      <c r="D38" t="s">
        <v>30</v>
      </c>
      <c r="H38" s="5"/>
      <c r="I38" s="6"/>
      <c r="J38" s="4"/>
      <c r="K38" s="5"/>
      <c r="L38" s="6"/>
      <c r="M38" s="4"/>
      <c r="N38" s="5">
        <v>6000</v>
      </c>
      <c r="O38" s="6">
        <v>323400000</v>
      </c>
      <c r="P38" s="4">
        <v>53900</v>
      </c>
      <c r="T38" s="5">
        <v>7000</v>
      </c>
      <c r="U38" s="6">
        <v>392700000</v>
      </c>
      <c r="V38" s="4">
        <v>56100</v>
      </c>
      <c r="AM38" s="5"/>
      <c r="AN38" s="4"/>
      <c r="AU38" s="4">
        <v>13000</v>
      </c>
      <c r="AV38" s="4">
        <v>716100000</v>
      </c>
      <c r="AW38" s="4">
        <v>55084.615384615383</v>
      </c>
    </row>
    <row r="39" spans="1:49" hidden="1" x14ac:dyDescent="0.2">
      <c r="A39" s="35"/>
      <c r="B39" t="s">
        <v>32</v>
      </c>
      <c r="C39" t="s">
        <v>33</v>
      </c>
      <c r="D39" t="s">
        <v>31</v>
      </c>
      <c r="H39" s="5"/>
      <c r="I39" s="6"/>
      <c r="J39" s="4"/>
      <c r="K39" s="5"/>
      <c r="L39" s="6"/>
      <c r="M39" s="4"/>
      <c r="N39" s="5"/>
      <c r="O39" s="6"/>
      <c r="P39" s="4"/>
      <c r="Q39" s="5">
        <v>7000</v>
      </c>
      <c r="R39" s="6">
        <v>379358000</v>
      </c>
      <c r="S39" s="4">
        <v>54194</v>
      </c>
      <c r="W39" s="5">
        <v>7000</v>
      </c>
      <c r="X39" s="6">
        <v>396921000</v>
      </c>
      <c r="Y39" s="4">
        <v>56703</v>
      </c>
      <c r="AF39" s="5"/>
      <c r="AG39" s="4"/>
      <c r="AH39" s="4"/>
      <c r="AI39" s="5">
        <v>7000</v>
      </c>
      <c r="AJ39" s="4">
        <v>393554000</v>
      </c>
      <c r="AK39" s="4">
        <v>56222</v>
      </c>
      <c r="AM39" s="5"/>
      <c r="AN39" s="4"/>
      <c r="AO39" s="5">
        <v>6000</v>
      </c>
      <c r="AP39" s="6">
        <v>332406000</v>
      </c>
      <c r="AQ39" s="4">
        <v>55401</v>
      </c>
      <c r="AR39" s="5">
        <v>7000</v>
      </c>
      <c r="AS39" s="6">
        <v>385385000</v>
      </c>
      <c r="AT39" s="4">
        <v>55055</v>
      </c>
      <c r="AU39" s="4">
        <v>34000</v>
      </c>
      <c r="AV39" s="4">
        <v>1887624000</v>
      </c>
      <c r="AW39" s="4">
        <v>55518.352941176468</v>
      </c>
    </row>
    <row r="40" spans="1:49" hidden="1" x14ac:dyDescent="0.2">
      <c r="A40" s="35"/>
      <c r="B40" t="s">
        <v>32</v>
      </c>
      <c r="C40" t="s">
        <v>33</v>
      </c>
      <c r="D40" t="s">
        <v>31</v>
      </c>
      <c r="H40" s="5"/>
      <c r="I40" s="6"/>
      <c r="J40" s="4"/>
      <c r="K40" s="5"/>
      <c r="L40" s="6"/>
      <c r="M40" s="4"/>
      <c r="N40" s="5"/>
      <c r="O40" s="6"/>
      <c r="P40" s="4"/>
      <c r="Q40" s="5"/>
      <c r="R40" s="6"/>
      <c r="S40" s="4"/>
      <c r="W40" s="5"/>
      <c r="X40" s="6"/>
      <c r="Y40" s="4"/>
      <c r="AF40" s="5"/>
      <c r="AG40" s="4"/>
      <c r="AH40" s="4"/>
      <c r="AI40" s="5"/>
      <c r="AJ40" s="4"/>
      <c r="AK40" s="4"/>
      <c r="AM40" s="5"/>
      <c r="AN40" s="4"/>
      <c r="AO40" s="5">
        <v>6000</v>
      </c>
      <c r="AP40" s="6">
        <v>328014000</v>
      </c>
      <c r="AQ40" s="4">
        <v>54669</v>
      </c>
      <c r="AR40" s="5">
        <v>6000</v>
      </c>
      <c r="AS40" s="6">
        <v>337020000</v>
      </c>
      <c r="AT40" s="4">
        <v>56170</v>
      </c>
      <c r="AU40" s="4">
        <v>12000</v>
      </c>
      <c r="AV40" s="4">
        <v>665034000</v>
      </c>
      <c r="AW40" s="4">
        <v>55419.5</v>
      </c>
    </row>
    <row r="41" spans="1:49" hidden="1" x14ac:dyDescent="0.2">
      <c r="A41" s="35"/>
      <c r="D41" s="1" t="s">
        <v>39</v>
      </c>
      <c r="H41" s="5"/>
      <c r="I41" s="6"/>
      <c r="J41" s="4"/>
      <c r="K41" s="5"/>
      <c r="L41" s="6"/>
      <c r="M41" s="4"/>
      <c r="N41" s="5"/>
      <c r="O41" s="6"/>
      <c r="P41" s="4"/>
      <c r="Q41" s="5"/>
      <c r="R41" s="6"/>
      <c r="S41" s="4"/>
      <c r="W41" s="5"/>
      <c r="X41" s="6"/>
      <c r="Y41" s="4"/>
      <c r="AF41" s="5"/>
      <c r="AG41" s="4"/>
      <c r="AH41" s="4"/>
      <c r="AI41" s="5"/>
      <c r="AJ41" s="4"/>
      <c r="AK41" s="4"/>
      <c r="AM41" s="5"/>
      <c r="AN41" s="4"/>
      <c r="AO41" s="5">
        <v>12000</v>
      </c>
      <c r="AP41" s="5">
        <v>660420000</v>
      </c>
      <c r="AQ41" s="4">
        <v>55035</v>
      </c>
      <c r="AR41" s="5">
        <v>13000</v>
      </c>
      <c r="AS41" s="5">
        <v>722405000</v>
      </c>
      <c r="AT41" s="4">
        <v>55569.615384615383</v>
      </c>
      <c r="AU41" s="4">
        <v>25000</v>
      </c>
      <c r="AV41" s="4">
        <v>1382825000</v>
      </c>
      <c r="AW41" s="4">
        <v>55313</v>
      </c>
    </row>
    <row r="42" spans="1:49" hidden="1" x14ac:dyDescent="0.2">
      <c r="A42" s="35"/>
      <c r="B42" t="s">
        <v>32</v>
      </c>
      <c r="C42" t="s">
        <v>33</v>
      </c>
      <c r="D42" t="s">
        <v>40</v>
      </c>
      <c r="H42" s="5"/>
      <c r="I42" s="6"/>
      <c r="J42" s="4"/>
      <c r="K42" s="5"/>
      <c r="L42" s="6"/>
      <c r="M42" s="4"/>
      <c r="N42" s="5">
        <v>7000</v>
      </c>
      <c r="O42" s="6">
        <v>375725000</v>
      </c>
      <c r="P42" s="4">
        <v>53675</v>
      </c>
      <c r="AF42" s="5"/>
      <c r="AG42" s="4"/>
      <c r="AH42" s="4"/>
      <c r="AI42" s="5">
        <v>7000</v>
      </c>
      <c r="AJ42" s="4">
        <v>388017000</v>
      </c>
      <c r="AK42" s="4">
        <v>55431</v>
      </c>
      <c r="AM42" s="5"/>
      <c r="AN42" s="4"/>
      <c r="AU42" s="4">
        <v>14000</v>
      </c>
      <c r="AV42" s="4">
        <v>763742000</v>
      </c>
      <c r="AW42" s="4">
        <v>54553</v>
      </c>
    </row>
    <row r="43" spans="1:49" hidden="1" x14ac:dyDescent="0.2">
      <c r="A43" s="35"/>
      <c r="B43" t="s">
        <v>32</v>
      </c>
      <c r="C43" t="s">
        <v>33</v>
      </c>
      <c r="D43" t="s">
        <v>40</v>
      </c>
      <c r="H43" s="5"/>
      <c r="I43" s="6"/>
      <c r="J43" s="4"/>
      <c r="K43" s="5"/>
      <c r="L43" s="6"/>
      <c r="M43" s="4"/>
      <c r="N43" s="5"/>
      <c r="O43" s="6"/>
      <c r="P43" s="4"/>
      <c r="AF43" s="5"/>
      <c r="AG43" s="4"/>
      <c r="AH43" s="4"/>
      <c r="AI43" s="5">
        <v>7000</v>
      </c>
      <c r="AJ43" s="4">
        <v>392588000</v>
      </c>
      <c r="AK43" s="4">
        <v>56084</v>
      </c>
      <c r="AM43" s="5"/>
      <c r="AN43" s="4"/>
      <c r="AU43" s="4">
        <v>7000</v>
      </c>
      <c r="AV43" s="4">
        <v>392588000</v>
      </c>
      <c r="AW43" s="4">
        <v>56084</v>
      </c>
    </row>
    <row r="44" spans="1:49" hidden="1" x14ac:dyDescent="0.2">
      <c r="A44" s="35"/>
      <c r="D44" s="1" t="s">
        <v>41</v>
      </c>
      <c r="H44" s="5"/>
      <c r="I44" s="6"/>
      <c r="J44" s="4"/>
      <c r="K44" s="5"/>
      <c r="L44" s="6"/>
      <c r="M44" s="4"/>
      <c r="N44" s="5"/>
      <c r="O44" s="6"/>
      <c r="P44" s="4"/>
      <c r="AF44" s="5"/>
      <c r="AG44" s="5"/>
      <c r="AH44" s="4"/>
      <c r="AI44" s="5">
        <v>14000</v>
      </c>
      <c r="AJ44" s="5">
        <v>781571000</v>
      </c>
      <c r="AK44" s="4">
        <v>55826.5</v>
      </c>
      <c r="AM44" s="5"/>
      <c r="AN44" s="4"/>
      <c r="AU44" s="4">
        <v>14000</v>
      </c>
      <c r="AV44" s="4">
        <v>781571000</v>
      </c>
      <c r="AW44" s="4">
        <v>55826.5</v>
      </c>
    </row>
    <row r="45" spans="1:49" hidden="1" x14ac:dyDescent="0.2">
      <c r="A45" s="35"/>
      <c r="B45" t="s">
        <v>32</v>
      </c>
      <c r="C45" t="s">
        <v>33</v>
      </c>
      <c r="D45" t="s">
        <v>22</v>
      </c>
      <c r="H45" s="5"/>
      <c r="I45" s="6"/>
      <c r="J45" s="4"/>
      <c r="K45" s="5"/>
      <c r="L45" s="6"/>
      <c r="M45" s="4"/>
      <c r="N45" s="5"/>
      <c r="O45" s="6"/>
      <c r="P45" s="4"/>
      <c r="AF45" s="5">
        <v>6000</v>
      </c>
      <c r="AG45" s="4">
        <v>330636000</v>
      </c>
      <c r="AH45" s="4">
        <v>55106</v>
      </c>
      <c r="AM45" s="5"/>
      <c r="AN45" s="4"/>
      <c r="AU45" s="4">
        <v>6000</v>
      </c>
      <c r="AV45" s="4">
        <v>330636000</v>
      </c>
      <c r="AW45" s="4">
        <v>55106</v>
      </c>
    </row>
    <row r="46" spans="1:49" hidden="1" x14ac:dyDescent="0.2">
      <c r="A46" s="35"/>
      <c r="B46" t="s">
        <v>32</v>
      </c>
      <c r="C46" t="s">
        <v>33</v>
      </c>
      <c r="D46" t="s">
        <v>22</v>
      </c>
      <c r="H46" s="5"/>
      <c r="I46" s="6"/>
      <c r="J46" s="4"/>
      <c r="K46" s="5"/>
      <c r="L46" s="6"/>
      <c r="M46" s="4"/>
      <c r="N46" s="5"/>
      <c r="O46" s="6"/>
      <c r="P46" s="4"/>
      <c r="AF46" s="5">
        <v>6000</v>
      </c>
      <c r="AG46" s="4">
        <v>330816000</v>
      </c>
      <c r="AH46" s="4">
        <v>55136</v>
      </c>
      <c r="AM46" s="5"/>
      <c r="AN46" s="4"/>
      <c r="AU46" s="4">
        <v>6000</v>
      </c>
      <c r="AV46" s="4">
        <v>330816000</v>
      </c>
      <c r="AW46" s="4">
        <v>55136</v>
      </c>
    </row>
    <row r="47" spans="1:49" hidden="1" x14ac:dyDescent="0.2">
      <c r="A47" s="35"/>
      <c r="D47" s="1" t="s">
        <v>23</v>
      </c>
      <c r="H47" s="5"/>
      <c r="I47" s="6"/>
      <c r="J47" s="4"/>
      <c r="K47" s="5"/>
      <c r="L47" s="6"/>
      <c r="M47" s="4"/>
      <c r="N47" s="5"/>
      <c r="O47" s="6"/>
      <c r="P47" s="4"/>
      <c r="AF47" s="5">
        <v>6000</v>
      </c>
      <c r="AG47" s="5">
        <v>330636000</v>
      </c>
      <c r="AH47" s="4">
        <v>55106</v>
      </c>
      <c r="AU47" s="4">
        <v>6000</v>
      </c>
      <c r="AV47" s="4">
        <v>330636000</v>
      </c>
      <c r="AW47" s="4">
        <v>55106</v>
      </c>
    </row>
    <row r="48" spans="1:49" hidden="1" x14ac:dyDescent="0.2">
      <c r="A48" s="35"/>
      <c r="B48" t="s">
        <v>32</v>
      </c>
      <c r="C48" t="s">
        <v>33</v>
      </c>
      <c r="D48" t="s">
        <v>25</v>
      </c>
      <c r="H48" s="5"/>
      <c r="I48" s="6"/>
      <c r="J48" s="4"/>
      <c r="K48" s="5">
        <v>7000</v>
      </c>
      <c r="L48" s="6">
        <v>391300000</v>
      </c>
      <c r="M48" s="4">
        <v>55900</v>
      </c>
      <c r="AU48" s="4">
        <v>7000</v>
      </c>
      <c r="AV48" s="4">
        <v>391300000</v>
      </c>
      <c r="AW48" s="4">
        <v>55900</v>
      </c>
    </row>
    <row r="49" spans="1:49" x14ac:dyDescent="0.2">
      <c r="A49" s="35"/>
      <c r="B49" t="s">
        <v>62</v>
      </c>
      <c r="C49" t="s">
        <v>33</v>
      </c>
      <c r="D49" s="1" t="s">
        <v>105</v>
      </c>
      <c r="E49" s="5">
        <v>6700</v>
      </c>
      <c r="F49" s="5">
        <v>338892700</v>
      </c>
      <c r="G49" s="4">
        <v>50581</v>
      </c>
      <c r="H49" s="5">
        <v>18000</v>
      </c>
      <c r="I49" s="5">
        <v>997584000</v>
      </c>
      <c r="J49" s="4">
        <v>55421.333333333336</v>
      </c>
      <c r="K49" s="5">
        <v>19000</v>
      </c>
      <c r="L49" s="5">
        <v>1065070000</v>
      </c>
      <c r="M49" s="4">
        <v>56056.315789473687</v>
      </c>
      <c r="N49" s="5">
        <v>19000</v>
      </c>
      <c r="O49" s="5">
        <v>1025297000</v>
      </c>
      <c r="P49" s="4">
        <v>53963</v>
      </c>
      <c r="Q49" s="5">
        <v>27000</v>
      </c>
      <c r="R49" s="5">
        <v>1454104000</v>
      </c>
      <c r="S49" s="4">
        <v>53855.703703703701</v>
      </c>
      <c r="T49" s="5">
        <v>20000</v>
      </c>
      <c r="U49" s="5">
        <v>1122905000</v>
      </c>
      <c r="V49" s="4">
        <v>56145.25</v>
      </c>
      <c r="W49" s="5">
        <v>13000</v>
      </c>
      <c r="X49" s="5">
        <v>738141000</v>
      </c>
      <c r="Y49" s="4">
        <v>56780.076923076922</v>
      </c>
      <c r="Z49" s="5">
        <v>21000</v>
      </c>
      <c r="AA49" s="5">
        <v>1208851000</v>
      </c>
      <c r="AB49" s="4">
        <v>57564.333333333336</v>
      </c>
      <c r="AC49" s="5">
        <v>27000</v>
      </c>
      <c r="AD49" s="5">
        <v>1501998000</v>
      </c>
      <c r="AE49" s="4">
        <v>55629.555555555555</v>
      </c>
      <c r="AF49" s="5">
        <v>12000</v>
      </c>
      <c r="AG49" s="5">
        <v>661452000</v>
      </c>
      <c r="AH49" s="4">
        <v>55121</v>
      </c>
      <c r="AI49" s="5">
        <v>21000</v>
      </c>
      <c r="AJ49" s="5">
        <v>1174159000</v>
      </c>
      <c r="AK49" s="4">
        <v>55912.333333333336</v>
      </c>
      <c r="AL49" s="5">
        <v>14000</v>
      </c>
      <c r="AM49" s="5">
        <v>774424000</v>
      </c>
      <c r="AN49" s="4">
        <v>55316</v>
      </c>
      <c r="AO49" s="5">
        <v>12000</v>
      </c>
      <c r="AP49" s="5">
        <v>660420000</v>
      </c>
      <c r="AQ49" s="4">
        <v>55035</v>
      </c>
      <c r="AR49" s="5">
        <v>51368</v>
      </c>
      <c r="AS49" s="5">
        <v>2850650320</v>
      </c>
      <c r="AT49" s="4">
        <v>55494.672169444013</v>
      </c>
      <c r="AU49" s="4">
        <v>281068</v>
      </c>
      <c r="AV49" s="4">
        <v>15573948020</v>
      </c>
      <c r="AW49" s="4">
        <v>55409.893762363557</v>
      </c>
    </row>
    <row r="50" spans="1:49" hidden="1" x14ac:dyDescent="0.2">
      <c r="A50" s="35"/>
      <c r="B50" t="s">
        <v>62</v>
      </c>
      <c r="C50" t="s">
        <v>42</v>
      </c>
      <c r="D50" t="s">
        <v>7</v>
      </c>
      <c r="E50" s="5"/>
      <c r="F50" s="5"/>
      <c r="G50" s="4"/>
      <c r="H50" s="5"/>
      <c r="I50" s="5"/>
      <c r="J50" s="4"/>
      <c r="K50" s="5"/>
      <c r="L50" s="5"/>
      <c r="M50" s="4"/>
      <c r="N50" s="5"/>
      <c r="O50" s="5"/>
      <c r="P50" s="4"/>
      <c r="Q50" s="5"/>
      <c r="R50" s="5"/>
      <c r="S50" s="4"/>
      <c r="T50" s="5"/>
      <c r="U50" s="5"/>
      <c r="V50" s="4"/>
      <c r="W50" s="5"/>
      <c r="X50" s="5"/>
      <c r="Y50" s="4"/>
      <c r="Z50" s="5"/>
      <c r="AA50" s="5"/>
      <c r="AB50" s="4"/>
      <c r="AC50" s="5"/>
      <c r="AD50" s="5"/>
      <c r="AE50" s="4"/>
      <c r="AF50" s="5"/>
      <c r="AG50" s="5"/>
      <c r="AH50" s="4"/>
      <c r="AI50" s="5"/>
      <c r="AJ50" s="5"/>
      <c r="AK50" s="4"/>
      <c r="AL50" s="5"/>
      <c r="AM50" s="5"/>
      <c r="AN50" s="4"/>
      <c r="AO50" s="5">
        <v>2856</v>
      </c>
      <c r="AP50" s="6">
        <v>272348160</v>
      </c>
      <c r="AQ50" s="4">
        <v>95360</v>
      </c>
      <c r="AU50" s="4">
        <v>2856</v>
      </c>
      <c r="AV50" s="4">
        <v>272348160</v>
      </c>
      <c r="AW50" s="4">
        <v>95360</v>
      </c>
    </row>
    <row r="51" spans="1:49" hidden="1" x14ac:dyDescent="0.2">
      <c r="A51" s="35"/>
      <c r="B51" t="s">
        <v>62</v>
      </c>
      <c r="C51" t="s">
        <v>42</v>
      </c>
      <c r="D51" t="s">
        <v>10</v>
      </c>
      <c r="E51">
        <v>300</v>
      </c>
      <c r="F51" s="6">
        <v>28181400</v>
      </c>
      <c r="G51" s="4">
        <v>93938</v>
      </c>
      <c r="AU51" s="4">
        <v>300</v>
      </c>
      <c r="AV51" s="4">
        <v>28181400</v>
      </c>
      <c r="AW51" s="4">
        <v>93938</v>
      </c>
    </row>
    <row r="52" spans="1:49" hidden="1" x14ac:dyDescent="0.2">
      <c r="A52" s="35"/>
      <c r="B52" t="s">
        <v>62</v>
      </c>
      <c r="C52" t="s">
        <v>42</v>
      </c>
      <c r="D52" t="s">
        <v>19</v>
      </c>
      <c r="F52" s="6"/>
      <c r="G52" s="4"/>
      <c r="W52" s="5">
        <v>3247</v>
      </c>
      <c r="X52" s="6">
        <v>275631336</v>
      </c>
      <c r="Y52" s="4">
        <v>84888</v>
      </c>
      <c r="AU52" s="4">
        <v>3247</v>
      </c>
      <c r="AV52" s="4">
        <v>275631336</v>
      </c>
      <c r="AW52" s="4">
        <v>84888</v>
      </c>
    </row>
    <row r="53" spans="1:49" hidden="1" x14ac:dyDescent="0.2">
      <c r="A53" s="35"/>
      <c r="B53" t="s">
        <v>62</v>
      </c>
      <c r="C53" t="s">
        <v>42</v>
      </c>
      <c r="D53" t="s">
        <v>17</v>
      </c>
      <c r="E53" s="5">
        <v>2703</v>
      </c>
      <c r="F53" s="6">
        <v>235542123</v>
      </c>
      <c r="G53" s="4">
        <v>87141</v>
      </c>
      <c r="K53" s="22"/>
      <c r="AU53" s="4">
        <v>2703</v>
      </c>
      <c r="AV53" s="4">
        <v>235542123</v>
      </c>
      <c r="AW53" s="4">
        <v>87141</v>
      </c>
    </row>
    <row r="54" spans="1:49" x14ac:dyDescent="0.2">
      <c r="A54" s="35"/>
      <c r="B54" t="s">
        <v>62</v>
      </c>
      <c r="C54" t="s">
        <v>42</v>
      </c>
      <c r="D54" s="1" t="s">
        <v>105</v>
      </c>
      <c r="E54" s="5">
        <v>3003</v>
      </c>
      <c r="F54" s="5">
        <v>263723523</v>
      </c>
      <c r="G54" s="4">
        <v>87820.020979020977</v>
      </c>
      <c r="K54" s="22"/>
      <c r="W54" s="5">
        <v>3247</v>
      </c>
      <c r="X54" s="5">
        <v>275631336</v>
      </c>
      <c r="Y54" s="4">
        <v>84888</v>
      </c>
      <c r="AO54" s="5">
        <v>2856</v>
      </c>
      <c r="AP54" s="5">
        <v>272348160</v>
      </c>
      <c r="AQ54" s="4">
        <v>95360</v>
      </c>
      <c r="AU54" s="4">
        <v>9106</v>
      </c>
      <c r="AV54" s="4">
        <v>811703019</v>
      </c>
      <c r="AW54" s="4">
        <v>89139.360751153086</v>
      </c>
    </row>
    <row r="55" spans="1:49" x14ac:dyDescent="0.2">
      <c r="A55" s="35"/>
      <c r="B55" s="33" t="s">
        <v>44</v>
      </c>
      <c r="C55" s="33"/>
      <c r="D55" s="33"/>
      <c r="E55" s="5">
        <v>9703</v>
      </c>
      <c r="F55" s="5">
        <v>602616223</v>
      </c>
      <c r="G55" s="4">
        <v>62106.175718849838</v>
      </c>
      <c r="H55" s="5">
        <v>42000</v>
      </c>
      <c r="I55" s="5">
        <v>3679020000</v>
      </c>
      <c r="J55" s="4">
        <v>87595.71428571429</v>
      </c>
      <c r="K55" s="5">
        <v>43000</v>
      </c>
      <c r="L55" s="5">
        <v>3665062000</v>
      </c>
      <c r="M55" s="4">
        <v>85234</v>
      </c>
      <c r="N55" s="5">
        <v>55000</v>
      </c>
      <c r="O55" s="5">
        <v>5066069000</v>
      </c>
      <c r="P55" s="4">
        <v>92110.345454545459</v>
      </c>
      <c r="Q55" s="5">
        <v>51000</v>
      </c>
      <c r="R55" s="5">
        <v>4163620000</v>
      </c>
      <c r="S55" s="4">
        <v>81639.607843137259</v>
      </c>
      <c r="T55" s="5">
        <v>33000</v>
      </c>
      <c r="U55" s="5">
        <v>2637327000</v>
      </c>
      <c r="V55" s="4">
        <v>79919</v>
      </c>
      <c r="W55" s="5">
        <v>40247</v>
      </c>
      <c r="X55" s="5">
        <v>3848820336</v>
      </c>
      <c r="Y55" s="4">
        <v>95629.993192039154</v>
      </c>
      <c r="Z55" s="5">
        <v>58000</v>
      </c>
      <c r="AA55" s="5">
        <v>5581007000</v>
      </c>
      <c r="AB55" s="4">
        <v>96224.258620689652</v>
      </c>
      <c r="AC55" s="5">
        <v>51000</v>
      </c>
      <c r="AD55" s="5">
        <v>4063434000</v>
      </c>
      <c r="AE55" s="4">
        <v>79675.176470588238</v>
      </c>
      <c r="AF55" s="5">
        <v>61000</v>
      </c>
      <c r="AG55" s="5">
        <v>5869617000</v>
      </c>
      <c r="AH55" s="4">
        <v>96223.229508196717</v>
      </c>
      <c r="AI55" s="5">
        <v>57000</v>
      </c>
      <c r="AJ55" s="5">
        <v>4912339000</v>
      </c>
      <c r="AK55" s="4">
        <v>86181.385964912275</v>
      </c>
      <c r="AL55" s="5">
        <v>50000</v>
      </c>
      <c r="AM55" s="5">
        <v>4599880000</v>
      </c>
      <c r="AN55" s="4">
        <v>91997.6</v>
      </c>
      <c r="AO55" s="5">
        <v>50856</v>
      </c>
      <c r="AP55" s="5">
        <v>4817900160</v>
      </c>
      <c r="AQ55" s="4">
        <v>94736.120811703629</v>
      </c>
      <c r="AR55" s="5">
        <v>64368</v>
      </c>
      <c r="AS55" s="5">
        <v>4291037320</v>
      </c>
      <c r="AT55" s="4">
        <v>66664.139323887648</v>
      </c>
      <c r="AU55" s="4">
        <v>666174</v>
      </c>
      <c r="AV55" s="4">
        <v>57797749039</v>
      </c>
      <c r="AW55" s="4">
        <v>86760.739745171682</v>
      </c>
    </row>
    <row r="56" spans="1:49" x14ac:dyDescent="0.2">
      <c r="A56" s="35" t="s">
        <v>127</v>
      </c>
      <c r="B56" s="32" t="s">
        <v>7</v>
      </c>
      <c r="C56" s="32"/>
      <c r="D56" s="32"/>
      <c r="E56" s="5"/>
      <c r="F56" s="5"/>
      <c r="G56" s="5"/>
      <c r="H56" s="5">
        <v>6000</v>
      </c>
      <c r="I56" s="5">
        <v>336666000</v>
      </c>
      <c r="J56" s="4">
        <v>56111</v>
      </c>
      <c r="K56" s="5">
        <v>6000</v>
      </c>
      <c r="L56" s="5">
        <v>337170000</v>
      </c>
      <c r="M56" s="4">
        <v>56195</v>
      </c>
      <c r="N56" s="5">
        <v>6000</v>
      </c>
      <c r="O56" s="5">
        <v>326172000</v>
      </c>
      <c r="P56" s="4">
        <v>54362</v>
      </c>
      <c r="Q56" s="5">
        <v>6000</v>
      </c>
      <c r="R56" s="5">
        <v>324360000</v>
      </c>
      <c r="S56" s="4">
        <v>54060</v>
      </c>
      <c r="T56" s="5">
        <v>13000</v>
      </c>
      <c r="U56" s="5">
        <v>1514422000</v>
      </c>
      <c r="V56" s="4">
        <v>116494</v>
      </c>
      <c r="Z56" s="5">
        <v>12000</v>
      </c>
      <c r="AA56" s="5">
        <v>1413000000</v>
      </c>
      <c r="AB56" s="4">
        <v>117750</v>
      </c>
      <c r="AC56" s="5">
        <v>7000</v>
      </c>
      <c r="AD56" s="5">
        <v>402332000</v>
      </c>
      <c r="AE56" s="4">
        <v>57476</v>
      </c>
      <c r="AL56" s="5">
        <v>14000</v>
      </c>
      <c r="AM56" s="5">
        <v>774424000</v>
      </c>
      <c r="AN56" s="4">
        <v>55316</v>
      </c>
      <c r="AO56" s="5">
        <v>2856</v>
      </c>
      <c r="AP56" s="5">
        <v>272348160</v>
      </c>
      <c r="AQ56" s="4">
        <v>95360</v>
      </c>
      <c r="AR56" s="5">
        <v>13000</v>
      </c>
      <c r="AS56" s="5">
        <v>719380000</v>
      </c>
      <c r="AT56" s="4">
        <v>55336.923076923078</v>
      </c>
      <c r="AU56" s="4">
        <v>85856</v>
      </c>
      <c r="AV56" s="4">
        <v>6420274160</v>
      </c>
      <c r="AW56" s="4">
        <v>74779.56298919121</v>
      </c>
    </row>
    <row r="57" spans="1:49" x14ac:dyDescent="0.2">
      <c r="A57" s="35"/>
      <c r="B57" s="32" t="s">
        <v>67</v>
      </c>
      <c r="C57" s="32"/>
      <c r="D57" s="32"/>
      <c r="E57" s="5"/>
      <c r="F57" s="5"/>
      <c r="G57" s="5"/>
      <c r="H57" s="5"/>
      <c r="I57" s="5"/>
      <c r="J57" s="4"/>
      <c r="K57" s="5"/>
      <c r="L57" s="5"/>
      <c r="M57" s="4"/>
      <c r="N57" s="5">
        <v>12000</v>
      </c>
      <c r="O57" s="5">
        <v>1339848000</v>
      </c>
      <c r="P57" s="4">
        <v>111654</v>
      </c>
      <c r="AF57" s="5"/>
      <c r="AG57" s="5"/>
      <c r="AH57" s="4"/>
      <c r="AI57" s="5">
        <v>24000</v>
      </c>
      <c r="AJ57" s="5">
        <v>2481492000</v>
      </c>
      <c r="AK57" s="4">
        <v>103395.5</v>
      </c>
      <c r="AL57" s="5">
        <v>24000</v>
      </c>
      <c r="AM57" s="5">
        <v>2551200000</v>
      </c>
      <c r="AN57" s="4">
        <v>106300</v>
      </c>
      <c r="AU57" s="4">
        <v>60000</v>
      </c>
      <c r="AV57" s="4">
        <v>6372540000</v>
      </c>
      <c r="AW57" s="4">
        <v>106209</v>
      </c>
    </row>
    <row r="58" spans="1:49" x14ac:dyDescent="0.2">
      <c r="A58" s="35"/>
      <c r="B58" s="32" t="s">
        <v>10</v>
      </c>
      <c r="C58" s="32"/>
      <c r="D58" s="32"/>
      <c r="E58" s="5">
        <v>7000</v>
      </c>
      <c r="F58" s="5">
        <v>367074100</v>
      </c>
      <c r="G58" s="4">
        <v>52439.157142857141</v>
      </c>
      <c r="H58" s="5">
        <v>18000</v>
      </c>
      <c r="I58" s="5">
        <v>1671246000</v>
      </c>
      <c r="J58" s="4">
        <v>92847</v>
      </c>
      <c r="T58" s="5">
        <v>7000</v>
      </c>
      <c r="U58" s="5">
        <v>393785000</v>
      </c>
      <c r="V58" s="4">
        <v>56255</v>
      </c>
      <c r="W58" s="5">
        <v>12000</v>
      </c>
      <c r="X58" s="5">
        <v>1420788000</v>
      </c>
      <c r="Y58" s="4">
        <v>118399</v>
      </c>
      <c r="Z58" s="5">
        <v>7000</v>
      </c>
      <c r="AA58" s="5">
        <v>402283000</v>
      </c>
      <c r="AB58" s="4">
        <v>57469</v>
      </c>
      <c r="AC58" s="5">
        <v>7000</v>
      </c>
      <c r="AD58" s="5">
        <v>401793000</v>
      </c>
      <c r="AE58" s="4">
        <v>57399</v>
      </c>
      <c r="AF58" s="5">
        <v>12000</v>
      </c>
      <c r="AG58" s="5">
        <v>1274712000</v>
      </c>
      <c r="AH58" s="4">
        <v>106226</v>
      </c>
      <c r="AR58" s="5">
        <v>25000</v>
      </c>
      <c r="AS58" s="5">
        <v>2111709000</v>
      </c>
      <c r="AT58" s="4">
        <v>84468.36</v>
      </c>
      <c r="AU58" s="4">
        <v>95000</v>
      </c>
      <c r="AV58" s="4">
        <v>8043390100</v>
      </c>
      <c r="AW58" s="4">
        <v>84667.264210526322</v>
      </c>
    </row>
    <row r="59" spans="1:49" x14ac:dyDescent="0.2">
      <c r="A59" s="35"/>
      <c r="B59" s="32" t="s">
        <v>35</v>
      </c>
      <c r="C59" s="32"/>
      <c r="D59" s="32"/>
      <c r="E59" s="5"/>
      <c r="F59" s="5"/>
      <c r="G59" s="4"/>
      <c r="H59" s="5"/>
      <c r="I59" s="5"/>
      <c r="J59" s="4"/>
      <c r="K59" s="5">
        <v>12000</v>
      </c>
      <c r="L59" s="5">
        <v>1285992000</v>
      </c>
      <c r="M59" s="4">
        <v>107166</v>
      </c>
      <c r="Q59" s="5">
        <v>12000</v>
      </c>
      <c r="R59" s="5">
        <v>1371996000</v>
      </c>
      <c r="S59" s="4">
        <v>114333</v>
      </c>
      <c r="W59" s="5">
        <v>12000</v>
      </c>
      <c r="X59" s="5">
        <v>1414260000</v>
      </c>
      <c r="Y59" s="4">
        <v>117855</v>
      </c>
      <c r="Z59" s="5">
        <v>20000</v>
      </c>
      <c r="AA59" s="5">
        <v>1930880000</v>
      </c>
      <c r="AB59" s="4">
        <v>96544</v>
      </c>
      <c r="AR59" s="5">
        <v>13368</v>
      </c>
      <c r="AS59" s="5">
        <v>737543320</v>
      </c>
      <c r="AT59" s="4">
        <v>55172.301017354876</v>
      </c>
      <c r="AU59" s="4">
        <v>69368</v>
      </c>
      <c r="AV59" s="4">
        <v>6740671320</v>
      </c>
      <c r="AW59" s="4">
        <v>97172.634644216349</v>
      </c>
    </row>
    <row r="60" spans="1:49" x14ac:dyDescent="0.2">
      <c r="A60" s="35"/>
      <c r="B60" s="32" t="s">
        <v>60</v>
      </c>
      <c r="C60" s="32"/>
      <c r="D60" s="32"/>
      <c r="E60" s="5">
        <v>2703</v>
      </c>
      <c r="F60" s="5">
        <v>235542123</v>
      </c>
      <c r="G60" s="4">
        <v>87141</v>
      </c>
      <c r="H60" s="5">
        <v>12000</v>
      </c>
      <c r="I60" s="5">
        <v>1340508000</v>
      </c>
      <c r="J60" s="4">
        <v>111709</v>
      </c>
      <c r="N60" s="5">
        <v>12000</v>
      </c>
      <c r="O60" s="5">
        <v>1349964000</v>
      </c>
      <c r="P60" s="4">
        <v>112497</v>
      </c>
      <c r="AC60" s="5">
        <v>12000</v>
      </c>
      <c r="AD60" s="5">
        <v>1361448000</v>
      </c>
      <c r="AE60" s="4">
        <v>113454</v>
      </c>
      <c r="AF60" s="5">
        <v>13000</v>
      </c>
      <c r="AG60" s="5">
        <v>1373229000</v>
      </c>
      <c r="AH60" s="4">
        <v>105633</v>
      </c>
      <c r="AI60" s="5">
        <v>12000</v>
      </c>
      <c r="AJ60" s="5">
        <v>1256688000</v>
      </c>
      <c r="AK60" s="4">
        <v>104724</v>
      </c>
      <c r="AU60" s="4">
        <v>63703</v>
      </c>
      <c r="AV60" s="4">
        <v>6917379123</v>
      </c>
      <c r="AW60" s="4">
        <v>108587.96482112302</v>
      </c>
    </row>
    <row r="61" spans="1:49" x14ac:dyDescent="0.2">
      <c r="A61" s="35"/>
      <c r="B61" s="32" t="s">
        <v>18</v>
      </c>
      <c r="C61" s="32"/>
      <c r="D61" s="32"/>
      <c r="E61" s="5"/>
      <c r="F61" s="5"/>
      <c r="G61" s="4"/>
      <c r="H61" s="5"/>
      <c r="I61" s="5"/>
      <c r="J61" s="4"/>
      <c r="N61" s="5"/>
      <c r="O61" s="5"/>
      <c r="P61" s="4"/>
      <c r="AC61" s="5">
        <v>12000</v>
      </c>
      <c r="AD61" s="5">
        <v>1199988000</v>
      </c>
      <c r="AE61" s="4">
        <v>99999</v>
      </c>
      <c r="AU61" s="4">
        <v>12000</v>
      </c>
      <c r="AV61" s="4">
        <v>1199988000</v>
      </c>
      <c r="AW61" s="4">
        <v>99999</v>
      </c>
    </row>
    <row r="62" spans="1:49" x14ac:dyDescent="0.2">
      <c r="A62" s="35"/>
      <c r="B62" s="32" t="s">
        <v>69</v>
      </c>
      <c r="C62" s="32"/>
      <c r="D62" s="32"/>
      <c r="E62" s="5"/>
      <c r="F62" s="5"/>
      <c r="G62" s="5"/>
      <c r="H62" s="5">
        <v>6000</v>
      </c>
      <c r="I62" s="5">
        <v>330600000</v>
      </c>
      <c r="J62" s="4">
        <v>55100</v>
      </c>
      <c r="K62" s="5">
        <v>6000</v>
      </c>
      <c r="L62" s="5">
        <v>336600000</v>
      </c>
      <c r="M62" s="4">
        <v>56100</v>
      </c>
      <c r="N62" s="5"/>
      <c r="Q62" s="5">
        <v>14000</v>
      </c>
      <c r="R62" s="5">
        <v>750386000</v>
      </c>
      <c r="S62" s="4">
        <v>53599</v>
      </c>
      <c r="T62" s="5">
        <v>6000</v>
      </c>
      <c r="U62" s="5">
        <v>336420000</v>
      </c>
      <c r="V62" s="4">
        <v>56070</v>
      </c>
      <c r="W62" s="5">
        <v>6000</v>
      </c>
      <c r="X62" s="5">
        <v>341220000</v>
      </c>
      <c r="Y62" s="4">
        <v>56870</v>
      </c>
      <c r="Z62" s="5">
        <v>7000</v>
      </c>
      <c r="AA62" s="5">
        <v>403760000</v>
      </c>
      <c r="AB62" s="4">
        <v>57680</v>
      </c>
      <c r="AC62" s="5">
        <v>13000</v>
      </c>
      <c r="AD62" s="5">
        <v>697873000</v>
      </c>
      <c r="AE62" s="4">
        <v>53682.538461538461</v>
      </c>
      <c r="AU62" s="4">
        <v>58000</v>
      </c>
      <c r="AV62" s="4">
        <v>3196859000</v>
      </c>
      <c r="AW62" s="4">
        <v>55118.258620689652</v>
      </c>
    </row>
    <row r="63" spans="1:49" x14ac:dyDescent="0.2">
      <c r="A63" s="35"/>
      <c r="B63" s="32" t="s">
        <v>63</v>
      </c>
      <c r="C63" s="32"/>
      <c r="D63" s="32"/>
      <c r="E63" s="5"/>
      <c r="F63" s="5"/>
      <c r="G63" s="5"/>
      <c r="H63" s="5"/>
      <c r="I63" s="5"/>
      <c r="J63" s="4"/>
      <c r="K63" s="5">
        <v>12000</v>
      </c>
      <c r="L63" s="5">
        <v>1314000000</v>
      </c>
      <c r="M63" s="4">
        <v>109500</v>
      </c>
      <c r="N63" s="5">
        <v>6000</v>
      </c>
      <c r="O63" s="5">
        <v>323400000</v>
      </c>
      <c r="P63" s="4">
        <v>53900</v>
      </c>
      <c r="Q63" s="5">
        <v>12000</v>
      </c>
      <c r="R63" s="5">
        <v>1337520000</v>
      </c>
      <c r="S63" s="4">
        <v>111460</v>
      </c>
      <c r="T63" s="5">
        <v>7000</v>
      </c>
      <c r="U63" s="5">
        <v>392700000</v>
      </c>
      <c r="V63" s="4">
        <v>56100</v>
      </c>
      <c r="AU63" s="4">
        <v>37000</v>
      </c>
      <c r="AV63" s="4">
        <v>3367620000</v>
      </c>
      <c r="AW63" s="4">
        <v>91016.75675675676</v>
      </c>
    </row>
    <row r="64" spans="1:49" x14ac:dyDescent="0.2">
      <c r="A64" s="35"/>
      <c r="B64" s="32" t="s">
        <v>19</v>
      </c>
      <c r="C64" s="32"/>
      <c r="D64" s="32"/>
      <c r="E64" s="5"/>
      <c r="F64" s="5"/>
      <c r="G64" s="5"/>
      <c r="H64" s="5"/>
      <c r="I64" s="5"/>
      <c r="J64" s="4"/>
      <c r="K64" s="5"/>
      <c r="L64" s="5"/>
      <c r="M64" s="4"/>
      <c r="N64" s="5">
        <v>12000</v>
      </c>
      <c r="O64" s="5">
        <v>1350960000</v>
      </c>
      <c r="P64" s="4">
        <v>112580</v>
      </c>
      <c r="Q64" s="5">
        <v>7000</v>
      </c>
      <c r="R64" s="5">
        <v>379358000</v>
      </c>
      <c r="S64" s="4">
        <v>54194</v>
      </c>
      <c r="W64" s="5">
        <v>10247</v>
      </c>
      <c r="X64" s="5">
        <v>672552336</v>
      </c>
      <c r="Y64" s="4">
        <v>65634.072021079337</v>
      </c>
      <c r="AF64" s="5"/>
      <c r="AG64" s="5"/>
      <c r="AH64" s="4"/>
      <c r="AI64" s="5">
        <v>7000</v>
      </c>
      <c r="AJ64" s="5">
        <v>393554000</v>
      </c>
      <c r="AK64" s="4">
        <v>56222</v>
      </c>
      <c r="AL64" s="5">
        <v>12000</v>
      </c>
      <c r="AM64" s="5">
        <v>1274256000</v>
      </c>
      <c r="AN64" s="4">
        <v>106188</v>
      </c>
      <c r="AO64" s="5">
        <v>24000</v>
      </c>
      <c r="AP64" s="5">
        <v>1964808000</v>
      </c>
      <c r="AQ64" s="4">
        <v>81867</v>
      </c>
      <c r="AR64" s="5">
        <v>13000</v>
      </c>
      <c r="AS64" s="5">
        <v>722405000</v>
      </c>
      <c r="AT64" s="4">
        <v>55569.615384615383</v>
      </c>
      <c r="AU64" s="4">
        <v>85247</v>
      </c>
      <c r="AV64" s="4">
        <v>6757893336</v>
      </c>
      <c r="AW64" s="4">
        <v>79274.265792344595</v>
      </c>
    </row>
    <row r="65" spans="1:49" x14ac:dyDescent="0.2">
      <c r="A65" s="35"/>
      <c r="B65" s="32" t="s">
        <v>21</v>
      </c>
      <c r="C65" s="32"/>
      <c r="D65" s="32"/>
      <c r="E65" s="5"/>
      <c r="F65" s="5"/>
      <c r="G65" s="5"/>
      <c r="H65" s="5"/>
      <c r="I65" s="5"/>
      <c r="J65" s="4"/>
      <c r="K65" s="5"/>
      <c r="L65" s="5"/>
      <c r="M65" s="4"/>
      <c r="N65" s="5">
        <v>7000</v>
      </c>
      <c r="O65" s="5">
        <v>375725000</v>
      </c>
      <c r="P65" s="4">
        <v>53675</v>
      </c>
      <c r="AF65" s="5"/>
      <c r="AG65" s="5"/>
      <c r="AH65" s="4"/>
      <c r="AI65" s="5">
        <v>14000</v>
      </c>
      <c r="AJ65" s="5">
        <v>780605000</v>
      </c>
      <c r="AK65" s="4">
        <v>55757.5</v>
      </c>
      <c r="AO65" s="5">
        <v>12000</v>
      </c>
      <c r="AP65" s="5">
        <v>1284864000</v>
      </c>
      <c r="AQ65" s="4">
        <v>107072</v>
      </c>
      <c r="AU65" s="4">
        <v>33000</v>
      </c>
      <c r="AV65" s="4">
        <v>2441194000</v>
      </c>
      <c r="AW65" s="4">
        <v>73975.57575757576</v>
      </c>
    </row>
    <row r="66" spans="1:49" x14ac:dyDescent="0.2">
      <c r="A66" s="35"/>
      <c r="B66" s="32" t="s">
        <v>22</v>
      </c>
      <c r="C66" s="32"/>
      <c r="D66" s="32"/>
      <c r="E66" s="5"/>
      <c r="F66" s="5"/>
      <c r="G66" s="5"/>
      <c r="H66" s="5"/>
      <c r="I66" s="5"/>
      <c r="J66" s="4"/>
      <c r="K66" s="5"/>
      <c r="L66" s="5"/>
      <c r="M66" s="4"/>
      <c r="N66" s="5"/>
      <c r="O66" s="5"/>
      <c r="P66" s="4"/>
      <c r="Z66" s="5">
        <v>12000</v>
      </c>
      <c r="AA66" s="5">
        <v>1431084000</v>
      </c>
      <c r="AB66" s="4">
        <v>119257</v>
      </c>
      <c r="AF66" s="5">
        <v>36000</v>
      </c>
      <c r="AG66" s="5">
        <v>3221676000</v>
      </c>
      <c r="AH66" s="4">
        <v>89491</v>
      </c>
      <c r="AU66" s="4">
        <v>48000</v>
      </c>
      <c r="AV66" s="4">
        <v>4652760000</v>
      </c>
      <c r="AW66" s="4">
        <v>96932.5</v>
      </c>
    </row>
    <row r="67" spans="1:49" x14ac:dyDescent="0.2">
      <c r="A67" s="35"/>
      <c r="B67" s="32" t="s">
        <v>24</v>
      </c>
      <c r="C67" s="32"/>
      <c r="D67" s="32"/>
      <c r="E67" s="5"/>
      <c r="F67" s="5"/>
      <c r="G67" s="5"/>
      <c r="H67" s="5"/>
      <c r="I67" s="5"/>
      <c r="J67" s="4"/>
      <c r="K67" s="5">
        <v>7000</v>
      </c>
      <c r="L67" s="5">
        <v>391300000</v>
      </c>
      <c r="M67" s="4">
        <v>55900</v>
      </c>
      <c r="AO67" s="5">
        <v>12000</v>
      </c>
      <c r="AP67" s="5">
        <v>1295880000</v>
      </c>
      <c r="AQ67" s="4">
        <v>107990</v>
      </c>
      <c r="AU67" s="4">
        <v>19000</v>
      </c>
      <c r="AV67" s="4">
        <v>1687180000</v>
      </c>
      <c r="AW67" s="4">
        <v>88798.947368421053</v>
      </c>
    </row>
    <row r="68" spans="1:49" x14ac:dyDescent="0.2">
      <c r="A68" s="35"/>
      <c r="B68" s="33" t="s">
        <v>44</v>
      </c>
      <c r="C68" s="33"/>
      <c r="D68" s="33"/>
      <c r="E68" s="5">
        <v>9703</v>
      </c>
      <c r="F68" s="5">
        <v>602616223</v>
      </c>
      <c r="G68" s="4">
        <v>62106.175718849838</v>
      </c>
      <c r="H68" s="5">
        <v>42000</v>
      </c>
      <c r="I68" s="5">
        <v>3679020000</v>
      </c>
      <c r="J68" s="4">
        <v>87595.71428571429</v>
      </c>
      <c r="K68" s="5">
        <v>43000</v>
      </c>
      <c r="L68" s="5">
        <v>3665062000</v>
      </c>
      <c r="M68" s="4">
        <v>85234</v>
      </c>
      <c r="N68" s="5">
        <v>55000</v>
      </c>
      <c r="O68" s="5">
        <v>5066069000</v>
      </c>
      <c r="P68" s="4">
        <v>92110.345454545459</v>
      </c>
      <c r="Q68" s="5">
        <v>51000</v>
      </c>
      <c r="R68" s="5">
        <v>4163620000</v>
      </c>
      <c r="S68" s="4">
        <v>81639.607843137259</v>
      </c>
      <c r="T68" s="5">
        <v>33000</v>
      </c>
      <c r="U68" s="5">
        <v>2637327000</v>
      </c>
      <c r="V68" s="4">
        <v>79919</v>
      </c>
      <c r="W68" s="5">
        <v>40247</v>
      </c>
      <c r="X68" s="5">
        <v>3848820336</v>
      </c>
      <c r="Y68" s="4">
        <v>95629.993192039154</v>
      </c>
      <c r="Z68" s="5">
        <v>58000</v>
      </c>
      <c r="AA68" s="5">
        <v>5581007000</v>
      </c>
      <c r="AB68" s="4">
        <v>96224.258620689652</v>
      </c>
      <c r="AC68" s="5">
        <v>51000</v>
      </c>
      <c r="AD68" s="5">
        <v>4063434000</v>
      </c>
      <c r="AE68" s="4">
        <v>79675.176470588238</v>
      </c>
      <c r="AF68" s="5">
        <v>61000</v>
      </c>
      <c r="AG68" s="5">
        <v>5869617000</v>
      </c>
      <c r="AH68" s="4">
        <v>96223.229508196717</v>
      </c>
      <c r="AI68" s="5">
        <v>57000</v>
      </c>
      <c r="AJ68" s="5">
        <v>4912339000</v>
      </c>
      <c r="AK68" s="4">
        <v>86181.385964912275</v>
      </c>
      <c r="AL68" s="5">
        <v>50000</v>
      </c>
      <c r="AM68" s="5">
        <v>4599880000</v>
      </c>
      <c r="AN68" s="4">
        <v>91997.6</v>
      </c>
      <c r="AO68" s="5">
        <v>50856</v>
      </c>
      <c r="AP68" s="5">
        <v>4817900160</v>
      </c>
      <c r="AQ68" s="4">
        <v>94736.120811703629</v>
      </c>
      <c r="AR68" s="5">
        <v>64368</v>
      </c>
      <c r="AS68" s="5">
        <v>4291037320</v>
      </c>
      <c r="AT68" s="4">
        <v>66664.139323887648</v>
      </c>
      <c r="AU68" s="4">
        <v>666174</v>
      </c>
      <c r="AV68" s="4">
        <v>57797749039</v>
      </c>
      <c r="AW68" s="4">
        <v>86760.739745171682</v>
      </c>
    </row>
  </sheetData>
  <mergeCells count="60">
    <mergeCell ref="B58:D58"/>
    <mergeCell ref="B59:D59"/>
    <mergeCell ref="B60:D60"/>
    <mergeCell ref="B61:D61"/>
    <mergeCell ref="A6:A55"/>
    <mergeCell ref="A56:A68"/>
    <mergeCell ref="B68:D68"/>
    <mergeCell ref="B62:D62"/>
    <mergeCell ref="B63:D63"/>
    <mergeCell ref="B64:D64"/>
    <mergeCell ref="B65:D65"/>
    <mergeCell ref="B66:D66"/>
    <mergeCell ref="B67:D67"/>
    <mergeCell ref="AF4:AH4"/>
    <mergeCell ref="AI4:AK4"/>
    <mergeCell ref="AL4:AN4"/>
    <mergeCell ref="AO4:AQ4"/>
    <mergeCell ref="AR4:AT4"/>
    <mergeCell ref="Q4:S4"/>
    <mergeCell ref="T4:V4"/>
    <mergeCell ref="W4:Y4"/>
    <mergeCell ref="Z4:AB4"/>
    <mergeCell ref="AC4:AE4"/>
    <mergeCell ref="AR2:AT2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AR3:AT3"/>
    <mergeCell ref="AC2:AE2"/>
    <mergeCell ref="AF2:AH2"/>
    <mergeCell ref="AI2:AK2"/>
    <mergeCell ref="AL2:AN2"/>
    <mergeCell ref="AO2:AQ2"/>
    <mergeCell ref="E3:G3"/>
    <mergeCell ref="Q2:S2"/>
    <mergeCell ref="T2:V2"/>
    <mergeCell ref="W2:Y2"/>
    <mergeCell ref="Z2:AB2"/>
    <mergeCell ref="A2:D5"/>
    <mergeCell ref="AU2:AW4"/>
    <mergeCell ref="B55:D55"/>
    <mergeCell ref="B56:D56"/>
    <mergeCell ref="B57:D57"/>
    <mergeCell ref="E4:G4"/>
    <mergeCell ref="H3:J3"/>
    <mergeCell ref="K3:M3"/>
    <mergeCell ref="N3:P3"/>
    <mergeCell ref="H4:J4"/>
    <mergeCell ref="K4:M4"/>
    <mergeCell ref="N4:P4"/>
    <mergeCell ref="E2:G2"/>
    <mergeCell ref="H2:J2"/>
    <mergeCell ref="K2:M2"/>
    <mergeCell ref="N2:P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DA93E-C541-463F-AB3B-3A139632C5F0}">
  <dimension ref="A1:AZ62"/>
  <sheetViews>
    <sheetView workbookViewId="0">
      <pane xSplit="4" ySplit="5" topLeftCell="E19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RowHeight="12" x14ac:dyDescent="0.2"/>
  <cols>
    <col min="1" max="1" width="3.69921875" customWidth="1"/>
    <col min="2" max="3" width="18.09765625" bestFit="1" customWidth="1"/>
    <col min="4" max="4" width="34.3984375" bestFit="1" customWidth="1"/>
    <col min="5" max="5" width="7.69921875" customWidth="1"/>
    <col min="6" max="6" width="15.296875" hidden="1" customWidth="1"/>
    <col min="7" max="7" width="8.8984375" customWidth="1"/>
    <col min="8" max="8" width="7.69921875" customWidth="1"/>
    <col min="9" max="9" width="15.296875" hidden="1" customWidth="1"/>
    <col min="10" max="10" width="8.8984375" customWidth="1"/>
    <col min="11" max="11" width="7.69921875" customWidth="1"/>
    <col min="12" max="12" width="15.296875" hidden="1" customWidth="1"/>
    <col min="13" max="13" width="8.8984375" customWidth="1"/>
    <col min="14" max="14" width="7.69921875" customWidth="1"/>
    <col min="15" max="15" width="15.296875" hidden="1" customWidth="1"/>
    <col min="16" max="16" width="8.8984375" customWidth="1"/>
    <col min="17" max="17" width="7.69921875" customWidth="1"/>
    <col min="18" max="18" width="15.296875" hidden="1" customWidth="1"/>
    <col min="19" max="19" width="8.8984375" customWidth="1"/>
    <col min="20" max="20" width="7.69921875" customWidth="1"/>
    <col min="21" max="21" width="15.296875" hidden="1" customWidth="1"/>
    <col min="22" max="22" width="8.8984375" customWidth="1"/>
    <col min="23" max="23" width="7.69921875" customWidth="1"/>
    <col min="24" max="24" width="15.296875" hidden="1" customWidth="1"/>
    <col min="25" max="25" width="8.8984375" customWidth="1"/>
    <col min="26" max="26" width="7.69921875" customWidth="1"/>
    <col min="27" max="27" width="15.296875" hidden="1" customWidth="1"/>
    <col min="28" max="28" width="8.8984375" customWidth="1"/>
    <col min="29" max="29" width="7.69921875" customWidth="1"/>
    <col min="30" max="30" width="15.296875" hidden="1" customWidth="1"/>
    <col min="32" max="32" width="7.69921875" customWidth="1"/>
    <col min="33" max="33" width="15.296875" hidden="1" customWidth="1"/>
    <col min="34" max="34" width="8.8984375" customWidth="1"/>
    <col min="35" max="35" width="7.69921875" customWidth="1"/>
    <col min="36" max="36" width="15.296875" hidden="1" customWidth="1"/>
    <col min="37" max="37" width="8.69921875" customWidth="1"/>
    <col min="38" max="38" width="7.69921875" customWidth="1"/>
    <col min="39" max="39" width="15.296875" hidden="1" customWidth="1"/>
    <col min="40" max="40" width="8.69921875" customWidth="1"/>
    <col min="42" max="42" width="15.296875" hidden="1" customWidth="1"/>
    <col min="45" max="45" width="15.296875" hidden="1" customWidth="1"/>
    <col min="48" max="48" width="15.296875" hidden="1" customWidth="1"/>
    <col min="51" max="51" width="15.296875" hidden="1" customWidth="1"/>
  </cols>
  <sheetData>
    <row r="1" spans="1:52" x14ac:dyDescent="0.2">
      <c r="A1" t="s">
        <v>85</v>
      </c>
    </row>
    <row r="2" spans="1:52" x14ac:dyDescent="0.2">
      <c r="A2" s="37" t="s">
        <v>107</v>
      </c>
      <c r="B2" s="38"/>
      <c r="C2" s="38"/>
      <c r="D2" s="38"/>
      <c r="E2" s="36">
        <v>1</v>
      </c>
      <c r="F2" s="36"/>
      <c r="G2" s="36"/>
      <c r="H2" s="36">
        <v>2</v>
      </c>
      <c r="I2" s="36"/>
      <c r="J2" s="36"/>
      <c r="K2" s="36">
        <v>3</v>
      </c>
      <c r="L2" s="36"/>
      <c r="M2" s="36"/>
      <c r="N2" s="36">
        <v>4</v>
      </c>
      <c r="O2" s="36"/>
      <c r="P2" s="36"/>
      <c r="Q2" s="36">
        <v>5</v>
      </c>
      <c r="R2" s="36"/>
      <c r="S2" s="36"/>
      <c r="T2" s="36">
        <v>6</v>
      </c>
      <c r="U2" s="36"/>
      <c r="V2" s="36"/>
      <c r="W2" s="36">
        <v>7</v>
      </c>
      <c r="X2" s="36"/>
      <c r="Y2" s="36"/>
      <c r="Z2" s="36">
        <v>8</v>
      </c>
      <c r="AA2" s="36"/>
      <c r="AB2" s="36"/>
      <c r="AC2" s="36">
        <v>9</v>
      </c>
      <c r="AD2" s="36"/>
      <c r="AE2" s="36"/>
      <c r="AF2" s="36">
        <v>10</v>
      </c>
      <c r="AG2" s="36"/>
      <c r="AH2" s="36"/>
      <c r="AI2" s="36">
        <v>11</v>
      </c>
      <c r="AJ2" s="36"/>
      <c r="AK2" s="36"/>
      <c r="AL2" s="36">
        <v>12</v>
      </c>
      <c r="AM2" s="36"/>
      <c r="AN2" s="36"/>
      <c r="AO2" s="36">
        <v>13</v>
      </c>
      <c r="AP2" s="36"/>
      <c r="AQ2" s="36"/>
      <c r="AR2" s="36">
        <v>14</v>
      </c>
      <c r="AS2" s="36"/>
      <c r="AT2" s="36"/>
      <c r="AU2" s="36">
        <v>15</v>
      </c>
      <c r="AV2" s="36"/>
      <c r="AW2" s="36"/>
      <c r="AX2" s="33" t="s">
        <v>3</v>
      </c>
      <c r="AY2" s="33"/>
      <c r="AZ2" s="33"/>
    </row>
    <row r="3" spans="1:52" x14ac:dyDescent="0.2">
      <c r="A3" s="38"/>
      <c r="B3" s="38"/>
      <c r="C3" s="38"/>
      <c r="D3" s="38"/>
      <c r="E3" s="34">
        <v>41481</v>
      </c>
      <c r="F3" s="34"/>
      <c r="G3" s="34"/>
      <c r="H3" s="34">
        <v>41530</v>
      </c>
      <c r="I3" s="34"/>
      <c r="J3" s="34"/>
      <c r="K3" s="34">
        <v>41544</v>
      </c>
      <c r="L3" s="34"/>
      <c r="M3" s="34"/>
      <c r="N3" s="34">
        <v>41558</v>
      </c>
      <c r="O3" s="34"/>
      <c r="P3" s="34"/>
      <c r="Q3" s="34">
        <v>41572</v>
      </c>
      <c r="R3" s="34"/>
      <c r="S3" s="34"/>
      <c r="T3" s="34">
        <v>41586</v>
      </c>
      <c r="U3" s="34"/>
      <c r="V3" s="34"/>
      <c r="W3" s="34">
        <v>41600</v>
      </c>
      <c r="X3" s="34"/>
      <c r="Y3" s="34"/>
      <c r="Z3" s="34">
        <v>41621</v>
      </c>
      <c r="AA3" s="34"/>
      <c r="AB3" s="34"/>
      <c r="AC3" s="34">
        <v>41649</v>
      </c>
      <c r="AD3" s="34"/>
      <c r="AE3" s="34"/>
      <c r="AF3" s="34">
        <v>41663</v>
      </c>
      <c r="AG3" s="34"/>
      <c r="AH3" s="34"/>
      <c r="AI3" s="34">
        <v>41674</v>
      </c>
      <c r="AJ3" s="34"/>
      <c r="AK3" s="34"/>
      <c r="AL3" s="34">
        <v>41691</v>
      </c>
      <c r="AM3" s="34"/>
      <c r="AN3" s="34"/>
      <c r="AO3" s="34">
        <v>41705</v>
      </c>
      <c r="AP3" s="34"/>
      <c r="AQ3" s="34"/>
      <c r="AR3" s="34">
        <v>41712</v>
      </c>
      <c r="AS3" s="34"/>
      <c r="AT3" s="34"/>
      <c r="AU3" s="34">
        <v>41718</v>
      </c>
      <c r="AV3" s="34"/>
      <c r="AW3" s="34"/>
      <c r="AX3" s="33"/>
      <c r="AY3" s="33"/>
      <c r="AZ3" s="33"/>
    </row>
    <row r="4" spans="1:52" x14ac:dyDescent="0.2">
      <c r="A4" s="38"/>
      <c r="B4" s="38"/>
      <c r="C4" s="38"/>
      <c r="D4" s="38"/>
      <c r="E4" s="34">
        <v>41487</v>
      </c>
      <c r="F4" s="34"/>
      <c r="G4" s="34"/>
      <c r="H4" s="34">
        <v>41537</v>
      </c>
      <c r="I4" s="34"/>
      <c r="J4" s="34"/>
      <c r="K4" s="34">
        <v>41550</v>
      </c>
      <c r="L4" s="34"/>
      <c r="M4" s="34"/>
      <c r="N4" s="34">
        <v>41569</v>
      </c>
      <c r="O4" s="34"/>
      <c r="P4" s="34"/>
      <c r="Q4" s="34">
        <v>41579</v>
      </c>
      <c r="R4" s="34"/>
      <c r="S4" s="34"/>
      <c r="T4" s="34">
        <v>41598</v>
      </c>
      <c r="U4" s="34"/>
      <c r="V4" s="34"/>
      <c r="W4" s="34">
        <v>41611</v>
      </c>
      <c r="X4" s="34"/>
      <c r="Y4" s="34"/>
      <c r="Z4" s="34">
        <v>41635</v>
      </c>
      <c r="AA4" s="34"/>
      <c r="AB4" s="34"/>
      <c r="AC4" s="34">
        <v>41662</v>
      </c>
      <c r="AD4" s="34"/>
      <c r="AE4" s="34"/>
      <c r="AF4" s="34">
        <v>41670</v>
      </c>
      <c r="AG4" s="34"/>
      <c r="AH4" s="34"/>
      <c r="AI4" s="34">
        <v>41684</v>
      </c>
      <c r="AJ4" s="34"/>
      <c r="AK4" s="34"/>
      <c r="AL4" s="34">
        <v>41696</v>
      </c>
      <c r="AM4" s="34"/>
      <c r="AN4" s="34"/>
      <c r="AO4" s="34">
        <v>41711</v>
      </c>
      <c r="AP4" s="34"/>
      <c r="AQ4" s="34"/>
      <c r="AR4" s="34">
        <v>41723</v>
      </c>
      <c r="AS4" s="34"/>
      <c r="AT4" s="34"/>
      <c r="AU4" s="34">
        <v>41725</v>
      </c>
      <c r="AV4" s="34"/>
      <c r="AW4" s="34"/>
      <c r="AX4" s="33"/>
      <c r="AY4" s="33"/>
      <c r="AZ4" s="33"/>
    </row>
    <row r="5" spans="1:52" ht="36" x14ac:dyDescent="0.2">
      <c r="A5" s="38"/>
      <c r="B5" s="38"/>
      <c r="C5" s="38"/>
      <c r="D5" s="38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  <c r="AU5" s="28" t="s">
        <v>73</v>
      </c>
      <c r="AV5" s="28" t="s">
        <v>106</v>
      </c>
      <c r="AW5" s="28" t="s">
        <v>117</v>
      </c>
      <c r="AX5" s="28" t="s">
        <v>73</v>
      </c>
      <c r="AY5" s="28" t="s">
        <v>106</v>
      </c>
      <c r="AZ5" s="28" t="s">
        <v>117</v>
      </c>
    </row>
    <row r="6" spans="1:52" hidden="1" x14ac:dyDescent="0.2">
      <c r="A6" s="35" t="s">
        <v>126</v>
      </c>
      <c r="B6" t="s">
        <v>5</v>
      </c>
      <c r="C6" t="s">
        <v>6</v>
      </c>
      <c r="D6" t="s">
        <v>7</v>
      </c>
      <c r="E6" s="23"/>
      <c r="F6" s="23"/>
      <c r="G6" s="23"/>
      <c r="H6" s="23"/>
      <c r="I6" s="23"/>
      <c r="J6" s="23"/>
      <c r="K6" s="23"/>
      <c r="L6" s="23"/>
      <c r="N6" s="5">
        <v>13000</v>
      </c>
      <c r="O6" s="6">
        <v>929916000</v>
      </c>
      <c r="P6" s="4">
        <v>71532</v>
      </c>
      <c r="W6" s="5">
        <v>12000</v>
      </c>
      <c r="X6" s="6">
        <v>898380000</v>
      </c>
      <c r="Y6" s="4">
        <v>74865</v>
      </c>
      <c r="AL6" s="5">
        <v>12000</v>
      </c>
      <c r="AM6" s="6">
        <v>1356924000</v>
      </c>
      <c r="AN6" s="4">
        <v>113077</v>
      </c>
      <c r="AX6" s="5">
        <v>37000</v>
      </c>
      <c r="AY6" s="5">
        <v>3185220000</v>
      </c>
      <c r="AZ6" s="4">
        <v>86087.027027027027</v>
      </c>
    </row>
    <row r="7" spans="1:52" hidden="1" x14ac:dyDescent="0.2">
      <c r="A7" s="35"/>
      <c r="B7" t="s">
        <v>5</v>
      </c>
      <c r="C7" t="s">
        <v>6</v>
      </c>
      <c r="D7" t="s">
        <v>7</v>
      </c>
      <c r="E7" s="23"/>
      <c r="F7" s="23"/>
      <c r="G7" s="23"/>
      <c r="H7" s="23"/>
      <c r="I7" s="23"/>
      <c r="J7" s="23"/>
      <c r="K7" s="23"/>
      <c r="L7" s="23"/>
      <c r="N7" s="5">
        <v>13000</v>
      </c>
      <c r="O7" s="6">
        <v>942864000</v>
      </c>
      <c r="P7" s="4">
        <v>72528</v>
      </c>
      <c r="AX7" s="5">
        <v>13000</v>
      </c>
      <c r="AY7" s="5">
        <v>942864000</v>
      </c>
      <c r="AZ7" s="4">
        <v>72528</v>
      </c>
    </row>
    <row r="8" spans="1:52" hidden="1" x14ac:dyDescent="0.2">
      <c r="A8" s="35"/>
      <c r="D8" s="1" t="s">
        <v>125</v>
      </c>
      <c r="E8" s="23"/>
      <c r="F8" s="23"/>
      <c r="G8" s="23"/>
      <c r="H8" s="23"/>
      <c r="I8" s="23"/>
      <c r="J8" s="23"/>
      <c r="K8" s="23"/>
      <c r="L8" s="23"/>
      <c r="N8" s="5">
        <v>26000</v>
      </c>
      <c r="O8" s="5">
        <v>1872780000</v>
      </c>
      <c r="P8" s="4">
        <v>72030</v>
      </c>
      <c r="W8" s="5">
        <v>12000</v>
      </c>
      <c r="X8" s="5">
        <v>898380000</v>
      </c>
      <c r="Y8" s="4">
        <v>74865</v>
      </c>
      <c r="AL8" s="5">
        <v>12000</v>
      </c>
      <c r="AM8" s="5">
        <v>1356924000</v>
      </c>
      <c r="AN8" s="4">
        <v>113077</v>
      </c>
      <c r="AX8" s="5">
        <v>50000</v>
      </c>
      <c r="AY8" s="5">
        <v>4128084000</v>
      </c>
      <c r="AZ8" s="4">
        <v>82561.679999999993</v>
      </c>
    </row>
    <row r="9" spans="1:52" hidden="1" x14ac:dyDescent="0.2">
      <c r="A9" s="35"/>
      <c r="B9" t="s">
        <v>5</v>
      </c>
      <c r="C9" t="s">
        <v>6</v>
      </c>
      <c r="D9" t="s">
        <v>10</v>
      </c>
      <c r="E9" s="23"/>
      <c r="F9" s="23"/>
      <c r="G9" s="23"/>
      <c r="H9" s="5">
        <v>13000</v>
      </c>
      <c r="I9" s="5">
        <v>974025000</v>
      </c>
      <c r="J9" s="4">
        <v>74925</v>
      </c>
      <c r="T9" s="5">
        <v>12000</v>
      </c>
      <c r="U9" s="6">
        <v>862140000</v>
      </c>
      <c r="V9" s="4">
        <v>71845</v>
      </c>
      <c r="AC9" s="5">
        <v>13000</v>
      </c>
      <c r="AD9" s="6">
        <v>1141699000</v>
      </c>
      <c r="AE9" s="4">
        <v>87823</v>
      </c>
      <c r="AX9" s="5">
        <v>38000</v>
      </c>
      <c r="AY9" s="5">
        <v>2977864000</v>
      </c>
      <c r="AZ9" s="4">
        <v>78364.84210526316</v>
      </c>
    </row>
    <row r="10" spans="1:52" hidden="1" x14ac:dyDescent="0.2">
      <c r="A10" s="35"/>
      <c r="B10" t="s">
        <v>5</v>
      </c>
      <c r="C10" t="s">
        <v>6</v>
      </c>
      <c r="D10" t="s">
        <v>58</v>
      </c>
      <c r="E10" s="23"/>
      <c r="F10" s="23"/>
      <c r="G10" s="23"/>
      <c r="H10" s="5"/>
      <c r="I10" s="5"/>
      <c r="J10" s="4"/>
      <c r="T10" s="5">
        <v>12000</v>
      </c>
      <c r="U10" s="6">
        <v>844200000</v>
      </c>
      <c r="V10" s="4">
        <v>70350</v>
      </c>
      <c r="AI10" s="5">
        <v>12000</v>
      </c>
      <c r="AJ10" s="6">
        <v>1331292000</v>
      </c>
      <c r="AK10" s="4">
        <v>110941</v>
      </c>
      <c r="AX10" s="5">
        <v>24000</v>
      </c>
      <c r="AY10" s="5">
        <v>2175492000</v>
      </c>
      <c r="AZ10" s="4">
        <v>90645.5</v>
      </c>
    </row>
    <row r="11" spans="1:52" hidden="1" x14ac:dyDescent="0.2">
      <c r="A11" s="35"/>
      <c r="B11" t="s">
        <v>5</v>
      </c>
      <c r="C11" t="s">
        <v>6</v>
      </c>
      <c r="D11" t="s">
        <v>35</v>
      </c>
      <c r="E11" s="23"/>
      <c r="F11" s="23"/>
      <c r="G11" s="23"/>
      <c r="H11" s="5"/>
      <c r="I11" s="5"/>
      <c r="J11" s="24"/>
      <c r="K11" s="5">
        <v>12000</v>
      </c>
      <c r="L11" s="6">
        <v>906000000</v>
      </c>
      <c r="M11" s="4">
        <v>75500</v>
      </c>
      <c r="Q11" s="5">
        <v>12000</v>
      </c>
      <c r="R11" s="6">
        <v>838656000</v>
      </c>
      <c r="S11" s="4">
        <v>69888</v>
      </c>
      <c r="W11" s="5">
        <v>12000</v>
      </c>
      <c r="X11" s="6">
        <v>921324000</v>
      </c>
      <c r="Y11" s="4">
        <v>76777</v>
      </c>
      <c r="AL11" s="5">
        <v>12000</v>
      </c>
      <c r="AM11" s="6">
        <v>1439964000</v>
      </c>
      <c r="AN11" s="4">
        <v>119997</v>
      </c>
      <c r="AX11" s="5">
        <v>48000</v>
      </c>
      <c r="AY11" s="5">
        <v>4105944000</v>
      </c>
      <c r="AZ11" s="4">
        <v>85540.5</v>
      </c>
    </row>
    <row r="12" spans="1:52" hidden="1" x14ac:dyDescent="0.2">
      <c r="A12" s="35"/>
      <c r="B12" t="s">
        <v>5</v>
      </c>
      <c r="C12" t="s">
        <v>6</v>
      </c>
      <c r="D12" t="s">
        <v>59</v>
      </c>
      <c r="E12" s="23"/>
      <c r="F12" s="23"/>
      <c r="G12" s="23"/>
      <c r="H12" s="5"/>
      <c r="I12" s="5"/>
      <c r="J12" s="24"/>
      <c r="K12" s="5"/>
      <c r="L12" s="6"/>
      <c r="M12" s="4"/>
      <c r="Q12" s="5"/>
      <c r="R12" s="6"/>
      <c r="S12" s="4"/>
      <c r="W12" s="5"/>
      <c r="X12" s="6"/>
      <c r="Y12" s="4"/>
      <c r="Z12" s="5">
        <v>13000</v>
      </c>
      <c r="AA12" s="6">
        <v>1016015000</v>
      </c>
      <c r="AB12" s="4">
        <v>78155</v>
      </c>
      <c r="AX12" s="5">
        <v>13000</v>
      </c>
      <c r="AY12" s="5">
        <v>1016015000</v>
      </c>
      <c r="AZ12" s="4">
        <v>78155</v>
      </c>
    </row>
    <row r="13" spans="1:52" hidden="1" x14ac:dyDescent="0.2">
      <c r="A13" s="35"/>
      <c r="B13" t="s">
        <v>5</v>
      </c>
      <c r="C13" t="s">
        <v>6</v>
      </c>
      <c r="D13" t="s">
        <v>60</v>
      </c>
      <c r="E13" s="23"/>
      <c r="F13" s="23"/>
      <c r="G13" s="23"/>
      <c r="H13" s="5"/>
      <c r="I13" s="5"/>
      <c r="J13" s="24"/>
      <c r="K13" s="5"/>
      <c r="L13" s="6"/>
      <c r="M13" s="4"/>
      <c r="Q13" s="5"/>
      <c r="R13" s="6"/>
      <c r="S13" s="4"/>
      <c r="W13" s="5"/>
      <c r="X13" s="6"/>
      <c r="Y13" s="4"/>
      <c r="Z13" s="5">
        <v>13000</v>
      </c>
      <c r="AA13" s="6">
        <v>1029691000</v>
      </c>
      <c r="AB13" s="4">
        <v>79207</v>
      </c>
      <c r="AR13" s="5">
        <v>12000</v>
      </c>
      <c r="AS13" s="6">
        <v>1397664000</v>
      </c>
      <c r="AT13" s="4">
        <v>116472</v>
      </c>
      <c r="AX13" s="5">
        <v>25000</v>
      </c>
      <c r="AY13" s="5">
        <v>2427355000</v>
      </c>
      <c r="AZ13" s="4">
        <v>97094.2</v>
      </c>
    </row>
    <row r="14" spans="1:52" hidden="1" x14ac:dyDescent="0.2">
      <c r="A14" s="35"/>
      <c r="B14" t="s">
        <v>5</v>
      </c>
      <c r="C14" t="s">
        <v>6</v>
      </c>
      <c r="D14" t="s">
        <v>18</v>
      </c>
      <c r="E14" s="23"/>
      <c r="F14" s="23"/>
      <c r="G14" s="23"/>
      <c r="H14" s="5"/>
      <c r="I14" s="5"/>
      <c r="J14" s="24"/>
      <c r="K14" s="5"/>
      <c r="L14" s="6"/>
      <c r="M14" s="4"/>
      <c r="Q14" s="5"/>
      <c r="R14" s="6"/>
      <c r="S14" s="4"/>
      <c r="W14" s="5"/>
      <c r="X14" s="6"/>
      <c r="Y14" s="4"/>
      <c r="Z14" s="5">
        <v>13000</v>
      </c>
      <c r="AA14" s="6">
        <v>1022359000</v>
      </c>
      <c r="AB14" s="4">
        <v>78643</v>
      </c>
      <c r="AW14" s="5"/>
      <c r="AX14" s="5">
        <v>13000</v>
      </c>
      <c r="AY14" s="5">
        <v>1022359000</v>
      </c>
      <c r="AZ14" s="4">
        <v>78643</v>
      </c>
    </row>
    <row r="15" spans="1:52" hidden="1" x14ac:dyDescent="0.2">
      <c r="A15" s="35"/>
      <c r="B15" t="s">
        <v>5</v>
      </c>
      <c r="C15" t="s">
        <v>6</v>
      </c>
      <c r="D15" t="s">
        <v>19</v>
      </c>
      <c r="E15" s="23"/>
      <c r="F15" s="23"/>
      <c r="G15" s="23"/>
      <c r="H15" s="5"/>
      <c r="I15" s="5"/>
      <c r="J15" s="24"/>
      <c r="K15" s="5"/>
      <c r="L15" s="6"/>
      <c r="M15" s="4"/>
      <c r="Q15" s="5"/>
      <c r="R15" s="6"/>
      <c r="S15" s="4"/>
      <c r="W15" s="5"/>
      <c r="X15" s="6"/>
      <c r="Y15" s="4"/>
      <c r="Z15" s="5"/>
      <c r="AA15" s="6"/>
      <c r="AB15" s="4"/>
      <c r="AC15" s="5">
        <v>13000</v>
      </c>
      <c r="AD15" s="6">
        <v>1109329000</v>
      </c>
      <c r="AE15" s="4">
        <v>85333</v>
      </c>
      <c r="AI15" s="5">
        <v>13000</v>
      </c>
      <c r="AJ15" s="6">
        <v>1362335000</v>
      </c>
      <c r="AK15" s="4">
        <v>104795</v>
      </c>
      <c r="AX15" s="5">
        <v>26000</v>
      </c>
      <c r="AY15" s="5">
        <v>2471664000</v>
      </c>
      <c r="AZ15" s="4">
        <v>95064</v>
      </c>
    </row>
    <row r="16" spans="1:52" hidden="1" x14ac:dyDescent="0.2">
      <c r="A16" s="35"/>
      <c r="B16" t="s">
        <v>5</v>
      </c>
      <c r="C16" t="s">
        <v>6</v>
      </c>
      <c r="D16" t="s">
        <v>21</v>
      </c>
      <c r="E16" s="23"/>
      <c r="F16" s="23"/>
      <c r="G16" s="23"/>
      <c r="H16" s="5"/>
      <c r="I16" s="5"/>
      <c r="J16" s="4"/>
      <c r="K16" s="5">
        <v>12000</v>
      </c>
      <c r="L16" s="6">
        <v>890376000</v>
      </c>
      <c r="M16" s="4">
        <v>74198</v>
      </c>
      <c r="Q16" s="5">
        <v>12000</v>
      </c>
      <c r="R16" s="6">
        <v>849540000</v>
      </c>
      <c r="S16" s="4">
        <v>70795</v>
      </c>
      <c r="AX16" s="5">
        <v>24000</v>
      </c>
      <c r="AY16" s="5">
        <v>1739916000</v>
      </c>
      <c r="AZ16" s="4">
        <v>72496.5</v>
      </c>
    </row>
    <row r="17" spans="1:52" hidden="1" x14ac:dyDescent="0.2">
      <c r="A17" s="35"/>
      <c r="B17" t="s">
        <v>5</v>
      </c>
      <c r="C17" t="s">
        <v>6</v>
      </c>
      <c r="D17" t="s">
        <v>22</v>
      </c>
      <c r="E17" s="23"/>
      <c r="F17" s="23"/>
      <c r="G17" s="23"/>
      <c r="H17" s="5">
        <v>13000</v>
      </c>
      <c r="I17" s="5">
        <v>985868000</v>
      </c>
      <c r="J17" s="4">
        <v>75836</v>
      </c>
      <c r="AI17" s="5">
        <v>13000</v>
      </c>
      <c r="AJ17" s="6">
        <v>1450969000</v>
      </c>
      <c r="AK17" s="4">
        <v>111613</v>
      </c>
      <c r="AX17" s="5">
        <v>26000</v>
      </c>
      <c r="AY17" s="5">
        <v>2436837000</v>
      </c>
      <c r="AZ17" s="4">
        <v>93724.5</v>
      </c>
    </row>
    <row r="18" spans="1:52" hidden="1" x14ac:dyDescent="0.2">
      <c r="A18" s="35"/>
      <c r="B18" t="s">
        <v>5</v>
      </c>
      <c r="C18" t="s">
        <v>6</v>
      </c>
      <c r="D18" t="s">
        <v>24</v>
      </c>
      <c r="E18" s="23"/>
      <c r="F18" s="23"/>
      <c r="G18" s="23"/>
      <c r="H18" s="5"/>
      <c r="I18" s="5"/>
      <c r="J18" s="4"/>
      <c r="AI18" s="5"/>
      <c r="AJ18" s="6"/>
      <c r="AK18" s="4"/>
      <c r="AO18" s="5">
        <v>13000</v>
      </c>
      <c r="AP18" s="6">
        <v>1512550000</v>
      </c>
      <c r="AQ18" s="4">
        <v>116350</v>
      </c>
      <c r="AX18" s="5">
        <v>13000</v>
      </c>
      <c r="AY18" s="5">
        <v>1512550000</v>
      </c>
      <c r="AZ18" s="4">
        <v>116350</v>
      </c>
    </row>
    <row r="19" spans="1:52" x14ac:dyDescent="0.2">
      <c r="A19" s="35"/>
      <c r="B19" t="s">
        <v>75</v>
      </c>
      <c r="C19" t="s">
        <v>6</v>
      </c>
      <c r="D19" s="1" t="s">
        <v>105</v>
      </c>
      <c r="E19" s="23"/>
      <c r="F19" s="23"/>
      <c r="G19" s="23"/>
      <c r="H19" s="5">
        <v>26000</v>
      </c>
      <c r="I19" s="5">
        <v>1959893000</v>
      </c>
      <c r="J19" s="4">
        <v>75380.5</v>
      </c>
      <c r="K19" s="5">
        <v>24000</v>
      </c>
      <c r="L19" s="5">
        <v>1796376000</v>
      </c>
      <c r="M19" s="4">
        <v>74849</v>
      </c>
      <c r="N19" s="5">
        <v>26000</v>
      </c>
      <c r="O19" s="5">
        <v>1872780000</v>
      </c>
      <c r="P19" s="4">
        <v>72030</v>
      </c>
      <c r="Q19" s="5">
        <v>24000</v>
      </c>
      <c r="R19" s="5">
        <v>1688196000</v>
      </c>
      <c r="S19" s="4">
        <v>70341.5</v>
      </c>
      <c r="T19" s="5">
        <v>24000</v>
      </c>
      <c r="U19" s="5">
        <v>1706340000</v>
      </c>
      <c r="V19" s="4">
        <v>71097.5</v>
      </c>
      <c r="W19" s="5">
        <v>24000</v>
      </c>
      <c r="X19" s="5">
        <v>1819704000</v>
      </c>
      <c r="Y19" s="4">
        <v>75821</v>
      </c>
      <c r="Z19" s="5">
        <v>39000</v>
      </c>
      <c r="AA19" s="5">
        <v>3068065000</v>
      </c>
      <c r="AB19" s="4">
        <v>78668.333333333328</v>
      </c>
      <c r="AC19" s="5">
        <v>26000</v>
      </c>
      <c r="AD19" s="5">
        <v>2251028000</v>
      </c>
      <c r="AE19" s="4">
        <v>86578</v>
      </c>
      <c r="AI19" s="5">
        <v>38000</v>
      </c>
      <c r="AJ19" s="5">
        <v>4144596000</v>
      </c>
      <c r="AK19" s="4">
        <v>109068.31578947368</v>
      </c>
      <c r="AL19" s="5">
        <v>24000</v>
      </c>
      <c r="AM19" s="5">
        <v>2796888000</v>
      </c>
      <c r="AN19" s="4">
        <v>116537</v>
      </c>
      <c r="AO19" s="5">
        <v>13000</v>
      </c>
      <c r="AP19" s="5">
        <v>1512550000</v>
      </c>
      <c r="AQ19" s="4">
        <v>116350</v>
      </c>
      <c r="AR19" s="5">
        <v>12000</v>
      </c>
      <c r="AS19" s="5">
        <v>1397664000</v>
      </c>
      <c r="AT19" s="4">
        <v>116472</v>
      </c>
      <c r="AU19" s="5"/>
      <c r="AV19" s="5"/>
      <c r="AW19" s="4"/>
      <c r="AX19" s="5">
        <v>300000</v>
      </c>
      <c r="AY19" s="5">
        <v>26014080000</v>
      </c>
      <c r="AZ19" s="4">
        <v>86713.600000000006</v>
      </c>
    </row>
    <row r="20" spans="1:52" hidden="1" x14ac:dyDescent="0.2">
      <c r="A20" s="35"/>
      <c r="B20" t="s">
        <v>61</v>
      </c>
      <c r="C20" t="s">
        <v>6</v>
      </c>
      <c r="D20" t="s">
        <v>7</v>
      </c>
      <c r="E20" s="23"/>
      <c r="F20" s="23"/>
      <c r="G20" s="23"/>
      <c r="H20" s="5"/>
      <c r="I20" s="5"/>
      <c r="J20" s="4"/>
      <c r="N20" s="5">
        <v>12000</v>
      </c>
      <c r="O20" s="6">
        <v>864600000</v>
      </c>
      <c r="P20" s="4">
        <v>72050</v>
      </c>
      <c r="AX20" s="5">
        <v>12000</v>
      </c>
      <c r="AY20" s="5">
        <v>864600000</v>
      </c>
      <c r="AZ20" s="4">
        <v>72050</v>
      </c>
    </row>
    <row r="21" spans="1:52" x14ac:dyDescent="0.2">
      <c r="A21" s="35"/>
      <c r="B21" t="s">
        <v>61</v>
      </c>
      <c r="C21" t="s">
        <v>6</v>
      </c>
      <c r="D21" s="1" t="s">
        <v>105</v>
      </c>
      <c r="E21" s="23"/>
      <c r="F21" s="23"/>
      <c r="G21" s="23"/>
      <c r="H21" s="5"/>
      <c r="I21" s="5"/>
      <c r="J21" s="4"/>
      <c r="N21" s="5">
        <v>12000</v>
      </c>
      <c r="O21" s="5">
        <v>864600000</v>
      </c>
      <c r="P21" s="4">
        <v>72050</v>
      </c>
      <c r="AX21" s="5">
        <v>12000</v>
      </c>
      <c r="AY21" s="5">
        <v>864600000</v>
      </c>
      <c r="AZ21" s="4">
        <v>72050</v>
      </c>
    </row>
    <row r="22" spans="1:52" hidden="1" x14ac:dyDescent="0.2">
      <c r="A22" s="35"/>
      <c r="B22" t="s">
        <v>62</v>
      </c>
      <c r="C22" t="s">
        <v>33</v>
      </c>
      <c r="D22" t="s">
        <v>7</v>
      </c>
      <c r="E22" s="23"/>
      <c r="F22" s="23"/>
      <c r="G22" s="23"/>
      <c r="H22" s="5">
        <v>6000</v>
      </c>
      <c r="I22" s="5">
        <v>288360000</v>
      </c>
      <c r="J22" s="4">
        <v>48060</v>
      </c>
      <c r="K22" s="5">
        <v>6000</v>
      </c>
      <c r="L22" s="6">
        <v>282456000</v>
      </c>
      <c r="M22" s="4">
        <v>47076</v>
      </c>
      <c r="Q22" s="5">
        <v>5800</v>
      </c>
      <c r="R22" s="6">
        <v>258662600</v>
      </c>
      <c r="S22" s="4">
        <v>44597</v>
      </c>
      <c r="Z22" s="5">
        <v>7000</v>
      </c>
      <c r="AA22" s="6">
        <v>368438000</v>
      </c>
      <c r="AB22" s="4">
        <v>52634</v>
      </c>
      <c r="AF22" s="5">
        <v>6000</v>
      </c>
      <c r="AG22" s="6">
        <v>290868000</v>
      </c>
      <c r="AH22" s="4">
        <v>48478</v>
      </c>
      <c r="AI22" s="5">
        <v>6000</v>
      </c>
      <c r="AJ22" s="6">
        <v>284256000</v>
      </c>
      <c r="AK22" s="4">
        <v>47376</v>
      </c>
      <c r="AL22" s="5">
        <v>6000</v>
      </c>
      <c r="AM22" s="6">
        <v>278616000</v>
      </c>
      <c r="AN22" s="4">
        <v>46436</v>
      </c>
      <c r="AO22" s="5">
        <v>7000</v>
      </c>
      <c r="AP22" s="6">
        <v>321139000</v>
      </c>
      <c r="AQ22" s="4">
        <v>45877</v>
      </c>
      <c r="AR22" s="5">
        <v>6000</v>
      </c>
      <c r="AS22" s="6">
        <v>274266000</v>
      </c>
      <c r="AT22" s="4">
        <v>45711</v>
      </c>
      <c r="AU22" s="5">
        <v>7000</v>
      </c>
      <c r="AV22" s="6">
        <v>317814000</v>
      </c>
      <c r="AW22" s="4">
        <v>45402</v>
      </c>
      <c r="AX22" s="5">
        <v>62800</v>
      </c>
      <c r="AY22" s="5">
        <v>2964875600</v>
      </c>
      <c r="AZ22" s="4">
        <v>47211.394904458597</v>
      </c>
    </row>
    <row r="23" spans="1:52" hidden="1" x14ac:dyDescent="0.2">
      <c r="A23" s="35"/>
      <c r="B23" t="s">
        <v>62</v>
      </c>
      <c r="C23" t="s">
        <v>33</v>
      </c>
      <c r="D23" t="s">
        <v>7</v>
      </c>
      <c r="E23" s="23"/>
      <c r="F23" s="23"/>
      <c r="G23" s="23"/>
      <c r="H23" s="5">
        <v>6000</v>
      </c>
      <c r="I23" s="5">
        <v>292542000</v>
      </c>
      <c r="J23" s="4">
        <v>48757</v>
      </c>
      <c r="K23" s="5">
        <v>6000</v>
      </c>
      <c r="L23" s="6">
        <v>281106000</v>
      </c>
      <c r="M23" s="4">
        <v>46851</v>
      </c>
      <c r="Q23" s="5">
        <v>6000</v>
      </c>
      <c r="R23" s="6">
        <v>271152000</v>
      </c>
      <c r="S23" s="4">
        <v>45192</v>
      </c>
      <c r="AF23" s="5">
        <v>6000</v>
      </c>
      <c r="AG23" s="6">
        <v>288120000</v>
      </c>
      <c r="AH23" s="4">
        <v>48020</v>
      </c>
      <c r="AO23" s="5">
        <v>6000</v>
      </c>
      <c r="AP23" s="6">
        <v>278514000</v>
      </c>
      <c r="AQ23" s="4">
        <v>46419</v>
      </c>
      <c r="AR23" s="5">
        <v>6000</v>
      </c>
      <c r="AS23" s="6">
        <v>276984000</v>
      </c>
      <c r="AT23" s="4">
        <v>46164</v>
      </c>
      <c r="AU23" s="5">
        <v>6753</v>
      </c>
      <c r="AV23" s="6">
        <v>310259832</v>
      </c>
      <c r="AW23" s="4">
        <v>45944</v>
      </c>
      <c r="AX23" s="5">
        <v>42753</v>
      </c>
      <c r="AY23" s="5">
        <v>1998677832</v>
      </c>
      <c r="AZ23" s="4">
        <v>46749.417163707811</v>
      </c>
    </row>
    <row r="24" spans="1:52" hidden="1" x14ac:dyDescent="0.2">
      <c r="A24" s="35"/>
      <c r="B24" t="s">
        <v>62</v>
      </c>
      <c r="C24" t="s">
        <v>33</v>
      </c>
      <c r="D24" t="s">
        <v>7</v>
      </c>
      <c r="E24" s="23"/>
      <c r="F24" s="23"/>
      <c r="G24" s="23"/>
      <c r="H24" s="5"/>
      <c r="I24" s="5"/>
      <c r="J24" s="4"/>
      <c r="K24" s="5"/>
      <c r="L24" s="6"/>
      <c r="M24" s="4"/>
      <c r="Q24" s="5">
        <v>6000</v>
      </c>
      <c r="R24" s="6">
        <v>266370000</v>
      </c>
      <c r="S24" s="4">
        <v>44395</v>
      </c>
      <c r="AX24" s="5">
        <v>6000</v>
      </c>
      <c r="AY24" s="5">
        <v>266370000</v>
      </c>
      <c r="AZ24" s="4">
        <v>44395</v>
      </c>
    </row>
    <row r="25" spans="1:52" hidden="1" x14ac:dyDescent="0.2">
      <c r="A25" s="35"/>
      <c r="D25" s="1" t="s">
        <v>125</v>
      </c>
      <c r="E25" s="23"/>
      <c r="F25" s="23"/>
      <c r="G25" s="23"/>
      <c r="H25" s="5">
        <v>12000</v>
      </c>
      <c r="I25" s="5">
        <v>580902000</v>
      </c>
      <c r="J25" s="4">
        <v>48408.5</v>
      </c>
      <c r="K25" s="5">
        <v>12000</v>
      </c>
      <c r="L25" s="5">
        <v>563562000</v>
      </c>
      <c r="M25" s="4">
        <v>46963.5</v>
      </c>
      <c r="Q25" s="5">
        <v>17800</v>
      </c>
      <c r="R25" s="5">
        <v>796184600</v>
      </c>
      <c r="S25" s="4">
        <v>44729.471910112363</v>
      </c>
      <c r="Z25" s="5">
        <v>7000</v>
      </c>
      <c r="AA25" s="5">
        <v>368438000</v>
      </c>
      <c r="AB25" s="4">
        <v>52634</v>
      </c>
      <c r="AF25" s="5">
        <v>12000</v>
      </c>
      <c r="AG25" s="5">
        <v>578988000</v>
      </c>
      <c r="AH25" s="4">
        <v>48249</v>
      </c>
      <c r="AI25" s="5">
        <v>6000</v>
      </c>
      <c r="AJ25" s="5">
        <v>284256000</v>
      </c>
      <c r="AK25" s="4">
        <v>47376</v>
      </c>
      <c r="AL25" s="5">
        <v>6000</v>
      </c>
      <c r="AM25" s="5">
        <v>278616000</v>
      </c>
      <c r="AN25" s="4">
        <v>46436</v>
      </c>
      <c r="AO25" s="5">
        <v>13000</v>
      </c>
      <c r="AP25" s="5">
        <v>599653000</v>
      </c>
      <c r="AQ25" s="4">
        <v>46127.153846153844</v>
      </c>
      <c r="AR25" s="5">
        <v>12000</v>
      </c>
      <c r="AS25" s="5">
        <v>551250000</v>
      </c>
      <c r="AT25" s="4">
        <v>45937.5</v>
      </c>
      <c r="AU25" s="5">
        <v>13753</v>
      </c>
      <c r="AV25" s="5">
        <v>628073832</v>
      </c>
      <c r="AW25" s="4">
        <v>45668.13291645459</v>
      </c>
      <c r="AX25" s="5">
        <v>111553</v>
      </c>
      <c r="AY25" s="5">
        <v>5229923432</v>
      </c>
      <c r="AZ25" s="4">
        <v>46882.857762677828</v>
      </c>
    </row>
    <row r="26" spans="1:52" hidden="1" x14ac:dyDescent="0.2">
      <c r="A26" s="35"/>
      <c r="B26" t="s">
        <v>62</v>
      </c>
      <c r="C26" t="s">
        <v>33</v>
      </c>
      <c r="D26" t="s">
        <v>10</v>
      </c>
      <c r="E26" s="23"/>
      <c r="F26" s="23"/>
      <c r="G26" s="23"/>
      <c r="H26" s="5"/>
      <c r="I26" s="5"/>
      <c r="J26" s="4"/>
      <c r="K26" s="5"/>
      <c r="L26" s="5"/>
      <c r="M26" s="4"/>
      <c r="Q26" s="5"/>
      <c r="R26" s="5"/>
      <c r="S26" s="4"/>
      <c r="Z26" s="5"/>
      <c r="AA26" s="5"/>
      <c r="AB26" s="4"/>
      <c r="AC26" s="5">
        <v>7000</v>
      </c>
      <c r="AD26" s="6">
        <v>356692000</v>
      </c>
      <c r="AE26" s="4">
        <v>50956</v>
      </c>
      <c r="AU26" s="5">
        <v>6000</v>
      </c>
      <c r="AV26" s="6">
        <v>275352000</v>
      </c>
      <c r="AW26" s="4">
        <v>45892</v>
      </c>
      <c r="AX26" s="5">
        <v>13000</v>
      </c>
      <c r="AY26" s="5">
        <v>632044000</v>
      </c>
      <c r="AZ26" s="4">
        <v>48618.769230769234</v>
      </c>
    </row>
    <row r="27" spans="1:52" hidden="1" x14ac:dyDescent="0.2">
      <c r="A27" s="35"/>
      <c r="B27" t="s">
        <v>62</v>
      </c>
      <c r="C27" t="s">
        <v>33</v>
      </c>
      <c r="D27" t="s">
        <v>10</v>
      </c>
      <c r="E27" s="23"/>
      <c r="F27" s="23"/>
      <c r="G27" s="23"/>
      <c r="H27" s="5"/>
      <c r="I27" s="5"/>
      <c r="J27" s="4"/>
      <c r="K27" s="5"/>
      <c r="L27" s="5"/>
      <c r="M27" s="4"/>
      <c r="Q27" s="5"/>
      <c r="R27" s="5"/>
      <c r="S27" s="4"/>
      <c r="Z27" s="5"/>
      <c r="AA27" s="5"/>
      <c r="AB27" s="4"/>
      <c r="AC27" s="5">
        <v>6000</v>
      </c>
      <c r="AD27" s="6">
        <v>301740000</v>
      </c>
      <c r="AE27" s="4">
        <v>50290</v>
      </c>
      <c r="AX27" s="5">
        <v>6000</v>
      </c>
      <c r="AY27" s="5">
        <v>301740000</v>
      </c>
      <c r="AZ27" s="4">
        <v>50290</v>
      </c>
    </row>
    <row r="28" spans="1:52" hidden="1" x14ac:dyDescent="0.2">
      <c r="A28" s="35"/>
      <c r="D28" s="1" t="s">
        <v>124</v>
      </c>
      <c r="E28" s="23"/>
      <c r="F28" s="23"/>
      <c r="G28" s="23"/>
      <c r="H28" s="5"/>
      <c r="I28" s="5"/>
      <c r="J28" s="4"/>
      <c r="K28" s="5"/>
      <c r="L28" s="5"/>
      <c r="M28" s="4"/>
      <c r="Q28" s="5"/>
      <c r="R28" s="5"/>
      <c r="S28" s="4"/>
      <c r="Z28" s="5"/>
      <c r="AA28" s="5"/>
      <c r="AB28" s="4"/>
      <c r="AC28" s="5">
        <v>13000</v>
      </c>
      <c r="AD28" s="5">
        <v>658432000</v>
      </c>
      <c r="AE28" s="4">
        <v>50648.615384615383</v>
      </c>
      <c r="AU28" s="5">
        <v>6000</v>
      </c>
      <c r="AV28" s="5">
        <v>275352000</v>
      </c>
      <c r="AW28" s="4">
        <v>45892</v>
      </c>
      <c r="AX28" s="5">
        <v>19000</v>
      </c>
      <c r="AY28" s="5">
        <v>933784000</v>
      </c>
      <c r="AZ28" s="4">
        <v>49146.526315789473</v>
      </c>
    </row>
    <row r="29" spans="1:52" hidden="1" x14ac:dyDescent="0.2">
      <c r="A29" s="35"/>
      <c r="B29" t="s">
        <v>62</v>
      </c>
      <c r="C29" t="s">
        <v>33</v>
      </c>
      <c r="D29" t="s">
        <v>35</v>
      </c>
      <c r="E29" s="23"/>
      <c r="F29" s="23"/>
      <c r="G29" s="23"/>
      <c r="H29" s="5"/>
      <c r="I29" s="5"/>
      <c r="J29" s="4"/>
      <c r="K29" s="5"/>
      <c r="L29" s="5"/>
      <c r="M29" s="4"/>
      <c r="Q29" s="5"/>
      <c r="R29" s="5"/>
      <c r="S29" s="4"/>
      <c r="W29" s="5">
        <v>6000</v>
      </c>
      <c r="X29" s="6">
        <v>277728000</v>
      </c>
      <c r="Y29" s="4">
        <v>46288</v>
      </c>
      <c r="Z29" s="5">
        <v>6000</v>
      </c>
      <c r="AA29" s="6">
        <v>295908000</v>
      </c>
      <c r="AB29" s="4">
        <v>49318</v>
      </c>
      <c r="AC29" s="5">
        <v>6000</v>
      </c>
      <c r="AD29" s="6">
        <v>284664000</v>
      </c>
      <c r="AE29" s="4">
        <v>47444</v>
      </c>
      <c r="AX29" s="5">
        <v>18000</v>
      </c>
      <c r="AY29" s="5">
        <v>858300000</v>
      </c>
      <c r="AZ29" s="4">
        <v>47683.333333333336</v>
      </c>
    </row>
    <row r="30" spans="1:52" hidden="1" x14ac:dyDescent="0.2">
      <c r="A30" s="35"/>
      <c r="B30" t="s">
        <v>62</v>
      </c>
      <c r="C30" t="s">
        <v>33</v>
      </c>
      <c r="D30" t="s">
        <v>18</v>
      </c>
      <c r="E30" s="23"/>
      <c r="F30" s="23"/>
      <c r="G30" s="23"/>
      <c r="H30" s="5"/>
      <c r="I30" s="5"/>
      <c r="J30" s="4"/>
      <c r="K30" s="5">
        <v>7000</v>
      </c>
      <c r="L30" s="6">
        <v>324723000</v>
      </c>
      <c r="M30" s="4">
        <v>46389</v>
      </c>
      <c r="N30" s="5">
        <v>7000</v>
      </c>
      <c r="O30" s="6">
        <v>322413000</v>
      </c>
      <c r="P30" s="4">
        <v>46059</v>
      </c>
      <c r="W30" s="5">
        <v>6000</v>
      </c>
      <c r="X30" s="6">
        <v>301146000</v>
      </c>
      <c r="Y30" s="4">
        <v>50191</v>
      </c>
      <c r="AX30" s="5">
        <v>20000</v>
      </c>
      <c r="AY30" s="5">
        <v>948282000</v>
      </c>
      <c r="AZ30" s="4">
        <v>47414.1</v>
      </c>
    </row>
    <row r="31" spans="1:52" hidden="1" x14ac:dyDescent="0.2">
      <c r="A31" s="35"/>
      <c r="B31" t="s">
        <v>62</v>
      </c>
      <c r="C31" t="s">
        <v>33</v>
      </c>
      <c r="D31" t="s">
        <v>18</v>
      </c>
      <c r="E31" s="23"/>
      <c r="F31" s="23"/>
      <c r="G31" s="23"/>
      <c r="H31" s="5"/>
      <c r="I31" s="5"/>
      <c r="J31" s="4"/>
      <c r="K31" s="5"/>
      <c r="L31" s="6"/>
      <c r="N31" s="5">
        <v>6000</v>
      </c>
      <c r="O31" s="6">
        <v>276354000</v>
      </c>
      <c r="P31" s="4">
        <v>46059</v>
      </c>
      <c r="AX31" s="5">
        <v>6000</v>
      </c>
      <c r="AY31" s="5">
        <v>276354000</v>
      </c>
      <c r="AZ31" s="4">
        <v>46059</v>
      </c>
    </row>
    <row r="32" spans="1:52" hidden="1" x14ac:dyDescent="0.2">
      <c r="A32" s="35"/>
      <c r="B32" t="s">
        <v>62</v>
      </c>
      <c r="C32" t="s">
        <v>33</v>
      </c>
      <c r="D32" t="s">
        <v>18</v>
      </c>
      <c r="E32" s="23"/>
      <c r="F32" s="23"/>
      <c r="G32" s="23"/>
      <c r="H32" s="5"/>
      <c r="I32" s="5"/>
      <c r="J32" s="4"/>
      <c r="K32" s="5"/>
      <c r="L32" s="6"/>
      <c r="N32" s="5">
        <v>6000</v>
      </c>
      <c r="O32" s="6">
        <v>274014000</v>
      </c>
      <c r="P32" s="4">
        <v>45669</v>
      </c>
      <c r="U32" s="2"/>
      <c r="AX32" s="5">
        <v>6000</v>
      </c>
      <c r="AY32" s="5">
        <v>274014000</v>
      </c>
      <c r="AZ32" s="4">
        <v>45669</v>
      </c>
    </row>
    <row r="33" spans="1:52" hidden="1" x14ac:dyDescent="0.2">
      <c r="A33" s="35"/>
      <c r="D33" s="1" t="s">
        <v>123</v>
      </c>
      <c r="E33" s="23"/>
      <c r="F33" s="23"/>
      <c r="G33" s="23"/>
      <c r="H33" s="5"/>
      <c r="I33" s="5"/>
      <c r="J33" s="4"/>
      <c r="K33" s="5">
        <v>7000</v>
      </c>
      <c r="L33" s="5">
        <v>324723000</v>
      </c>
      <c r="M33" s="4">
        <v>46389</v>
      </c>
      <c r="N33" s="5">
        <v>19000</v>
      </c>
      <c r="O33" s="5">
        <v>872781000</v>
      </c>
      <c r="P33" s="4">
        <v>45935.84210526316</v>
      </c>
      <c r="U33" s="2"/>
      <c r="W33" s="5">
        <v>6000</v>
      </c>
      <c r="X33" s="5">
        <v>301146000</v>
      </c>
      <c r="Y33" s="4">
        <v>50191</v>
      </c>
      <c r="AX33" s="5">
        <v>32000</v>
      </c>
      <c r="AY33" s="5">
        <v>1498650000</v>
      </c>
      <c r="AZ33" s="4">
        <v>46832.8125</v>
      </c>
    </row>
    <row r="34" spans="1:52" hidden="1" x14ac:dyDescent="0.2">
      <c r="A34" s="35"/>
      <c r="B34" t="s">
        <v>62</v>
      </c>
      <c r="C34" t="s">
        <v>33</v>
      </c>
      <c r="D34" t="s">
        <v>30</v>
      </c>
      <c r="E34" s="4">
        <v>6000</v>
      </c>
      <c r="F34" s="6">
        <v>307608000</v>
      </c>
      <c r="G34" s="4">
        <v>51268</v>
      </c>
      <c r="H34" s="4"/>
      <c r="I34" s="6"/>
      <c r="J34" s="4"/>
      <c r="Q34" s="5">
        <v>6000</v>
      </c>
      <c r="R34" s="6">
        <v>267360000</v>
      </c>
      <c r="S34" s="4">
        <v>44560</v>
      </c>
      <c r="Z34" s="5">
        <v>7000</v>
      </c>
      <c r="AA34" s="6">
        <v>359114000</v>
      </c>
      <c r="AB34" s="4">
        <v>51302</v>
      </c>
      <c r="AF34" s="5">
        <v>7000</v>
      </c>
      <c r="AG34" s="6">
        <v>333844000</v>
      </c>
      <c r="AH34" s="4">
        <v>47692</v>
      </c>
      <c r="AI34" s="5">
        <v>6000</v>
      </c>
      <c r="AJ34" s="6">
        <v>277260000</v>
      </c>
      <c r="AK34" s="4">
        <v>46210</v>
      </c>
      <c r="AL34" s="5">
        <v>6000</v>
      </c>
      <c r="AM34" s="6">
        <v>277470000</v>
      </c>
      <c r="AN34" s="4">
        <v>46245</v>
      </c>
      <c r="AO34" s="5">
        <v>7000</v>
      </c>
      <c r="AP34" s="6">
        <v>323806000</v>
      </c>
      <c r="AQ34" s="4">
        <v>46258</v>
      </c>
      <c r="AU34" s="5">
        <v>7000</v>
      </c>
      <c r="AV34" s="6">
        <v>319704000</v>
      </c>
      <c r="AW34" s="4">
        <v>45672</v>
      </c>
      <c r="AX34" s="5">
        <v>52000</v>
      </c>
      <c r="AY34" s="5">
        <v>2466166000</v>
      </c>
      <c r="AZ34" s="4">
        <v>47426.269230769234</v>
      </c>
    </row>
    <row r="35" spans="1:52" hidden="1" x14ac:dyDescent="0.2">
      <c r="A35" s="35"/>
      <c r="B35" t="s">
        <v>62</v>
      </c>
      <c r="C35" t="s">
        <v>33</v>
      </c>
      <c r="D35" t="s">
        <v>63</v>
      </c>
      <c r="E35" s="4"/>
      <c r="F35" s="6"/>
      <c r="G35" s="4"/>
      <c r="H35" s="4"/>
      <c r="I35" s="6"/>
      <c r="J35" s="4"/>
      <c r="Q35" s="5"/>
      <c r="R35" s="6"/>
      <c r="S35" s="4"/>
      <c r="Z35" s="5"/>
      <c r="AA35" s="6"/>
      <c r="AB35" s="4"/>
      <c r="AF35" s="5">
        <v>6000</v>
      </c>
      <c r="AG35" s="6">
        <v>288408000</v>
      </c>
      <c r="AH35" s="4">
        <v>48068</v>
      </c>
      <c r="AO35" s="5">
        <v>7000</v>
      </c>
      <c r="AP35" s="6">
        <v>321923000</v>
      </c>
      <c r="AQ35" s="4">
        <v>45989</v>
      </c>
      <c r="AX35" s="5">
        <v>13000</v>
      </c>
      <c r="AY35" s="5">
        <v>610331000</v>
      </c>
      <c r="AZ35" s="4">
        <v>46948.538461538461</v>
      </c>
    </row>
    <row r="36" spans="1:52" hidden="1" x14ac:dyDescent="0.2">
      <c r="A36" s="35"/>
      <c r="D36" s="1" t="s">
        <v>122</v>
      </c>
      <c r="E36" s="5">
        <v>6000</v>
      </c>
      <c r="F36" s="5">
        <v>307608000</v>
      </c>
      <c r="G36" s="4">
        <v>51268</v>
      </c>
      <c r="H36" s="4"/>
      <c r="I36" s="6"/>
      <c r="J36" s="4"/>
      <c r="Q36" s="5">
        <v>6000</v>
      </c>
      <c r="R36" s="5">
        <v>267360000</v>
      </c>
      <c r="S36" s="4">
        <v>44560</v>
      </c>
      <c r="Z36" s="5">
        <v>7000</v>
      </c>
      <c r="AA36" s="5">
        <v>359114000</v>
      </c>
      <c r="AB36" s="4">
        <v>51302</v>
      </c>
      <c r="AF36" s="5">
        <v>13000</v>
      </c>
      <c r="AG36" s="5">
        <v>622252000</v>
      </c>
      <c r="AH36" s="4">
        <v>47865.538461538461</v>
      </c>
      <c r="AI36" s="5">
        <v>6000</v>
      </c>
      <c r="AJ36" s="5">
        <v>277260000</v>
      </c>
      <c r="AK36" s="4">
        <v>46210</v>
      </c>
      <c r="AL36" s="5">
        <v>6000</v>
      </c>
      <c r="AM36" s="5">
        <v>277470000</v>
      </c>
      <c r="AN36" s="4">
        <v>46245</v>
      </c>
      <c r="AO36" s="5">
        <v>14000</v>
      </c>
      <c r="AP36" s="5">
        <v>645729000</v>
      </c>
      <c r="AQ36" s="4">
        <v>46123.5</v>
      </c>
      <c r="AU36" s="5">
        <v>7000</v>
      </c>
      <c r="AV36" s="5">
        <v>319704000</v>
      </c>
      <c r="AW36" s="4">
        <v>45672</v>
      </c>
      <c r="AX36" s="5">
        <v>65000</v>
      </c>
      <c r="AY36" s="5">
        <v>3076497000</v>
      </c>
      <c r="AZ36" s="4">
        <v>47330.723076923074</v>
      </c>
    </row>
    <row r="37" spans="1:52" hidden="1" x14ac:dyDescent="0.2">
      <c r="A37" s="35"/>
      <c r="B37" t="s">
        <v>62</v>
      </c>
      <c r="C37" t="s">
        <v>33</v>
      </c>
      <c r="D37" t="s">
        <v>19</v>
      </c>
      <c r="E37" s="5"/>
      <c r="F37" s="5"/>
      <c r="G37" s="4"/>
      <c r="H37" s="4"/>
      <c r="I37" s="6"/>
      <c r="J37" s="4"/>
      <c r="Q37" s="5"/>
      <c r="R37" s="5"/>
      <c r="S37" s="4"/>
      <c r="Z37" s="5"/>
      <c r="AA37" s="5"/>
      <c r="AB37" s="4"/>
      <c r="AF37" s="5"/>
      <c r="AG37" s="5"/>
      <c r="AH37" s="4"/>
      <c r="AI37" s="5"/>
      <c r="AJ37" s="5"/>
      <c r="AK37" s="4"/>
      <c r="AL37" s="5"/>
      <c r="AM37" s="5"/>
      <c r="AN37" s="4"/>
      <c r="AO37" s="5"/>
      <c r="AP37" s="5"/>
      <c r="AQ37" s="4"/>
      <c r="AR37" s="5">
        <v>7000</v>
      </c>
      <c r="AS37" s="6">
        <v>322091000</v>
      </c>
      <c r="AT37" s="4">
        <v>46013</v>
      </c>
      <c r="AU37" s="5">
        <v>6000</v>
      </c>
      <c r="AV37" s="6">
        <v>277200000</v>
      </c>
      <c r="AW37" s="4">
        <v>46200</v>
      </c>
      <c r="AX37" s="5">
        <v>13000</v>
      </c>
      <c r="AY37" s="5">
        <v>599291000</v>
      </c>
      <c r="AZ37" s="4">
        <v>46099.307692307695</v>
      </c>
    </row>
    <row r="38" spans="1:52" hidden="1" x14ac:dyDescent="0.2">
      <c r="A38" s="35"/>
      <c r="B38" t="s">
        <v>62</v>
      </c>
      <c r="C38" t="s">
        <v>33</v>
      </c>
      <c r="D38" t="s">
        <v>21</v>
      </c>
      <c r="E38" s="4"/>
      <c r="F38" s="6"/>
      <c r="G38" s="4"/>
      <c r="H38" s="5">
        <v>6000</v>
      </c>
      <c r="I38" s="5">
        <v>288810000</v>
      </c>
      <c r="J38" s="4">
        <v>48135</v>
      </c>
      <c r="AC38" s="5"/>
      <c r="AD38" s="6"/>
      <c r="AE38" s="4"/>
      <c r="AL38" s="5">
        <v>6000</v>
      </c>
      <c r="AM38" s="6">
        <v>275340000</v>
      </c>
      <c r="AN38" s="4">
        <v>45890</v>
      </c>
      <c r="AX38" s="5">
        <v>12000</v>
      </c>
      <c r="AY38" s="5">
        <v>564150000</v>
      </c>
      <c r="AZ38" s="4">
        <v>47012.5</v>
      </c>
    </row>
    <row r="39" spans="1:52" hidden="1" x14ac:dyDescent="0.2">
      <c r="A39" s="35"/>
      <c r="B39" t="s">
        <v>62</v>
      </c>
      <c r="C39" t="s">
        <v>33</v>
      </c>
      <c r="D39" t="s">
        <v>24</v>
      </c>
      <c r="E39" s="4"/>
      <c r="F39" s="6"/>
      <c r="G39" s="4"/>
      <c r="H39" s="5"/>
      <c r="I39" s="5"/>
      <c r="J39" s="4"/>
      <c r="W39" s="5">
        <v>7000</v>
      </c>
      <c r="X39" s="6">
        <v>352800000</v>
      </c>
      <c r="Y39" s="4">
        <v>50400</v>
      </c>
      <c r="AX39" s="5">
        <v>7000</v>
      </c>
      <c r="AY39" s="5">
        <v>352800000</v>
      </c>
      <c r="AZ39" s="4">
        <v>50400</v>
      </c>
    </row>
    <row r="40" spans="1:52" hidden="1" x14ac:dyDescent="0.2">
      <c r="A40" s="35"/>
      <c r="B40" t="s">
        <v>62</v>
      </c>
      <c r="C40" t="s">
        <v>33</v>
      </c>
      <c r="D40" t="s">
        <v>24</v>
      </c>
      <c r="E40" s="4"/>
      <c r="F40" s="6"/>
      <c r="G40" s="4"/>
      <c r="H40" s="5"/>
      <c r="I40" s="5"/>
      <c r="J40" s="4"/>
      <c r="W40" s="5">
        <v>7000</v>
      </c>
      <c r="X40" s="6">
        <v>347550000</v>
      </c>
      <c r="Y40" s="4">
        <v>49650</v>
      </c>
      <c r="AX40" s="5">
        <v>7000</v>
      </c>
      <c r="AY40" s="5">
        <v>347550000</v>
      </c>
      <c r="AZ40" s="4">
        <v>49650</v>
      </c>
    </row>
    <row r="41" spans="1:52" hidden="1" x14ac:dyDescent="0.2">
      <c r="A41" s="35"/>
      <c r="B41" t="s">
        <v>62</v>
      </c>
      <c r="C41" t="s">
        <v>33</v>
      </c>
      <c r="D41" t="s">
        <v>24</v>
      </c>
      <c r="E41" s="4"/>
      <c r="F41" s="6"/>
      <c r="G41" s="4"/>
      <c r="H41" s="5"/>
      <c r="I41" s="5"/>
      <c r="J41" s="4"/>
      <c r="W41" s="5">
        <v>7000</v>
      </c>
      <c r="X41" s="6">
        <v>349930000</v>
      </c>
      <c r="Y41" s="4">
        <v>49990</v>
      </c>
      <c r="AX41" s="5">
        <v>7000</v>
      </c>
      <c r="AY41" s="5">
        <v>349930000</v>
      </c>
      <c r="AZ41" s="4">
        <v>49990</v>
      </c>
    </row>
    <row r="42" spans="1:52" hidden="1" x14ac:dyDescent="0.2">
      <c r="A42" s="35"/>
      <c r="D42" s="1" t="s">
        <v>121</v>
      </c>
      <c r="E42" s="4"/>
      <c r="F42" s="6"/>
      <c r="G42" s="4"/>
      <c r="H42" s="5"/>
      <c r="I42" s="5"/>
      <c r="J42" s="4"/>
      <c r="W42" s="5">
        <v>21000</v>
      </c>
      <c r="X42" s="5">
        <v>1050280000</v>
      </c>
      <c r="Y42" s="4">
        <v>50013.333333333336</v>
      </c>
      <c r="AX42" s="5">
        <v>21000</v>
      </c>
      <c r="AY42" s="5">
        <v>1050280000</v>
      </c>
      <c r="AZ42" s="4">
        <v>50013.333333333336</v>
      </c>
    </row>
    <row r="43" spans="1:52" x14ac:dyDescent="0.2">
      <c r="A43" s="35"/>
      <c r="B43" t="s">
        <v>62</v>
      </c>
      <c r="C43" t="s">
        <v>33</v>
      </c>
      <c r="D43" s="1" t="s">
        <v>105</v>
      </c>
      <c r="E43" s="5">
        <v>6000</v>
      </c>
      <c r="F43" s="5">
        <v>307608000</v>
      </c>
      <c r="G43" s="4">
        <v>51268</v>
      </c>
      <c r="H43" s="5">
        <v>18000</v>
      </c>
      <c r="I43" s="5">
        <v>869712000</v>
      </c>
      <c r="J43" s="4">
        <v>48317.333333333336</v>
      </c>
      <c r="K43" s="5">
        <v>19000</v>
      </c>
      <c r="L43" s="5">
        <v>888285000</v>
      </c>
      <c r="M43" s="4">
        <v>46751.84210526316</v>
      </c>
      <c r="N43" s="5">
        <v>19000</v>
      </c>
      <c r="O43" s="5">
        <v>872781000</v>
      </c>
      <c r="P43" s="4">
        <v>45935.84210526316</v>
      </c>
      <c r="Q43" s="5">
        <v>23800</v>
      </c>
      <c r="R43" s="5">
        <v>1063544600</v>
      </c>
      <c r="S43" s="4">
        <v>44686.747899159665</v>
      </c>
      <c r="W43" s="5">
        <v>33000</v>
      </c>
      <c r="X43" s="5">
        <v>1629154000</v>
      </c>
      <c r="Y43" s="4">
        <v>49368.303030303032</v>
      </c>
      <c r="Z43" s="5">
        <v>20000</v>
      </c>
      <c r="AA43" s="5">
        <v>1023460000</v>
      </c>
      <c r="AB43" s="4">
        <v>51173</v>
      </c>
      <c r="AC43" s="5">
        <v>19000</v>
      </c>
      <c r="AD43" s="5">
        <v>943096000</v>
      </c>
      <c r="AE43" s="4">
        <v>49636.631578947367</v>
      </c>
      <c r="AF43" s="5">
        <v>25000</v>
      </c>
      <c r="AG43" s="5">
        <v>1201240000</v>
      </c>
      <c r="AH43" s="4">
        <v>48049.599999999999</v>
      </c>
      <c r="AI43" s="5">
        <v>12000</v>
      </c>
      <c r="AJ43" s="5">
        <v>561516000</v>
      </c>
      <c r="AK43" s="4">
        <v>46793</v>
      </c>
      <c r="AL43" s="5">
        <v>18000</v>
      </c>
      <c r="AM43" s="5">
        <v>831426000</v>
      </c>
      <c r="AN43" s="4">
        <v>46190.333333333336</v>
      </c>
      <c r="AO43" s="5">
        <v>27000</v>
      </c>
      <c r="AP43" s="5">
        <v>1245382000</v>
      </c>
      <c r="AQ43" s="4">
        <v>46125.259259259263</v>
      </c>
      <c r="AR43" s="5">
        <v>19000</v>
      </c>
      <c r="AS43" s="5">
        <v>873341000</v>
      </c>
      <c r="AT43" s="4">
        <v>45965.315789473687</v>
      </c>
      <c r="AU43" s="5">
        <v>32753</v>
      </c>
      <c r="AV43" s="5">
        <v>1500329832</v>
      </c>
      <c r="AW43" s="4">
        <v>45807.401825786954</v>
      </c>
      <c r="AX43" s="5">
        <v>291553</v>
      </c>
      <c r="AY43" s="5">
        <v>13810875432</v>
      </c>
      <c r="AZ43" s="4">
        <v>47370.033688557487</v>
      </c>
    </row>
    <row r="44" spans="1:52" hidden="1" x14ac:dyDescent="0.2">
      <c r="A44" s="35"/>
      <c r="B44" t="s">
        <v>62</v>
      </c>
      <c r="C44" t="s">
        <v>64</v>
      </c>
      <c r="D44" t="s">
        <v>7</v>
      </c>
      <c r="E44" s="4">
        <v>3298</v>
      </c>
      <c r="F44" s="6">
        <v>305312350</v>
      </c>
      <c r="G44" s="4">
        <v>92575</v>
      </c>
      <c r="H44" s="4"/>
      <c r="I44" s="6"/>
      <c r="J44" s="4"/>
      <c r="Q44">
        <v>200</v>
      </c>
      <c r="R44" s="6">
        <v>14400000</v>
      </c>
      <c r="S44" s="4">
        <v>72000</v>
      </c>
      <c r="W44" s="5">
        <v>2754</v>
      </c>
      <c r="X44" s="6">
        <v>270076518</v>
      </c>
      <c r="Y44" s="4">
        <v>98067</v>
      </c>
      <c r="AX44" s="5">
        <v>6252</v>
      </c>
      <c r="AY44" s="5">
        <v>589788868</v>
      </c>
      <c r="AZ44" s="4">
        <v>94336.031349968005</v>
      </c>
    </row>
    <row r="45" spans="1:52" hidden="1" x14ac:dyDescent="0.2">
      <c r="A45" s="35"/>
      <c r="B45" t="s">
        <v>62</v>
      </c>
      <c r="C45" t="s">
        <v>64</v>
      </c>
      <c r="D45" t="s">
        <v>22</v>
      </c>
      <c r="E45" s="4"/>
      <c r="F45" s="6"/>
      <c r="G45" s="4"/>
      <c r="H45" s="4"/>
      <c r="I45" s="6"/>
      <c r="J45" s="4"/>
      <c r="R45" s="6"/>
      <c r="S45" s="4"/>
      <c r="W45" s="5"/>
      <c r="X45" s="6"/>
      <c r="Y45" s="4"/>
      <c r="AL45" s="5">
        <v>3128</v>
      </c>
      <c r="AM45" s="6">
        <v>290137640</v>
      </c>
      <c r="AN45" s="4">
        <v>92755</v>
      </c>
      <c r="AX45" s="5">
        <v>3128</v>
      </c>
      <c r="AY45" s="5">
        <v>290137640</v>
      </c>
      <c r="AZ45" s="4">
        <v>92755</v>
      </c>
    </row>
    <row r="46" spans="1:52" x14ac:dyDescent="0.2">
      <c r="A46" s="35"/>
      <c r="B46" t="s">
        <v>62</v>
      </c>
      <c r="C46" t="s">
        <v>42</v>
      </c>
      <c r="D46" s="1" t="s">
        <v>105</v>
      </c>
      <c r="E46" s="5">
        <v>3298</v>
      </c>
      <c r="F46" s="5">
        <v>305312350</v>
      </c>
      <c r="G46" s="4">
        <v>92575</v>
      </c>
      <c r="H46" s="5"/>
      <c r="I46" s="5"/>
      <c r="J46" s="4"/>
      <c r="Q46" s="5">
        <v>200</v>
      </c>
      <c r="R46" s="5">
        <v>14400000</v>
      </c>
      <c r="S46" s="4">
        <v>72000</v>
      </c>
      <c r="W46" s="5">
        <v>2754</v>
      </c>
      <c r="X46" s="5">
        <v>270076518</v>
      </c>
      <c r="Y46" s="4">
        <v>98067</v>
      </c>
      <c r="AL46" s="5">
        <v>3128</v>
      </c>
      <c r="AM46" s="5">
        <v>290137640</v>
      </c>
      <c r="AN46" s="4">
        <v>92755</v>
      </c>
      <c r="AX46" s="5">
        <v>9380</v>
      </c>
      <c r="AY46" s="5">
        <v>879926508</v>
      </c>
      <c r="AZ46" s="4">
        <v>93808.796162046914</v>
      </c>
    </row>
    <row r="47" spans="1:52" hidden="1" x14ac:dyDescent="0.2">
      <c r="A47" s="35"/>
      <c r="B47" t="s">
        <v>65</v>
      </c>
      <c r="C47" t="s">
        <v>33</v>
      </c>
      <c r="D47" t="s">
        <v>21</v>
      </c>
      <c r="E47" s="5"/>
      <c r="F47" s="5"/>
      <c r="G47" s="4"/>
      <c r="H47" s="5"/>
      <c r="I47" s="5"/>
      <c r="J47" s="4"/>
      <c r="Q47" s="5"/>
      <c r="R47" s="5"/>
      <c r="S47" s="4"/>
      <c r="W47" s="5"/>
      <c r="X47" s="5"/>
      <c r="Y47" s="4"/>
      <c r="AC47" s="5">
        <v>6000</v>
      </c>
      <c r="AD47" s="6">
        <v>314994000</v>
      </c>
      <c r="AE47" s="4">
        <v>52499</v>
      </c>
      <c r="AX47" s="5">
        <v>6000</v>
      </c>
      <c r="AY47" s="5">
        <v>314994000</v>
      </c>
      <c r="AZ47" s="4">
        <v>52499</v>
      </c>
    </row>
    <row r="48" spans="1:52" x14ac:dyDescent="0.2">
      <c r="A48" s="35"/>
      <c r="B48" t="s">
        <v>120</v>
      </c>
      <c r="C48" t="s">
        <v>33</v>
      </c>
      <c r="D48" s="1" t="s">
        <v>105</v>
      </c>
      <c r="E48" s="5"/>
      <c r="F48" s="5"/>
      <c r="G48" s="4"/>
      <c r="H48" s="5"/>
      <c r="I48" s="5"/>
      <c r="J48" s="4"/>
      <c r="Q48" s="5"/>
      <c r="R48" s="5"/>
      <c r="S48" s="4"/>
      <c r="W48" s="5"/>
      <c r="X48" s="5"/>
      <c r="Y48" s="4"/>
      <c r="AC48" s="5">
        <v>6000</v>
      </c>
      <c r="AD48" s="5">
        <v>314994000</v>
      </c>
      <c r="AE48" s="4">
        <v>52499</v>
      </c>
      <c r="AX48" s="5">
        <v>6000</v>
      </c>
      <c r="AY48" s="5">
        <v>314994000</v>
      </c>
      <c r="AZ48" s="4">
        <v>52499</v>
      </c>
    </row>
    <row r="49" spans="1:52" x14ac:dyDescent="0.2">
      <c r="A49" s="35"/>
      <c r="B49" s="33" t="s">
        <v>44</v>
      </c>
      <c r="C49" s="33"/>
      <c r="D49" s="33"/>
      <c r="E49" s="5">
        <v>9298</v>
      </c>
      <c r="F49" s="5">
        <v>612920350</v>
      </c>
      <c r="G49" s="4">
        <v>65919.590234459029</v>
      </c>
      <c r="H49" s="5">
        <v>44000</v>
      </c>
      <c r="I49" s="5">
        <v>2829605000</v>
      </c>
      <c r="J49" s="4">
        <v>64309.204545454544</v>
      </c>
      <c r="K49" s="5">
        <v>43000</v>
      </c>
      <c r="L49" s="5">
        <v>2684661000</v>
      </c>
      <c r="M49" s="4">
        <v>62433.976744186046</v>
      </c>
      <c r="N49" s="5">
        <v>57000</v>
      </c>
      <c r="O49" s="5">
        <v>3610161000</v>
      </c>
      <c r="P49" s="4">
        <v>63336.15789473684</v>
      </c>
      <c r="Q49" s="5">
        <v>48000</v>
      </c>
      <c r="R49" s="5">
        <v>2766140600</v>
      </c>
      <c r="S49" s="4">
        <v>57627.929166666669</v>
      </c>
      <c r="T49" s="5">
        <v>24000</v>
      </c>
      <c r="U49" s="5">
        <v>1706340000</v>
      </c>
      <c r="V49" s="4">
        <v>71097.5</v>
      </c>
      <c r="W49" s="5">
        <v>59754</v>
      </c>
      <c r="X49" s="5">
        <v>3718934518</v>
      </c>
      <c r="Y49" s="4">
        <v>62237.415369682363</v>
      </c>
      <c r="Z49" s="5">
        <v>59000</v>
      </c>
      <c r="AA49" s="5">
        <v>4091525000</v>
      </c>
      <c r="AB49" s="4">
        <v>69347.881355932201</v>
      </c>
      <c r="AC49" s="5">
        <v>51000</v>
      </c>
      <c r="AD49" s="5">
        <v>3509118000</v>
      </c>
      <c r="AE49" s="4">
        <v>68806.23529411765</v>
      </c>
      <c r="AF49" s="5">
        <v>25000</v>
      </c>
      <c r="AG49" s="5">
        <v>1201240000</v>
      </c>
      <c r="AH49" s="4">
        <v>48049.599999999999</v>
      </c>
      <c r="AI49" s="5">
        <v>50000</v>
      </c>
      <c r="AJ49" s="5">
        <v>4706112000</v>
      </c>
      <c r="AK49" s="4">
        <v>94122.240000000005</v>
      </c>
      <c r="AL49" s="5">
        <v>45128</v>
      </c>
      <c r="AM49" s="5">
        <v>3918451640</v>
      </c>
      <c r="AN49" s="4">
        <v>86829.720794185429</v>
      </c>
      <c r="AO49" s="5">
        <v>40000</v>
      </c>
      <c r="AP49" s="5">
        <v>2757932000</v>
      </c>
      <c r="AQ49" s="4">
        <v>68948.3</v>
      </c>
      <c r="AR49" s="5">
        <v>31000</v>
      </c>
      <c r="AS49" s="5">
        <v>2271005000</v>
      </c>
      <c r="AT49" s="4">
        <v>73258.225806451606</v>
      </c>
      <c r="AU49" s="5">
        <v>32753</v>
      </c>
      <c r="AV49" s="5">
        <v>1500329832</v>
      </c>
      <c r="AW49" s="4">
        <v>45807.401825786954</v>
      </c>
      <c r="AX49" s="5">
        <v>618933</v>
      </c>
      <c r="AY49" s="5">
        <v>41884475940</v>
      </c>
      <c r="AZ49" s="4">
        <v>67672.06780055353</v>
      </c>
    </row>
    <row r="50" spans="1:52" x14ac:dyDescent="0.2">
      <c r="A50" s="35" t="s">
        <v>127</v>
      </c>
      <c r="B50" s="32" t="s">
        <v>7</v>
      </c>
      <c r="C50" s="32"/>
      <c r="D50" s="32"/>
      <c r="E50" s="5">
        <v>3298</v>
      </c>
      <c r="F50" s="5">
        <v>305312350</v>
      </c>
      <c r="G50" s="4">
        <v>92575</v>
      </c>
      <c r="H50" s="5">
        <v>12000</v>
      </c>
      <c r="I50" s="5">
        <v>580902000</v>
      </c>
      <c r="J50" s="4">
        <v>48408.5</v>
      </c>
      <c r="K50" s="5">
        <v>12000</v>
      </c>
      <c r="L50" s="5">
        <v>563562000</v>
      </c>
      <c r="M50" s="4">
        <v>46963.5</v>
      </c>
      <c r="N50" s="5">
        <v>38000</v>
      </c>
      <c r="O50" s="5">
        <v>2737380000</v>
      </c>
      <c r="P50" s="4">
        <v>72036.31578947368</v>
      </c>
      <c r="Q50" s="5">
        <v>18000</v>
      </c>
      <c r="R50" s="5">
        <v>810584600</v>
      </c>
      <c r="S50" s="4">
        <v>45032.477777777778</v>
      </c>
      <c r="W50" s="5">
        <v>14754</v>
      </c>
      <c r="X50" s="5">
        <v>1168456518</v>
      </c>
      <c r="Y50" s="4">
        <v>79195.91419276128</v>
      </c>
      <c r="Z50" s="5">
        <v>7000</v>
      </c>
      <c r="AA50" s="5">
        <v>368438000</v>
      </c>
      <c r="AB50" s="4">
        <v>52634</v>
      </c>
      <c r="AF50" s="5">
        <v>12000</v>
      </c>
      <c r="AG50" s="5">
        <v>578988000</v>
      </c>
      <c r="AH50" s="4">
        <v>48249</v>
      </c>
      <c r="AI50" s="5">
        <v>6000</v>
      </c>
      <c r="AJ50" s="5">
        <v>284256000</v>
      </c>
      <c r="AK50" s="4">
        <v>47376</v>
      </c>
      <c r="AL50" s="5">
        <v>18000</v>
      </c>
      <c r="AM50" s="5">
        <v>1635540000</v>
      </c>
      <c r="AN50" s="4">
        <v>90863.333333333328</v>
      </c>
      <c r="AO50" s="5">
        <v>13000</v>
      </c>
      <c r="AP50" s="5">
        <v>599653000</v>
      </c>
      <c r="AQ50" s="4">
        <v>46127.153846153844</v>
      </c>
      <c r="AR50" s="5">
        <v>12000</v>
      </c>
      <c r="AS50" s="5">
        <v>551250000</v>
      </c>
      <c r="AT50" s="4">
        <v>45937.5</v>
      </c>
      <c r="AU50" s="5">
        <v>13753</v>
      </c>
      <c r="AV50" s="5">
        <v>628073832</v>
      </c>
      <c r="AW50" s="4">
        <v>45668.13291645459</v>
      </c>
      <c r="AX50" s="5">
        <v>179805</v>
      </c>
      <c r="AY50" s="5">
        <v>10812396300</v>
      </c>
      <c r="AZ50" s="4">
        <v>60134.013514640857</v>
      </c>
    </row>
    <row r="51" spans="1:52" x14ac:dyDescent="0.2">
      <c r="A51" s="35"/>
      <c r="B51" s="32" t="s">
        <v>10</v>
      </c>
      <c r="C51" s="32"/>
      <c r="D51" s="32"/>
      <c r="E51" s="5"/>
      <c r="F51" s="5"/>
      <c r="G51" s="4"/>
      <c r="H51" s="5">
        <v>13000</v>
      </c>
      <c r="I51" s="5">
        <v>974025000</v>
      </c>
      <c r="J51" s="4">
        <v>74925</v>
      </c>
      <c r="T51" s="5">
        <v>12000</v>
      </c>
      <c r="U51" s="5">
        <v>862140000</v>
      </c>
      <c r="V51" s="4">
        <v>71845</v>
      </c>
      <c r="AC51" s="5">
        <v>26000</v>
      </c>
      <c r="AD51" s="5">
        <v>1800131000</v>
      </c>
      <c r="AE51" s="4">
        <v>69235.807692307688</v>
      </c>
      <c r="AU51" s="5">
        <v>6000</v>
      </c>
      <c r="AV51" s="5">
        <v>275352000</v>
      </c>
      <c r="AW51" s="4">
        <v>45892</v>
      </c>
      <c r="AX51" s="5">
        <v>57000</v>
      </c>
      <c r="AY51" s="5">
        <v>3911648000</v>
      </c>
      <c r="AZ51" s="4">
        <v>68625.403508771924</v>
      </c>
    </row>
    <row r="52" spans="1:52" x14ac:dyDescent="0.2">
      <c r="A52" s="35"/>
      <c r="B52" s="32" t="s">
        <v>58</v>
      </c>
      <c r="C52" s="32"/>
      <c r="D52" s="32"/>
      <c r="E52" s="5"/>
      <c r="F52" s="5"/>
      <c r="G52" s="4"/>
      <c r="H52" s="5"/>
      <c r="I52" s="5"/>
      <c r="J52" s="4"/>
      <c r="T52" s="5">
        <v>12000</v>
      </c>
      <c r="U52" s="5">
        <v>844200000</v>
      </c>
      <c r="V52" s="4">
        <v>70350</v>
      </c>
      <c r="AI52" s="5">
        <v>12000</v>
      </c>
      <c r="AJ52" s="5">
        <v>1331292000</v>
      </c>
      <c r="AK52" s="4">
        <v>110941</v>
      </c>
      <c r="AX52" s="5">
        <v>24000</v>
      </c>
      <c r="AY52" s="5">
        <v>2175492000</v>
      </c>
      <c r="AZ52" s="4">
        <v>90645.5</v>
      </c>
    </row>
    <row r="53" spans="1:52" x14ac:dyDescent="0.2">
      <c r="A53" s="35"/>
      <c r="B53" s="32" t="s">
        <v>35</v>
      </c>
      <c r="C53" s="32"/>
      <c r="D53" s="32"/>
      <c r="E53" s="5"/>
      <c r="F53" s="5"/>
      <c r="G53" s="4"/>
      <c r="H53" s="5"/>
      <c r="I53" s="5"/>
      <c r="J53" s="4"/>
      <c r="K53" s="5">
        <v>12000</v>
      </c>
      <c r="L53" s="5">
        <v>906000000</v>
      </c>
      <c r="M53" s="4">
        <v>75500</v>
      </c>
      <c r="Q53" s="5">
        <v>12000</v>
      </c>
      <c r="R53" s="5">
        <v>838656000</v>
      </c>
      <c r="S53" s="4">
        <v>69888</v>
      </c>
      <c r="W53" s="5">
        <v>18000</v>
      </c>
      <c r="X53" s="5">
        <v>1199052000</v>
      </c>
      <c r="Y53" s="4">
        <v>66614</v>
      </c>
      <c r="Z53" s="5">
        <v>6000</v>
      </c>
      <c r="AA53" s="5">
        <v>295908000</v>
      </c>
      <c r="AB53" s="4">
        <v>49318</v>
      </c>
      <c r="AC53" s="5">
        <v>6000</v>
      </c>
      <c r="AD53" s="5">
        <v>284664000</v>
      </c>
      <c r="AE53" s="4">
        <v>47444</v>
      </c>
      <c r="AL53" s="5">
        <v>12000</v>
      </c>
      <c r="AM53" s="5">
        <v>1439964000</v>
      </c>
      <c r="AN53" s="4">
        <v>119997</v>
      </c>
      <c r="AX53" s="5">
        <v>66000</v>
      </c>
      <c r="AY53" s="5">
        <v>4964244000</v>
      </c>
      <c r="AZ53" s="4">
        <v>75215.818181818177</v>
      </c>
    </row>
    <row r="54" spans="1:52" x14ac:dyDescent="0.2">
      <c r="A54" s="35"/>
      <c r="B54" s="32" t="s">
        <v>59</v>
      </c>
      <c r="C54" s="32"/>
      <c r="D54" s="32"/>
      <c r="E54" s="5"/>
      <c r="F54" s="5"/>
      <c r="G54" s="4"/>
      <c r="H54" s="5"/>
      <c r="I54" s="5"/>
      <c r="J54" s="4"/>
      <c r="K54" s="5"/>
      <c r="L54" s="5"/>
      <c r="M54" s="4"/>
      <c r="Q54" s="5"/>
      <c r="R54" s="5"/>
      <c r="S54" s="4"/>
      <c r="W54" s="5"/>
      <c r="X54" s="5"/>
      <c r="Y54" s="4"/>
      <c r="Z54" s="5">
        <v>13000</v>
      </c>
      <c r="AA54" s="5">
        <v>1016015000</v>
      </c>
      <c r="AB54" s="4">
        <v>78155</v>
      </c>
      <c r="AX54" s="5">
        <v>13000</v>
      </c>
      <c r="AY54" s="5">
        <v>1016015000</v>
      </c>
      <c r="AZ54" s="4">
        <v>78155</v>
      </c>
    </row>
    <row r="55" spans="1:52" x14ac:dyDescent="0.2">
      <c r="A55" s="35"/>
      <c r="B55" s="32" t="s">
        <v>60</v>
      </c>
      <c r="C55" s="32"/>
      <c r="D55" s="32"/>
      <c r="E55" s="5"/>
      <c r="F55" s="5"/>
      <c r="G55" s="4"/>
      <c r="H55" s="5"/>
      <c r="I55" s="5"/>
      <c r="J55" s="4"/>
      <c r="K55" s="5"/>
      <c r="L55" s="5"/>
      <c r="M55" s="4"/>
      <c r="Q55" s="5"/>
      <c r="R55" s="5"/>
      <c r="S55" s="4"/>
      <c r="W55" s="5"/>
      <c r="X55" s="5"/>
      <c r="Y55" s="4"/>
      <c r="Z55" s="5">
        <v>13000</v>
      </c>
      <c r="AA55" s="5">
        <v>1029691000</v>
      </c>
      <c r="AB55" s="4">
        <v>79207</v>
      </c>
      <c r="AR55" s="5">
        <v>12000</v>
      </c>
      <c r="AS55" s="5">
        <v>1397664000</v>
      </c>
      <c r="AT55" s="4">
        <v>116472</v>
      </c>
      <c r="AX55" s="5">
        <v>25000</v>
      </c>
      <c r="AY55" s="5">
        <v>2427355000</v>
      </c>
      <c r="AZ55" s="4">
        <v>97094.2</v>
      </c>
    </row>
    <row r="56" spans="1:52" x14ac:dyDescent="0.2">
      <c r="A56" s="35"/>
      <c r="B56" s="32" t="s">
        <v>18</v>
      </c>
      <c r="C56" s="32"/>
      <c r="D56" s="32"/>
      <c r="E56" s="5"/>
      <c r="F56" s="5"/>
      <c r="G56" s="4"/>
      <c r="H56" s="5"/>
      <c r="I56" s="5"/>
      <c r="J56" s="4"/>
      <c r="K56" s="5">
        <v>7000</v>
      </c>
      <c r="L56" s="5">
        <v>324723000</v>
      </c>
      <c r="M56" s="4">
        <v>46389</v>
      </c>
      <c r="N56" s="5">
        <v>19000</v>
      </c>
      <c r="O56" s="5">
        <v>872781000</v>
      </c>
      <c r="P56" s="4">
        <v>45935.84210526316</v>
      </c>
      <c r="W56" s="5">
        <v>6000</v>
      </c>
      <c r="X56" s="5">
        <v>301146000</v>
      </c>
      <c r="Y56" s="4">
        <v>50191</v>
      </c>
      <c r="Z56" s="5">
        <v>13000</v>
      </c>
      <c r="AA56" s="5">
        <v>1022359000</v>
      </c>
      <c r="AB56" s="4">
        <v>78643</v>
      </c>
      <c r="AX56" s="5">
        <v>45000</v>
      </c>
      <c r="AY56" s="5">
        <v>2521009000</v>
      </c>
      <c r="AZ56" s="4">
        <v>56022.422222222223</v>
      </c>
    </row>
    <row r="57" spans="1:52" x14ac:dyDescent="0.2">
      <c r="A57" s="35"/>
      <c r="B57" s="32" t="s">
        <v>63</v>
      </c>
      <c r="C57" s="32"/>
      <c r="D57" s="32"/>
      <c r="E57" s="5">
        <v>6000</v>
      </c>
      <c r="F57" s="5">
        <v>307608000</v>
      </c>
      <c r="G57" s="4">
        <v>51268</v>
      </c>
      <c r="H57" s="5"/>
      <c r="I57" s="5"/>
      <c r="J57" s="4"/>
      <c r="Q57" s="5">
        <v>6000</v>
      </c>
      <c r="R57" s="5">
        <v>267360000</v>
      </c>
      <c r="S57" s="4">
        <v>44560</v>
      </c>
      <c r="Z57" s="5">
        <v>7000</v>
      </c>
      <c r="AA57" s="5">
        <v>359114000</v>
      </c>
      <c r="AB57" s="4">
        <v>51302</v>
      </c>
      <c r="AF57" s="5">
        <v>13000</v>
      </c>
      <c r="AG57" s="5">
        <v>622252000</v>
      </c>
      <c r="AH57" s="4">
        <v>47865.538461538461</v>
      </c>
      <c r="AI57" s="5">
        <v>6000</v>
      </c>
      <c r="AJ57" s="5">
        <v>277260000</v>
      </c>
      <c r="AK57" s="4">
        <v>46210</v>
      </c>
      <c r="AL57" s="5">
        <v>6000</v>
      </c>
      <c r="AM57" s="5">
        <v>277470000</v>
      </c>
      <c r="AN57" s="4">
        <v>46245</v>
      </c>
      <c r="AO57" s="5">
        <v>14000</v>
      </c>
      <c r="AP57" s="5">
        <v>645729000</v>
      </c>
      <c r="AQ57" s="4">
        <v>46123.5</v>
      </c>
      <c r="AU57" s="5">
        <v>7000</v>
      </c>
      <c r="AV57" s="5">
        <v>319704000</v>
      </c>
      <c r="AW57" s="4">
        <v>45672</v>
      </c>
      <c r="AX57" s="5">
        <v>65000</v>
      </c>
      <c r="AY57" s="5">
        <v>3076497000</v>
      </c>
      <c r="AZ57" s="4">
        <v>47330.723076923074</v>
      </c>
    </row>
    <row r="58" spans="1:52" x14ac:dyDescent="0.2">
      <c r="A58" s="35"/>
      <c r="B58" s="32" t="s">
        <v>19</v>
      </c>
      <c r="C58" s="32"/>
      <c r="D58" s="32"/>
      <c r="E58" s="5"/>
      <c r="F58" s="5"/>
      <c r="G58" s="4"/>
      <c r="H58" s="5"/>
      <c r="I58" s="5"/>
      <c r="J58" s="4"/>
      <c r="Q58" s="5"/>
      <c r="R58" s="5"/>
      <c r="S58" s="4"/>
      <c r="Z58" s="5"/>
      <c r="AA58" s="5"/>
      <c r="AB58" s="4"/>
      <c r="AC58" s="5">
        <v>13000</v>
      </c>
      <c r="AD58" s="5">
        <v>1109329000</v>
      </c>
      <c r="AE58" s="4">
        <v>85333</v>
      </c>
      <c r="AI58" s="5">
        <v>13000</v>
      </c>
      <c r="AJ58" s="5">
        <v>1362335000</v>
      </c>
      <c r="AK58" s="4">
        <v>104795</v>
      </c>
      <c r="AR58" s="5">
        <v>7000</v>
      </c>
      <c r="AS58" s="5">
        <v>322091000</v>
      </c>
      <c r="AT58" s="4">
        <v>46013</v>
      </c>
      <c r="AU58" s="5">
        <v>6000</v>
      </c>
      <c r="AV58" s="5">
        <v>277200000</v>
      </c>
      <c r="AW58" s="4">
        <v>46200</v>
      </c>
      <c r="AX58" s="5">
        <v>39000</v>
      </c>
      <c r="AY58" s="5">
        <v>3070955000</v>
      </c>
      <c r="AZ58" s="4">
        <v>78742.435897435891</v>
      </c>
    </row>
    <row r="59" spans="1:52" x14ac:dyDescent="0.2">
      <c r="A59" s="35"/>
      <c r="B59" s="32" t="s">
        <v>21</v>
      </c>
      <c r="C59" s="32"/>
      <c r="D59" s="32"/>
      <c r="E59" s="5"/>
      <c r="F59" s="5"/>
      <c r="G59" s="4"/>
      <c r="H59" s="5">
        <v>6000</v>
      </c>
      <c r="I59" s="5">
        <v>288810000</v>
      </c>
      <c r="J59" s="4">
        <v>48135</v>
      </c>
      <c r="K59" s="5">
        <v>12000</v>
      </c>
      <c r="L59" s="5">
        <v>890376000</v>
      </c>
      <c r="M59" s="4">
        <v>74198</v>
      </c>
      <c r="N59" s="5"/>
      <c r="O59" s="5"/>
      <c r="P59" s="4"/>
      <c r="Q59" s="5">
        <v>12000</v>
      </c>
      <c r="R59" s="5">
        <v>849540000</v>
      </c>
      <c r="S59" s="4">
        <v>70795</v>
      </c>
      <c r="AC59" s="5">
        <v>6000</v>
      </c>
      <c r="AD59" s="5">
        <v>314994000</v>
      </c>
      <c r="AE59" s="4">
        <v>52499</v>
      </c>
      <c r="AL59" s="5">
        <v>6000</v>
      </c>
      <c r="AM59" s="5">
        <v>275340000</v>
      </c>
      <c r="AN59" s="4">
        <v>45890</v>
      </c>
      <c r="AX59" s="5">
        <v>42000</v>
      </c>
      <c r="AY59" s="5">
        <v>2619060000</v>
      </c>
      <c r="AZ59" s="4">
        <v>62358.571428571428</v>
      </c>
    </row>
    <row r="60" spans="1:52" x14ac:dyDescent="0.2">
      <c r="A60" s="35"/>
      <c r="B60" s="32" t="s">
        <v>22</v>
      </c>
      <c r="C60" s="32"/>
      <c r="D60" s="32"/>
      <c r="E60" s="5"/>
      <c r="F60" s="5"/>
      <c r="G60" s="4"/>
      <c r="H60" s="5">
        <v>13000</v>
      </c>
      <c r="I60" s="5">
        <v>985868000</v>
      </c>
      <c r="J60" s="4">
        <v>75836</v>
      </c>
      <c r="K60" s="5"/>
      <c r="L60" s="5"/>
      <c r="M60" s="4"/>
      <c r="N60" s="5"/>
      <c r="O60" s="5"/>
      <c r="P60" s="4"/>
      <c r="Q60" s="5"/>
      <c r="R60" s="5"/>
      <c r="S60" s="4"/>
      <c r="T60" s="5"/>
      <c r="U60" s="5"/>
      <c r="V60" s="4"/>
      <c r="W60" s="5"/>
      <c r="X60" s="5"/>
      <c r="Y60" s="4"/>
      <c r="Z60" s="5"/>
      <c r="AA60" s="5"/>
      <c r="AB60" s="4"/>
      <c r="AC60" s="5"/>
      <c r="AD60" s="5"/>
      <c r="AE60" s="4"/>
      <c r="AF60" s="5"/>
      <c r="AG60" s="5"/>
      <c r="AH60" s="4"/>
      <c r="AI60" s="5">
        <v>13000</v>
      </c>
      <c r="AJ60" s="5">
        <v>1450969000</v>
      </c>
      <c r="AK60" s="4">
        <v>111613</v>
      </c>
      <c r="AL60" s="5">
        <v>3128</v>
      </c>
      <c r="AM60" s="5">
        <v>290137640</v>
      </c>
      <c r="AN60" s="4">
        <v>92755</v>
      </c>
      <c r="AO60" s="5"/>
      <c r="AP60" s="5"/>
      <c r="AQ60" s="4"/>
      <c r="AR60" s="5"/>
      <c r="AS60" s="5"/>
      <c r="AT60" s="4"/>
      <c r="AU60" s="5"/>
      <c r="AV60" s="5"/>
      <c r="AW60" s="4"/>
      <c r="AX60" s="5">
        <v>29128</v>
      </c>
      <c r="AY60" s="5">
        <v>2726974640</v>
      </c>
      <c r="AZ60" s="4">
        <v>93620.387256248287</v>
      </c>
    </row>
    <row r="61" spans="1:52" x14ac:dyDescent="0.2">
      <c r="A61" s="35"/>
      <c r="B61" s="32" t="s">
        <v>24</v>
      </c>
      <c r="C61" s="32"/>
      <c r="D61" s="32"/>
      <c r="W61" s="5">
        <v>21000</v>
      </c>
      <c r="X61" s="5">
        <v>1050280000</v>
      </c>
      <c r="Y61" s="4">
        <v>50013.333333333336</v>
      </c>
      <c r="AO61" s="5">
        <v>13000</v>
      </c>
      <c r="AP61" s="5">
        <v>1512550000</v>
      </c>
      <c r="AQ61" s="4">
        <v>116350</v>
      </c>
      <c r="AX61" s="5">
        <v>34000</v>
      </c>
      <c r="AY61" s="5">
        <v>2562830000</v>
      </c>
      <c r="AZ61" s="4">
        <v>75377.352941176476</v>
      </c>
    </row>
    <row r="62" spans="1:52" x14ac:dyDescent="0.2">
      <c r="A62" s="35"/>
      <c r="B62" s="33" t="s">
        <v>44</v>
      </c>
      <c r="C62" s="33"/>
      <c r="D62" s="33"/>
      <c r="E62" s="5">
        <v>9298</v>
      </c>
      <c r="F62" s="5">
        <v>612920350</v>
      </c>
      <c r="G62" s="4">
        <v>65919.590234459029</v>
      </c>
      <c r="H62" s="5">
        <v>44000</v>
      </c>
      <c r="I62" s="5">
        <v>2829605000</v>
      </c>
      <c r="J62" s="4">
        <v>64309.204545454544</v>
      </c>
      <c r="K62" s="5">
        <v>43000</v>
      </c>
      <c r="L62" s="5">
        <v>2684661000</v>
      </c>
      <c r="M62" s="4">
        <v>62433.976744186046</v>
      </c>
      <c r="N62" s="5">
        <v>57000</v>
      </c>
      <c r="O62" s="5">
        <v>3610161000</v>
      </c>
      <c r="P62" s="4">
        <v>63336.15789473684</v>
      </c>
      <c r="Q62" s="5">
        <v>48000</v>
      </c>
      <c r="R62" s="5">
        <v>2766140600</v>
      </c>
      <c r="S62" s="4">
        <v>57627.929166666669</v>
      </c>
      <c r="T62" s="5">
        <v>24000</v>
      </c>
      <c r="U62" s="5">
        <v>1706340000</v>
      </c>
      <c r="V62" s="4">
        <v>71097.5</v>
      </c>
      <c r="W62" s="5">
        <v>59754</v>
      </c>
      <c r="X62" s="5">
        <v>3718934518</v>
      </c>
      <c r="Y62" s="4">
        <v>62237.415369682363</v>
      </c>
      <c r="Z62" s="5">
        <v>59000</v>
      </c>
      <c r="AA62" s="5">
        <v>4091525000</v>
      </c>
      <c r="AB62" s="4">
        <v>69347.881355932201</v>
      </c>
      <c r="AC62" s="5">
        <v>51000</v>
      </c>
      <c r="AD62" s="5">
        <v>3509118000</v>
      </c>
      <c r="AE62" s="4">
        <v>68806.23529411765</v>
      </c>
      <c r="AF62" s="5">
        <v>25000</v>
      </c>
      <c r="AG62" s="5">
        <v>1201240000</v>
      </c>
      <c r="AH62" s="4">
        <v>48049.599999999999</v>
      </c>
      <c r="AI62" s="5">
        <v>50000</v>
      </c>
      <c r="AJ62" s="5">
        <v>4706112000</v>
      </c>
      <c r="AK62" s="4">
        <v>94122.240000000005</v>
      </c>
      <c r="AL62" s="5">
        <v>45128</v>
      </c>
      <c r="AM62" s="5">
        <v>3918451640</v>
      </c>
      <c r="AN62" s="4">
        <v>86829.720794185429</v>
      </c>
      <c r="AO62" s="5">
        <v>40000</v>
      </c>
      <c r="AP62" s="5">
        <v>2757932000</v>
      </c>
      <c r="AQ62" s="4">
        <v>68948.3</v>
      </c>
      <c r="AR62" s="5">
        <v>31000</v>
      </c>
      <c r="AS62" s="5">
        <v>2271005000</v>
      </c>
      <c r="AT62" s="4">
        <v>73258.225806451606</v>
      </c>
      <c r="AU62" s="5">
        <v>32753</v>
      </c>
      <c r="AV62" s="5">
        <v>1500329832</v>
      </c>
      <c r="AW62" s="4">
        <v>45807.401825786954</v>
      </c>
      <c r="AX62" s="5">
        <v>618933</v>
      </c>
      <c r="AY62" s="5">
        <v>41884475940</v>
      </c>
      <c r="AZ62" s="4">
        <v>67672.06780055353</v>
      </c>
    </row>
  </sheetData>
  <mergeCells count="63">
    <mergeCell ref="B55:D55"/>
    <mergeCell ref="A6:A49"/>
    <mergeCell ref="A50:A62"/>
    <mergeCell ref="B50:D50"/>
    <mergeCell ref="B51:D51"/>
    <mergeCell ref="B52:D52"/>
    <mergeCell ref="B53:D53"/>
    <mergeCell ref="B54:D54"/>
    <mergeCell ref="B62:D62"/>
    <mergeCell ref="B56:D56"/>
    <mergeCell ref="B57:D57"/>
    <mergeCell ref="B58:D58"/>
    <mergeCell ref="B59:D59"/>
    <mergeCell ref="B60:D60"/>
    <mergeCell ref="B61:D61"/>
    <mergeCell ref="AR3:AT3"/>
    <mergeCell ref="AU3:AW3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  <mergeCell ref="AO4:AQ4"/>
    <mergeCell ref="AR4:AT4"/>
    <mergeCell ref="AU4:AW4"/>
    <mergeCell ref="AU2:AW2"/>
    <mergeCell ref="E3:G3"/>
    <mergeCell ref="E4:G4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AF2:AH2"/>
    <mergeCell ref="AX2:AZ4"/>
    <mergeCell ref="B49:D49"/>
    <mergeCell ref="E2:G2"/>
    <mergeCell ref="H2:J2"/>
    <mergeCell ref="K2:M2"/>
    <mergeCell ref="N2:P2"/>
    <mergeCell ref="A2:D5"/>
    <mergeCell ref="AI2:AK2"/>
    <mergeCell ref="AL2:AN2"/>
    <mergeCell ref="AO2:AQ2"/>
    <mergeCell ref="AR2:AT2"/>
    <mergeCell ref="Q2:S2"/>
    <mergeCell ref="T2:V2"/>
    <mergeCell ref="W2:Y2"/>
    <mergeCell ref="Z2:AB2"/>
    <mergeCell ref="AC2:AE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2C2DB-FF15-4F1F-ABDD-81F12F47E83C}">
  <dimension ref="A1:AQ75"/>
  <sheetViews>
    <sheetView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E24" sqref="E24"/>
    </sheetView>
  </sheetViews>
  <sheetFormatPr defaultRowHeight="12" x14ac:dyDescent="0.2"/>
  <cols>
    <col min="1" max="1" width="3.69921875" customWidth="1"/>
    <col min="2" max="2" width="15.8984375" bestFit="1" customWidth="1"/>
    <col min="3" max="3" width="18.09765625" bestFit="1" customWidth="1"/>
    <col min="4" max="4" width="31.09765625" bestFit="1" customWidth="1"/>
    <col min="5" max="5" width="7.8984375" customWidth="1"/>
    <col min="6" max="6" width="15.59765625" hidden="1" customWidth="1"/>
    <col min="7" max="7" width="8.8984375" customWidth="1"/>
    <col min="8" max="8" width="7.8984375" customWidth="1"/>
    <col min="9" max="9" width="15.59765625" hidden="1" customWidth="1"/>
    <col min="10" max="10" width="8.8984375" customWidth="1"/>
    <col min="11" max="11" width="7.8984375" customWidth="1"/>
    <col min="12" max="12" width="15.59765625" hidden="1" customWidth="1"/>
    <col min="13" max="13" width="8.8984375" customWidth="1"/>
    <col min="14" max="14" width="7.8984375" customWidth="1"/>
    <col min="15" max="15" width="15.59765625" hidden="1" customWidth="1"/>
    <col min="16" max="16" width="8.8984375" customWidth="1"/>
    <col min="17" max="17" width="7.8984375" customWidth="1"/>
    <col min="18" max="18" width="15.59765625" hidden="1" customWidth="1"/>
    <col min="19" max="19" width="8.8984375" customWidth="1"/>
    <col min="20" max="20" width="7.8984375" customWidth="1"/>
    <col min="21" max="21" width="15.59765625" hidden="1" customWidth="1"/>
    <col min="22" max="22" width="8.8984375" customWidth="1"/>
    <col min="23" max="23" width="7.8984375" customWidth="1"/>
    <col min="24" max="24" width="15.59765625" hidden="1" customWidth="1"/>
    <col min="25" max="25" width="8.8984375" customWidth="1"/>
    <col min="26" max="26" width="7.8984375" customWidth="1"/>
    <col min="27" max="27" width="15.59765625" hidden="1" customWidth="1"/>
    <col min="28" max="28" width="8.8984375" customWidth="1"/>
    <col min="30" max="30" width="15.59765625" hidden="1" customWidth="1"/>
    <col min="33" max="33" width="15.59765625" hidden="1" customWidth="1"/>
    <col min="36" max="36" width="15.59765625" hidden="1" customWidth="1"/>
    <col min="39" max="39" width="15.59765625" hidden="1" customWidth="1"/>
    <col min="42" max="42" width="16.69921875" hidden="1" customWidth="1"/>
  </cols>
  <sheetData>
    <row r="1" spans="1:43" x14ac:dyDescent="0.2">
      <c r="A1" t="s">
        <v>86</v>
      </c>
    </row>
    <row r="2" spans="1:43" x14ac:dyDescent="0.2">
      <c r="A2" s="37" t="s">
        <v>107</v>
      </c>
      <c r="B2" s="38"/>
      <c r="C2" s="38"/>
      <c r="D2" s="38"/>
      <c r="E2" s="33" t="s">
        <v>49</v>
      </c>
      <c r="F2" s="33"/>
      <c r="G2" s="33"/>
      <c r="H2" s="33" t="s">
        <v>50</v>
      </c>
      <c r="I2" s="33"/>
      <c r="J2" s="33"/>
      <c r="K2" s="33" t="s">
        <v>51</v>
      </c>
      <c r="L2" s="33"/>
      <c r="M2" s="33"/>
      <c r="N2" s="33" t="s">
        <v>52</v>
      </c>
      <c r="O2" s="33"/>
      <c r="P2" s="33"/>
      <c r="Q2" s="33" t="s">
        <v>53</v>
      </c>
      <c r="R2" s="33"/>
      <c r="S2" s="33"/>
      <c r="T2" s="33" t="s">
        <v>54</v>
      </c>
      <c r="U2" s="33"/>
      <c r="V2" s="33"/>
      <c r="W2" s="33" t="s">
        <v>55</v>
      </c>
      <c r="X2" s="33"/>
      <c r="Y2" s="33"/>
      <c r="Z2" s="33" t="s">
        <v>56</v>
      </c>
      <c r="AA2" s="33"/>
      <c r="AB2" s="33"/>
      <c r="AC2" s="33" t="s">
        <v>57</v>
      </c>
      <c r="AD2" s="33"/>
      <c r="AE2" s="33"/>
      <c r="AF2" s="33" t="s">
        <v>0</v>
      </c>
      <c r="AG2" s="33"/>
      <c r="AH2" s="33"/>
      <c r="AI2" s="33" t="s">
        <v>1</v>
      </c>
      <c r="AJ2" s="33"/>
      <c r="AK2" s="33"/>
      <c r="AL2" s="33" t="s">
        <v>2</v>
      </c>
      <c r="AM2" s="33"/>
      <c r="AN2" s="33"/>
      <c r="AO2" s="33" t="s">
        <v>3</v>
      </c>
      <c r="AP2" s="33"/>
      <c r="AQ2" s="33"/>
    </row>
    <row r="3" spans="1:43" x14ac:dyDescent="0.2">
      <c r="A3" s="38"/>
      <c r="B3" s="38"/>
      <c r="C3" s="38"/>
      <c r="D3" s="38"/>
      <c r="E3" s="34">
        <v>40690</v>
      </c>
      <c r="F3" s="34"/>
      <c r="G3" s="34"/>
      <c r="H3" s="34">
        <v>40718</v>
      </c>
      <c r="I3" s="34"/>
      <c r="J3" s="34"/>
      <c r="K3" s="34">
        <v>40816</v>
      </c>
      <c r="L3" s="34"/>
      <c r="M3" s="34"/>
      <c r="N3" s="34">
        <v>40830</v>
      </c>
      <c r="O3" s="34"/>
      <c r="P3" s="34"/>
      <c r="Q3" s="34">
        <v>40837</v>
      </c>
      <c r="R3" s="34"/>
      <c r="S3" s="34"/>
      <c r="T3" s="34">
        <v>40863</v>
      </c>
      <c r="U3" s="34"/>
      <c r="V3" s="34"/>
      <c r="W3" s="34">
        <v>40877</v>
      </c>
      <c r="X3" s="34"/>
      <c r="Y3" s="34"/>
      <c r="Z3" s="34">
        <v>40893</v>
      </c>
      <c r="AA3" s="34"/>
      <c r="AB3" s="34"/>
      <c r="AC3" s="34">
        <v>40933</v>
      </c>
      <c r="AD3" s="34"/>
      <c r="AE3" s="34"/>
      <c r="AF3" s="34">
        <v>40968</v>
      </c>
      <c r="AG3" s="34"/>
      <c r="AH3" s="34"/>
      <c r="AI3" s="34">
        <v>40977</v>
      </c>
      <c r="AJ3" s="34"/>
      <c r="AK3" s="34"/>
      <c r="AL3" s="34">
        <v>40984</v>
      </c>
      <c r="AM3" s="34"/>
      <c r="AN3" s="34"/>
      <c r="AO3" s="33"/>
      <c r="AP3" s="33"/>
      <c r="AQ3" s="33"/>
    </row>
    <row r="4" spans="1:43" x14ac:dyDescent="0.2">
      <c r="A4" s="38"/>
      <c r="B4" s="38"/>
      <c r="C4" s="38"/>
      <c r="D4" s="38"/>
      <c r="E4" s="34">
        <v>40700</v>
      </c>
      <c r="F4" s="34"/>
      <c r="G4" s="34"/>
      <c r="H4" s="34">
        <v>40728</v>
      </c>
      <c r="I4" s="34"/>
      <c r="J4" s="34"/>
      <c r="K4" s="34">
        <v>40821</v>
      </c>
      <c r="L4" s="34"/>
      <c r="M4" s="34"/>
      <c r="N4" s="34">
        <v>40842</v>
      </c>
      <c r="O4" s="34"/>
      <c r="P4" s="34"/>
      <c r="Q4" s="34">
        <v>40844</v>
      </c>
      <c r="R4" s="34"/>
      <c r="S4" s="34"/>
      <c r="T4" s="34">
        <v>40877</v>
      </c>
      <c r="U4" s="34"/>
      <c r="V4" s="34"/>
      <c r="W4" s="34">
        <v>40884</v>
      </c>
      <c r="X4" s="34"/>
      <c r="Y4" s="34"/>
      <c r="Z4" s="34">
        <v>40899</v>
      </c>
      <c r="AA4" s="34"/>
      <c r="AB4" s="34"/>
      <c r="AC4" s="34">
        <v>40939</v>
      </c>
      <c r="AD4" s="34"/>
      <c r="AE4" s="34"/>
      <c r="AF4" s="34">
        <v>40968</v>
      </c>
      <c r="AG4" s="34"/>
      <c r="AH4" s="34"/>
      <c r="AI4" s="34">
        <v>40984</v>
      </c>
      <c r="AJ4" s="34"/>
      <c r="AK4" s="34"/>
      <c r="AL4" s="34">
        <v>40991</v>
      </c>
      <c r="AM4" s="34"/>
      <c r="AN4" s="34"/>
      <c r="AO4" s="33"/>
      <c r="AP4" s="33"/>
      <c r="AQ4" s="33"/>
    </row>
    <row r="5" spans="1:43" ht="24" x14ac:dyDescent="0.2">
      <c r="A5" s="38"/>
      <c r="B5" s="38"/>
      <c r="C5" s="38"/>
      <c r="D5" s="38"/>
      <c r="E5" s="28" t="s">
        <v>73</v>
      </c>
      <c r="F5" s="28" t="s">
        <v>106</v>
      </c>
      <c r="G5" s="39" t="s">
        <v>4</v>
      </c>
      <c r="H5" s="28" t="s">
        <v>73</v>
      </c>
      <c r="I5" s="28" t="s">
        <v>106</v>
      </c>
      <c r="J5" s="39" t="s">
        <v>4</v>
      </c>
      <c r="K5" s="28" t="s">
        <v>73</v>
      </c>
      <c r="L5" s="28" t="s">
        <v>106</v>
      </c>
      <c r="M5" s="39" t="s">
        <v>4</v>
      </c>
      <c r="N5" s="28" t="s">
        <v>73</v>
      </c>
      <c r="O5" s="28" t="s">
        <v>106</v>
      </c>
      <c r="P5" s="39" t="s">
        <v>4</v>
      </c>
      <c r="Q5" s="28" t="s">
        <v>73</v>
      </c>
      <c r="R5" s="28" t="s">
        <v>106</v>
      </c>
      <c r="S5" s="39" t="s">
        <v>4</v>
      </c>
      <c r="T5" s="28" t="s">
        <v>73</v>
      </c>
      <c r="U5" s="28" t="s">
        <v>106</v>
      </c>
      <c r="V5" s="39" t="s">
        <v>4</v>
      </c>
      <c r="W5" s="28" t="s">
        <v>73</v>
      </c>
      <c r="X5" s="28" t="s">
        <v>106</v>
      </c>
      <c r="Y5" s="39" t="s">
        <v>4</v>
      </c>
      <c r="Z5" s="28" t="s">
        <v>73</v>
      </c>
      <c r="AA5" s="28" t="s">
        <v>106</v>
      </c>
      <c r="AB5" s="39" t="s">
        <v>4</v>
      </c>
      <c r="AC5" s="28" t="s">
        <v>73</v>
      </c>
      <c r="AD5" s="28" t="s">
        <v>106</v>
      </c>
      <c r="AE5" s="39" t="s">
        <v>4</v>
      </c>
      <c r="AF5" s="28" t="s">
        <v>73</v>
      </c>
      <c r="AG5" s="28" t="s">
        <v>106</v>
      </c>
      <c r="AH5" s="39" t="s">
        <v>4</v>
      </c>
      <c r="AI5" s="28" t="s">
        <v>73</v>
      </c>
      <c r="AJ5" s="28" t="s">
        <v>106</v>
      </c>
      <c r="AK5" s="39" t="s">
        <v>4</v>
      </c>
      <c r="AL5" s="28" t="s">
        <v>73</v>
      </c>
      <c r="AM5" s="28" t="s">
        <v>106</v>
      </c>
      <c r="AN5" s="39" t="s">
        <v>4</v>
      </c>
      <c r="AO5" s="28" t="s">
        <v>73</v>
      </c>
      <c r="AP5" s="28" t="s">
        <v>106</v>
      </c>
      <c r="AQ5" s="39" t="s">
        <v>4</v>
      </c>
    </row>
    <row r="6" spans="1:43" hidden="1" x14ac:dyDescent="0.2">
      <c r="A6" s="35" t="s">
        <v>115</v>
      </c>
      <c r="B6" t="s">
        <v>5</v>
      </c>
      <c r="C6" t="s">
        <v>66</v>
      </c>
      <c r="D6" t="s">
        <v>7</v>
      </c>
      <c r="E6" s="2"/>
      <c r="F6" s="2"/>
      <c r="G6" s="39"/>
      <c r="H6" s="2"/>
      <c r="I6" s="2"/>
      <c r="J6" s="39"/>
      <c r="K6" s="2"/>
      <c r="L6" s="2"/>
      <c r="M6" s="39"/>
      <c r="N6" s="2"/>
      <c r="O6" s="2"/>
      <c r="P6" s="39"/>
      <c r="Q6" s="2"/>
      <c r="R6" s="2"/>
      <c r="S6" s="39"/>
      <c r="T6" s="2"/>
      <c r="U6" s="2"/>
      <c r="V6" s="39"/>
      <c r="W6" s="2"/>
      <c r="X6" s="2"/>
      <c r="Y6" s="39"/>
      <c r="Z6" s="2"/>
      <c r="AA6" s="2"/>
      <c r="AB6" s="39"/>
      <c r="AC6" s="2"/>
      <c r="AD6" s="2"/>
      <c r="AE6" s="39"/>
      <c r="AF6" s="2"/>
      <c r="AG6" s="2"/>
      <c r="AH6" s="39"/>
      <c r="AI6" s="2"/>
      <c r="AJ6" s="2"/>
      <c r="AK6" s="39"/>
      <c r="AL6" s="2"/>
      <c r="AM6" s="2"/>
      <c r="AN6" s="39"/>
      <c r="AO6" s="2"/>
      <c r="AP6" s="2"/>
      <c r="AQ6" s="39"/>
    </row>
    <row r="7" spans="1:43" hidden="1" x14ac:dyDescent="0.2">
      <c r="A7" s="35"/>
      <c r="B7" t="s">
        <v>5</v>
      </c>
      <c r="C7" t="s">
        <v>66</v>
      </c>
      <c r="D7" t="s">
        <v>67</v>
      </c>
      <c r="E7" s="2"/>
      <c r="F7" s="2"/>
      <c r="G7" s="2"/>
      <c r="H7" s="2"/>
      <c r="I7" s="2"/>
      <c r="J7" s="2"/>
      <c r="K7" s="2"/>
      <c r="L7" s="2"/>
      <c r="M7" s="2"/>
      <c r="N7" s="5">
        <v>13000</v>
      </c>
      <c r="O7" s="4">
        <v>812149000</v>
      </c>
      <c r="P7" s="6">
        <v>62473</v>
      </c>
      <c r="Q7" s="2"/>
      <c r="R7" s="2"/>
      <c r="T7" s="2"/>
      <c r="U7" s="2"/>
      <c r="W7" s="23"/>
      <c r="X7" s="23"/>
      <c r="Y7" s="23"/>
      <c r="Z7" s="5">
        <v>13500</v>
      </c>
      <c r="AA7" s="4">
        <v>751477500</v>
      </c>
      <c r="AB7" s="6">
        <v>55665</v>
      </c>
      <c r="AF7" s="23"/>
      <c r="AG7" s="23"/>
      <c r="AH7" s="23"/>
      <c r="AI7" s="23"/>
      <c r="AJ7" s="23"/>
      <c r="AL7" s="5"/>
      <c r="AM7" s="6"/>
      <c r="AN7" s="23"/>
      <c r="AO7" s="4">
        <v>26500</v>
      </c>
      <c r="AP7" s="4">
        <v>1563626500</v>
      </c>
      <c r="AQ7" s="6">
        <v>59004.773584905663</v>
      </c>
    </row>
    <row r="8" spans="1:43" hidden="1" x14ac:dyDescent="0.2">
      <c r="A8" s="35"/>
      <c r="B8" t="s">
        <v>5</v>
      </c>
      <c r="C8" t="s">
        <v>66</v>
      </c>
      <c r="D8" t="s">
        <v>67</v>
      </c>
      <c r="E8" s="2"/>
      <c r="F8" s="2"/>
      <c r="G8" s="2"/>
      <c r="H8" s="2"/>
      <c r="I8" s="2"/>
      <c r="J8" s="2"/>
      <c r="K8" s="2"/>
      <c r="L8" s="2"/>
      <c r="M8" s="2"/>
      <c r="N8" s="5"/>
      <c r="O8" s="4"/>
      <c r="P8" s="6"/>
      <c r="Q8" s="2"/>
      <c r="R8" s="2"/>
      <c r="T8" s="2"/>
      <c r="U8" s="2"/>
      <c r="W8" s="23"/>
      <c r="X8" s="23"/>
      <c r="Y8" s="23"/>
      <c r="Z8" s="5">
        <v>13500</v>
      </c>
      <c r="AA8" s="4">
        <v>758241000</v>
      </c>
      <c r="AB8" s="6">
        <v>56166</v>
      </c>
      <c r="AF8" s="23"/>
      <c r="AG8" s="23"/>
      <c r="AH8" s="23"/>
      <c r="AI8" s="23"/>
      <c r="AJ8" s="23"/>
      <c r="AL8" s="5"/>
      <c r="AM8" s="6"/>
      <c r="AN8" s="23"/>
      <c r="AO8" s="4">
        <v>13500</v>
      </c>
      <c r="AP8" s="4">
        <v>758241000</v>
      </c>
      <c r="AQ8" s="6">
        <v>56166</v>
      </c>
    </row>
    <row r="9" spans="1:43" hidden="1" x14ac:dyDescent="0.2">
      <c r="A9" s="35"/>
      <c r="B9" t="s">
        <v>5</v>
      </c>
      <c r="C9" t="s">
        <v>66</v>
      </c>
      <c r="D9" t="s">
        <v>67</v>
      </c>
      <c r="E9" s="2"/>
      <c r="F9" s="2"/>
      <c r="G9" s="2"/>
      <c r="H9" s="2"/>
      <c r="I9" s="2"/>
      <c r="J9" s="2"/>
      <c r="K9" s="2"/>
      <c r="L9" s="2"/>
      <c r="M9" s="2"/>
      <c r="N9" s="5"/>
      <c r="O9" s="4"/>
      <c r="P9" s="6"/>
      <c r="Q9" s="2"/>
      <c r="R9" s="2"/>
      <c r="T9" s="2"/>
      <c r="U9" s="2"/>
      <c r="W9" s="23"/>
      <c r="X9" s="23"/>
      <c r="Y9" s="23"/>
      <c r="Z9" s="5">
        <v>13000</v>
      </c>
      <c r="AA9" s="4">
        <v>722306000</v>
      </c>
      <c r="AB9" s="6">
        <v>55562</v>
      </c>
      <c r="AF9" s="23"/>
      <c r="AG9" s="23"/>
      <c r="AH9" s="23"/>
      <c r="AI9" s="23"/>
      <c r="AJ9" s="23"/>
      <c r="AL9" s="5"/>
      <c r="AM9" s="6"/>
      <c r="AN9" s="23"/>
      <c r="AO9" s="4">
        <v>13000</v>
      </c>
      <c r="AP9" s="4">
        <v>722306000</v>
      </c>
      <c r="AQ9" s="6">
        <v>55562</v>
      </c>
    </row>
    <row r="10" spans="1:43" hidden="1" x14ac:dyDescent="0.2">
      <c r="A10" s="35"/>
      <c r="D10" s="1" t="s">
        <v>113</v>
      </c>
      <c r="E10" s="4"/>
      <c r="F10" s="4"/>
      <c r="G10" s="6"/>
      <c r="H10" s="4"/>
      <c r="I10" s="4"/>
      <c r="J10" s="6"/>
      <c r="K10" s="4"/>
      <c r="L10" s="4"/>
      <c r="M10" s="6"/>
      <c r="N10" s="4">
        <v>13000</v>
      </c>
      <c r="O10" s="4">
        <v>812149000</v>
      </c>
      <c r="P10" s="6">
        <v>62473</v>
      </c>
      <c r="Q10" s="4"/>
      <c r="R10" s="4"/>
      <c r="S10" s="6"/>
      <c r="T10" s="4"/>
      <c r="U10" s="4"/>
      <c r="V10" s="6"/>
      <c r="W10" s="4"/>
      <c r="X10" s="4"/>
      <c r="Y10" s="6"/>
      <c r="Z10" s="4">
        <v>40000</v>
      </c>
      <c r="AA10" s="4">
        <v>2232024500</v>
      </c>
      <c r="AB10" s="6">
        <v>55800.612500000003</v>
      </c>
      <c r="AC10" s="4"/>
      <c r="AD10" s="4"/>
      <c r="AE10" s="6"/>
      <c r="AF10" s="4"/>
      <c r="AG10" s="4"/>
      <c r="AH10" s="6"/>
      <c r="AI10" s="4"/>
      <c r="AJ10" s="4"/>
      <c r="AK10" s="6"/>
      <c r="AL10" s="4"/>
      <c r="AM10" s="4"/>
      <c r="AN10" s="6"/>
      <c r="AO10" s="4">
        <v>53000</v>
      </c>
      <c r="AP10" s="4">
        <v>3044173500</v>
      </c>
      <c r="AQ10" s="6">
        <v>57437.235849056604</v>
      </c>
    </row>
    <row r="11" spans="1:43" hidden="1" x14ac:dyDescent="0.2">
      <c r="A11" s="35"/>
      <c r="B11" t="s">
        <v>5</v>
      </c>
      <c r="C11" t="s">
        <v>66</v>
      </c>
      <c r="D11" t="s">
        <v>24</v>
      </c>
      <c r="E11" s="2"/>
      <c r="F11" s="2"/>
      <c r="G11" s="2"/>
      <c r="H11" s="2"/>
      <c r="I11" s="2"/>
      <c r="J11" s="2"/>
      <c r="K11" s="2"/>
      <c r="L11" s="2"/>
      <c r="M11" s="2"/>
      <c r="N11" s="5"/>
      <c r="O11" s="4"/>
      <c r="P11" s="6"/>
      <c r="Q11" s="2"/>
      <c r="R11" s="2"/>
      <c r="T11" s="2"/>
      <c r="U11" s="2"/>
      <c r="W11" s="23"/>
      <c r="X11" s="23"/>
      <c r="Y11" s="23"/>
      <c r="Z11" s="5"/>
      <c r="AA11" s="4"/>
      <c r="AB11" s="6"/>
      <c r="AF11" s="5">
        <v>13000</v>
      </c>
      <c r="AG11" s="6">
        <v>737360000</v>
      </c>
      <c r="AH11" s="6">
        <v>56720</v>
      </c>
      <c r="AI11" s="23"/>
      <c r="AJ11" s="23"/>
      <c r="AL11" s="5"/>
      <c r="AM11" s="6"/>
      <c r="AN11" s="23"/>
      <c r="AO11" s="4">
        <v>13000</v>
      </c>
      <c r="AP11" s="4">
        <v>737360000</v>
      </c>
      <c r="AQ11" s="6">
        <v>56720</v>
      </c>
    </row>
    <row r="12" spans="1:43" hidden="1" x14ac:dyDescent="0.2">
      <c r="A12" s="35"/>
      <c r="B12" t="s">
        <v>5</v>
      </c>
      <c r="C12" t="s">
        <v>66</v>
      </c>
      <c r="D12" t="s">
        <v>10</v>
      </c>
      <c r="E12" s="2"/>
      <c r="F12" s="2"/>
      <c r="G12" s="2"/>
      <c r="H12" s="2"/>
      <c r="I12" s="2"/>
      <c r="J12" s="2"/>
      <c r="K12" s="2"/>
      <c r="L12" s="2"/>
      <c r="M12" s="2"/>
      <c r="N12" s="5">
        <v>13000</v>
      </c>
      <c r="O12" s="4">
        <v>836199000</v>
      </c>
      <c r="P12" s="6">
        <v>64323</v>
      </c>
      <c r="Q12" s="2"/>
      <c r="R12" s="2"/>
      <c r="T12" s="2"/>
      <c r="U12" s="2"/>
      <c r="W12" s="5">
        <v>13000</v>
      </c>
      <c r="X12" s="4">
        <v>762723000</v>
      </c>
      <c r="Y12" s="6">
        <v>58671</v>
      </c>
      <c r="Z12" s="5"/>
      <c r="AA12" s="4"/>
      <c r="AB12" s="6"/>
      <c r="AF12" s="5"/>
      <c r="AG12" s="6"/>
      <c r="AI12" s="5">
        <v>13000</v>
      </c>
      <c r="AJ12" s="6">
        <v>763139000</v>
      </c>
      <c r="AK12" s="6">
        <v>58703</v>
      </c>
      <c r="AL12" s="5"/>
      <c r="AM12" s="6"/>
      <c r="AN12" s="6"/>
      <c r="AO12" s="4">
        <v>39000</v>
      </c>
      <c r="AP12" s="4">
        <v>2362061000</v>
      </c>
      <c r="AQ12" s="6">
        <v>60565.666666666664</v>
      </c>
    </row>
    <row r="13" spans="1:43" hidden="1" x14ac:dyDescent="0.2">
      <c r="A13" s="35"/>
      <c r="B13" t="s">
        <v>5</v>
      </c>
      <c r="C13" t="s">
        <v>66</v>
      </c>
      <c r="D13" t="s">
        <v>10</v>
      </c>
      <c r="E13" s="2"/>
      <c r="F13" s="2"/>
      <c r="G13" s="2"/>
      <c r="H13" s="2"/>
      <c r="I13" s="2"/>
      <c r="J13" s="2"/>
      <c r="K13" s="2"/>
      <c r="L13" s="2"/>
      <c r="M13" s="2"/>
      <c r="N13" s="5">
        <v>12000</v>
      </c>
      <c r="O13" s="4">
        <v>768912000</v>
      </c>
      <c r="P13" s="6">
        <v>64076</v>
      </c>
      <c r="Q13" s="2"/>
      <c r="R13" s="2"/>
      <c r="T13" s="2"/>
      <c r="U13" s="2"/>
      <c r="W13" s="5"/>
      <c r="X13" s="4"/>
      <c r="Z13" s="5"/>
      <c r="AA13" s="4"/>
      <c r="AB13" s="6"/>
      <c r="AF13" s="5"/>
      <c r="AG13" s="6"/>
      <c r="AI13" s="5"/>
      <c r="AJ13" s="6"/>
      <c r="AL13" s="5"/>
      <c r="AM13" s="6"/>
      <c r="AN13" s="6"/>
      <c r="AO13" s="4">
        <v>12000</v>
      </c>
      <c r="AP13" s="4">
        <v>768912000</v>
      </c>
      <c r="AQ13" s="6">
        <v>64076</v>
      </c>
    </row>
    <row r="14" spans="1:43" hidden="1" x14ac:dyDescent="0.2">
      <c r="A14" s="35"/>
      <c r="D14" s="1" t="s">
        <v>110</v>
      </c>
      <c r="E14" s="4"/>
      <c r="F14" s="4"/>
      <c r="G14" s="6"/>
      <c r="H14" s="4"/>
      <c r="I14" s="4"/>
      <c r="J14" s="6"/>
      <c r="K14" s="4"/>
      <c r="L14" s="4"/>
      <c r="M14" s="6"/>
      <c r="N14" s="4">
        <v>25000</v>
      </c>
      <c r="O14" s="4">
        <v>1605111000</v>
      </c>
      <c r="P14" s="6">
        <v>64204.44</v>
      </c>
      <c r="Q14" s="4"/>
      <c r="R14" s="4"/>
      <c r="S14" s="6"/>
      <c r="T14" s="4"/>
      <c r="U14" s="4"/>
      <c r="V14" s="6"/>
      <c r="W14" s="4">
        <v>13000</v>
      </c>
      <c r="X14" s="4">
        <v>762723000</v>
      </c>
      <c r="Y14" s="6">
        <v>58671</v>
      </c>
      <c r="Z14" s="4"/>
      <c r="AA14" s="4"/>
      <c r="AB14" s="6"/>
      <c r="AC14" s="4"/>
      <c r="AD14" s="4"/>
      <c r="AE14" s="6"/>
      <c r="AF14" s="4"/>
      <c r="AG14" s="4"/>
      <c r="AH14" s="6"/>
      <c r="AI14" s="4">
        <v>13000</v>
      </c>
      <c r="AJ14" s="4">
        <v>763139000</v>
      </c>
      <c r="AK14" s="6">
        <v>58703</v>
      </c>
      <c r="AL14" s="4"/>
      <c r="AM14" s="4"/>
      <c r="AN14" s="6"/>
      <c r="AO14" s="4">
        <v>51000</v>
      </c>
      <c r="AP14" s="4">
        <v>3130973000</v>
      </c>
      <c r="AQ14" s="6">
        <v>61391.627450980392</v>
      </c>
    </row>
    <row r="15" spans="1:43" hidden="1" x14ac:dyDescent="0.2">
      <c r="A15" s="35"/>
      <c r="B15" t="s">
        <v>5</v>
      </c>
      <c r="C15" t="s">
        <v>66</v>
      </c>
      <c r="D15" t="s">
        <v>35</v>
      </c>
      <c r="H15" s="5">
        <v>12000</v>
      </c>
      <c r="I15" s="5">
        <v>887316000</v>
      </c>
      <c r="J15" s="6">
        <v>73943</v>
      </c>
      <c r="K15" s="2"/>
      <c r="L15" s="2"/>
      <c r="M15" s="2"/>
      <c r="N15" s="5"/>
      <c r="O15" s="4"/>
      <c r="P15" s="4"/>
      <c r="Q15" s="2"/>
      <c r="R15" s="2"/>
      <c r="T15" s="5">
        <v>13000</v>
      </c>
      <c r="U15" s="6">
        <v>771342000</v>
      </c>
      <c r="V15" s="6">
        <v>59334</v>
      </c>
      <c r="W15" s="5"/>
      <c r="X15" s="4"/>
      <c r="Z15" s="5"/>
      <c r="AA15" s="4"/>
      <c r="AB15" s="6"/>
      <c r="AF15" s="5"/>
      <c r="AG15" s="6"/>
      <c r="AI15" s="5"/>
      <c r="AJ15" s="6"/>
      <c r="AL15" s="5"/>
      <c r="AM15" s="6"/>
      <c r="AN15" s="6"/>
      <c r="AO15" s="4">
        <v>25000</v>
      </c>
      <c r="AP15" s="4">
        <v>1658658000</v>
      </c>
      <c r="AQ15" s="6">
        <v>66346.320000000007</v>
      </c>
    </row>
    <row r="16" spans="1:43" hidden="1" x14ac:dyDescent="0.2">
      <c r="A16" s="35"/>
      <c r="B16" t="s">
        <v>5</v>
      </c>
      <c r="C16" t="s">
        <v>66</v>
      </c>
      <c r="D16" t="s">
        <v>60</v>
      </c>
      <c r="E16" s="4"/>
      <c r="F16" s="6"/>
      <c r="G16" s="6"/>
      <c r="H16" s="5">
        <v>13000</v>
      </c>
      <c r="I16" s="5">
        <v>962351000</v>
      </c>
      <c r="J16" s="6">
        <v>74027</v>
      </c>
      <c r="K16" s="5">
        <v>13000</v>
      </c>
      <c r="L16" s="4">
        <v>816712000</v>
      </c>
      <c r="M16" s="6">
        <v>62824</v>
      </c>
      <c r="N16" s="5"/>
      <c r="O16" s="4"/>
      <c r="P16" s="4"/>
      <c r="Q16" s="2"/>
      <c r="R16" s="2"/>
      <c r="T16" s="5"/>
      <c r="U16" s="6"/>
      <c r="W16" s="5"/>
      <c r="X16" s="4"/>
      <c r="Z16" s="5"/>
      <c r="AA16" s="4"/>
      <c r="AB16" s="6"/>
      <c r="AF16" s="5"/>
      <c r="AG16" s="6"/>
      <c r="AI16" s="5"/>
      <c r="AJ16" s="6"/>
      <c r="AL16" s="5"/>
      <c r="AM16" s="6"/>
      <c r="AN16" s="6"/>
      <c r="AO16" s="4">
        <v>26000</v>
      </c>
      <c r="AP16" s="4">
        <v>1779063000</v>
      </c>
      <c r="AQ16" s="6">
        <v>68425.5</v>
      </c>
    </row>
    <row r="17" spans="1:43" hidden="1" x14ac:dyDescent="0.2">
      <c r="A17" s="35"/>
      <c r="B17" t="s">
        <v>5</v>
      </c>
      <c r="C17" t="s">
        <v>66</v>
      </c>
      <c r="D17" t="s">
        <v>68</v>
      </c>
      <c r="E17" s="4"/>
      <c r="F17" s="6"/>
      <c r="G17" s="6"/>
      <c r="H17" s="5"/>
      <c r="I17" s="5"/>
      <c r="J17" s="5"/>
      <c r="K17" s="5">
        <v>13000</v>
      </c>
      <c r="L17" s="4">
        <v>849927000</v>
      </c>
      <c r="M17" s="6">
        <v>65379</v>
      </c>
      <c r="N17" s="5"/>
      <c r="O17" s="4"/>
      <c r="P17" s="4"/>
      <c r="Q17" s="2"/>
      <c r="R17" s="2"/>
      <c r="T17" s="5"/>
      <c r="U17" s="6"/>
      <c r="W17" s="5"/>
      <c r="X17" s="4"/>
      <c r="Z17" s="5"/>
      <c r="AA17" s="4"/>
      <c r="AB17" s="6"/>
      <c r="AF17" s="5"/>
      <c r="AG17" s="6"/>
      <c r="AI17" s="5"/>
      <c r="AJ17" s="6"/>
      <c r="AL17" s="5"/>
      <c r="AM17" s="6"/>
      <c r="AN17" s="6"/>
      <c r="AO17" s="4">
        <v>13000</v>
      </c>
      <c r="AP17" s="4">
        <v>849927000</v>
      </c>
      <c r="AQ17" s="6">
        <v>65379</v>
      </c>
    </row>
    <row r="18" spans="1:43" hidden="1" x14ac:dyDescent="0.2">
      <c r="A18" s="35"/>
      <c r="B18" t="s">
        <v>5</v>
      </c>
      <c r="C18" t="s">
        <v>66</v>
      </c>
      <c r="D18" t="s">
        <v>69</v>
      </c>
      <c r="E18" s="4"/>
      <c r="F18" s="6"/>
      <c r="G18" s="6"/>
      <c r="H18" s="5"/>
      <c r="I18" s="5"/>
      <c r="J18" s="5"/>
      <c r="K18" s="5"/>
      <c r="L18" s="4"/>
      <c r="M18" s="4"/>
      <c r="N18" s="5"/>
      <c r="O18" s="4"/>
      <c r="P18" s="4"/>
      <c r="Q18" s="5">
        <v>12000</v>
      </c>
      <c r="R18" s="4">
        <v>726000000</v>
      </c>
      <c r="S18" s="6">
        <v>60500</v>
      </c>
      <c r="T18" s="5"/>
      <c r="U18" s="6"/>
      <c r="V18" s="6"/>
      <c r="W18" s="5"/>
      <c r="X18" s="4"/>
      <c r="Z18" s="5"/>
      <c r="AA18" s="4"/>
      <c r="AB18" s="6"/>
      <c r="AF18" s="5"/>
      <c r="AG18" s="6"/>
      <c r="AI18" s="5"/>
      <c r="AJ18" s="6"/>
      <c r="AL18" s="5"/>
      <c r="AM18" s="6"/>
      <c r="AN18" s="6"/>
      <c r="AO18" s="4">
        <v>12000</v>
      </c>
      <c r="AP18" s="4">
        <v>726000000</v>
      </c>
      <c r="AQ18" s="6">
        <v>60500</v>
      </c>
    </row>
    <row r="19" spans="1:43" hidden="1" x14ac:dyDescent="0.2">
      <c r="A19" s="35"/>
      <c r="B19" t="s">
        <v>5</v>
      </c>
      <c r="C19" t="s">
        <v>66</v>
      </c>
      <c r="D19" t="s">
        <v>69</v>
      </c>
      <c r="E19" s="4"/>
      <c r="F19" s="6"/>
      <c r="G19" s="6"/>
      <c r="H19" s="5"/>
      <c r="I19" s="5"/>
      <c r="J19" s="5"/>
      <c r="K19" s="5"/>
      <c r="L19" s="4"/>
      <c r="M19" s="4"/>
      <c r="N19" s="5"/>
      <c r="O19" s="4"/>
      <c r="P19" s="4"/>
      <c r="Q19" s="5">
        <v>13000</v>
      </c>
      <c r="R19" s="4">
        <v>780000000</v>
      </c>
      <c r="S19" s="6">
        <v>60000</v>
      </c>
      <c r="T19" s="5"/>
      <c r="U19" s="6"/>
      <c r="V19" s="6"/>
      <c r="W19" s="5"/>
      <c r="X19" s="4"/>
      <c r="Z19" s="5"/>
      <c r="AA19" s="4"/>
      <c r="AB19" s="6"/>
      <c r="AF19" s="5"/>
      <c r="AG19" s="6"/>
      <c r="AI19" s="5"/>
      <c r="AJ19" s="6"/>
      <c r="AL19" s="5"/>
      <c r="AM19" s="6"/>
      <c r="AN19" s="6"/>
      <c r="AO19" s="4">
        <v>13000</v>
      </c>
      <c r="AP19" s="4">
        <v>780000000</v>
      </c>
      <c r="AQ19" s="6">
        <v>60000</v>
      </c>
    </row>
    <row r="20" spans="1:43" hidden="1" x14ac:dyDescent="0.2">
      <c r="A20" s="35"/>
      <c r="D20" s="1" t="s">
        <v>112</v>
      </c>
      <c r="E20" s="4"/>
      <c r="F20" s="4"/>
      <c r="G20" s="6"/>
      <c r="H20" s="4"/>
      <c r="I20" s="4"/>
      <c r="J20" s="6"/>
      <c r="K20" s="4"/>
      <c r="L20" s="4"/>
      <c r="M20" s="6"/>
      <c r="N20" s="4"/>
      <c r="O20" s="4"/>
      <c r="P20" s="6"/>
      <c r="Q20" s="4">
        <v>25000</v>
      </c>
      <c r="R20" s="4">
        <v>1506000000</v>
      </c>
      <c r="S20" s="6">
        <v>60240</v>
      </c>
      <c r="T20" s="4"/>
      <c r="U20" s="4"/>
      <c r="V20" s="6"/>
      <c r="W20" s="4"/>
      <c r="X20" s="4"/>
      <c r="Y20" s="6"/>
      <c r="Z20" s="4"/>
      <c r="AA20" s="4"/>
      <c r="AB20" s="6"/>
      <c r="AC20" s="4"/>
      <c r="AD20" s="4"/>
      <c r="AE20" s="6"/>
      <c r="AF20" s="4"/>
      <c r="AG20" s="4"/>
      <c r="AH20" s="6"/>
      <c r="AI20" s="4"/>
      <c r="AJ20" s="4"/>
      <c r="AK20" s="6"/>
      <c r="AL20" s="4"/>
      <c r="AM20" s="4"/>
      <c r="AN20" s="6"/>
      <c r="AO20" s="4">
        <v>25000</v>
      </c>
      <c r="AP20" s="4">
        <v>1506000000</v>
      </c>
      <c r="AQ20" s="6">
        <v>60240</v>
      </c>
    </row>
    <row r="21" spans="1:43" hidden="1" x14ac:dyDescent="0.2">
      <c r="A21" s="35"/>
      <c r="B21" t="s">
        <v>5</v>
      </c>
      <c r="C21" t="s">
        <v>66</v>
      </c>
      <c r="D21" t="s">
        <v>30</v>
      </c>
      <c r="E21" s="4">
        <v>13000</v>
      </c>
      <c r="F21" s="6">
        <v>976040000</v>
      </c>
      <c r="G21" s="6">
        <v>75080</v>
      </c>
      <c r="T21" s="5">
        <v>12000</v>
      </c>
      <c r="U21" s="6">
        <v>715800000</v>
      </c>
      <c r="V21" s="6">
        <v>59650</v>
      </c>
      <c r="W21" s="5"/>
      <c r="X21" s="4"/>
      <c r="Z21" s="5"/>
      <c r="AA21" s="4"/>
      <c r="AB21" s="6"/>
      <c r="AF21" s="5"/>
      <c r="AG21" s="6"/>
      <c r="AI21" s="5"/>
      <c r="AJ21" s="6"/>
      <c r="AL21" s="5"/>
      <c r="AM21" s="6"/>
      <c r="AN21" s="6"/>
      <c r="AO21" s="4">
        <v>25000</v>
      </c>
      <c r="AP21" s="4">
        <v>1691840000</v>
      </c>
      <c r="AQ21" s="6">
        <v>67673.600000000006</v>
      </c>
    </row>
    <row r="22" spans="1:43" hidden="1" x14ac:dyDescent="0.2">
      <c r="A22" s="35"/>
      <c r="B22" t="s">
        <v>5</v>
      </c>
      <c r="C22" t="s">
        <v>66</v>
      </c>
      <c r="D22" t="s">
        <v>19</v>
      </c>
      <c r="E22" s="4"/>
      <c r="F22" s="6"/>
      <c r="G22" s="6"/>
      <c r="T22" s="5"/>
      <c r="U22" s="6"/>
      <c r="V22" s="6"/>
      <c r="W22" s="5">
        <v>12000</v>
      </c>
      <c r="X22" s="4">
        <v>705636000</v>
      </c>
      <c r="Y22" s="6">
        <v>58803</v>
      </c>
      <c r="Z22" s="5"/>
      <c r="AA22" s="4"/>
      <c r="AB22" s="6"/>
      <c r="AC22" s="5">
        <v>13000</v>
      </c>
      <c r="AD22" s="4">
        <v>718302000</v>
      </c>
      <c r="AE22" s="6">
        <v>55254</v>
      </c>
      <c r="AF22" s="5"/>
      <c r="AG22" s="6"/>
      <c r="AI22" s="5">
        <v>13000</v>
      </c>
      <c r="AJ22" s="6">
        <v>748150000</v>
      </c>
      <c r="AK22" s="6">
        <v>57550</v>
      </c>
      <c r="AL22" s="5"/>
      <c r="AM22" s="6"/>
      <c r="AN22" s="6"/>
      <c r="AO22" s="4">
        <v>38000</v>
      </c>
      <c r="AP22" s="4">
        <v>2172088000</v>
      </c>
      <c r="AQ22" s="6">
        <v>57160.210526315786</v>
      </c>
    </row>
    <row r="23" spans="1:43" hidden="1" x14ac:dyDescent="0.2">
      <c r="A23" s="35"/>
      <c r="B23" t="s">
        <v>5</v>
      </c>
      <c r="C23" t="s">
        <v>66</v>
      </c>
      <c r="D23" t="s">
        <v>22</v>
      </c>
      <c r="AC23" s="5">
        <v>13000</v>
      </c>
      <c r="AD23" s="4">
        <v>722930000</v>
      </c>
      <c r="AE23" s="6">
        <v>55610</v>
      </c>
      <c r="AF23" s="5"/>
      <c r="AG23" s="6"/>
      <c r="AI23" s="5"/>
      <c r="AJ23" s="6"/>
      <c r="AL23" s="5"/>
      <c r="AM23" s="6"/>
      <c r="AN23" s="6"/>
      <c r="AO23" s="4">
        <v>13000</v>
      </c>
      <c r="AP23" s="4">
        <v>722930000</v>
      </c>
      <c r="AQ23" s="6">
        <v>55610</v>
      </c>
    </row>
    <row r="24" spans="1:43" x14ac:dyDescent="0.2">
      <c r="A24" s="35"/>
      <c r="B24" t="s">
        <v>5</v>
      </c>
      <c r="C24" t="s">
        <v>66</v>
      </c>
      <c r="D24" s="1" t="s">
        <v>105</v>
      </c>
      <c r="E24" s="4">
        <v>13000</v>
      </c>
      <c r="F24" s="4">
        <v>976040000</v>
      </c>
      <c r="G24" s="6">
        <v>75080</v>
      </c>
      <c r="H24" s="4">
        <v>25000</v>
      </c>
      <c r="I24" s="4">
        <v>1849667000</v>
      </c>
      <c r="J24" s="6">
        <v>73986.679999999993</v>
      </c>
      <c r="K24" s="4">
        <v>26000</v>
      </c>
      <c r="L24" s="4">
        <v>1666639000</v>
      </c>
      <c r="M24" s="6">
        <v>64101.5</v>
      </c>
      <c r="N24" s="4">
        <v>38000</v>
      </c>
      <c r="O24" s="4">
        <v>2417260000</v>
      </c>
      <c r="P24" s="6">
        <v>63612.105263157893</v>
      </c>
      <c r="Q24" s="4">
        <v>25000</v>
      </c>
      <c r="R24" s="4">
        <v>1506000000</v>
      </c>
      <c r="S24" s="6">
        <v>60240</v>
      </c>
      <c r="T24" s="4">
        <v>25000</v>
      </c>
      <c r="U24" s="4">
        <v>1487142000</v>
      </c>
      <c r="V24" s="6">
        <v>59485.68</v>
      </c>
      <c r="W24" s="4">
        <v>25000</v>
      </c>
      <c r="X24" s="4">
        <v>1468359000</v>
      </c>
      <c r="Y24" s="6">
        <v>58734.36</v>
      </c>
      <c r="Z24" s="4">
        <v>40000</v>
      </c>
      <c r="AA24" s="4">
        <v>2232024500</v>
      </c>
      <c r="AB24" s="6">
        <v>55800.612500000003</v>
      </c>
      <c r="AC24" s="4">
        <v>26000</v>
      </c>
      <c r="AD24" s="4">
        <v>1441232000</v>
      </c>
      <c r="AE24" s="6">
        <v>55432</v>
      </c>
      <c r="AF24" s="4">
        <v>13000</v>
      </c>
      <c r="AG24" s="4">
        <v>737360000</v>
      </c>
      <c r="AH24" s="6">
        <v>56720</v>
      </c>
      <c r="AI24" s="4">
        <v>26000</v>
      </c>
      <c r="AJ24" s="4">
        <v>1511289000</v>
      </c>
      <c r="AK24" s="6">
        <v>58126.5</v>
      </c>
      <c r="AL24" s="4"/>
      <c r="AM24" s="4"/>
      <c r="AN24" s="6"/>
      <c r="AO24" s="4">
        <v>282000</v>
      </c>
      <c r="AP24" s="4">
        <v>17293012500</v>
      </c>
      <c r="AQ24" s="6">
        <v>61322.73936170213</v>
      </c>
    </row>
    <row r="25" spans="1:43" hidden="1" x14ac:dyDescent="0.2">
      <c r="A25" s="35"/>
      <c r="B25" t="s">
        <v>27</v>
      </c>
      <c r="C25" t="s">
        <v>66</v>
      </c>
      <c r="D25" t="s">
        <v>7</v>
      </c>
      <c r="E25" s="4"/>
      <c r="F25" s="6"/>
      <c r="G25" s="6"/>
      <c r="H25" s="5"/>
      <c r="I25" s="5"/>
      <c r="J25" s="5"/>
      <c r="K25" s="5">
        <v>12000</v>
      </c>
      <c r="L25" s="4">
        <v>800160000</v>
      </c>
      <c r="M25" s="6">
        <v>66680</v>
      </c>
      <c r="N25" s="5"/>
      <c r="O25" s="4"/>
      <c r="P25" s="4"/>
      <c r="T25" s="5"/>
      <c r="U25" s="6"/>
      <c r="W25" s="5"/>
      <c r="X25" s="4"/>
      <c r="Z25" s="5"/>
      <c r="AA25" s="4"/>
      <c r="AB25" s="6"/>
      <c r="AC25" s="5"/>
      <c r="AD25" s="4"/>
      <c r="AF25" s="5">
        <v>13000</v>
      </c>
      <c r="AG25" s="6">
        <v>713440000</v>
      </c>
      <c r="AH25" s="6">
        <v>54880</v>
      </c>
      <c r="AI25" s="5"/>
      <c r="AJ25" s="6"/>
      <c r="AL25" s="5"/>
      <c r="AM25" s="6"/>
      <c r="AN25" s="6"/>
      <c r="AO25" s="4">
        <v>25000</v>
      </c>
      <c r="AP25" s="4">
        <v>1513600000</v>
      </c>
      <c r="AQ25" s="6">
        <v>60544</v>
      </c>
    </row>
    <row r="26" spans="1:43" hidden="1" x14ac:dyDescent="0.2">
      <c r="A26" s="35"/>
      <c r="B26" t="s">
        <v>27</v>
      </c>
      <c r="C26" t="s">
        <v>66</v>
      </c>
      <c r="D26" t="s">
        <v>17</v>
      </c>
      <c r="E26" s="4">
        <v>12000</v>
      </c>
      <c r="F26" s="6">
        <v>937248000</v>
      </c>
      <c r="G26" s="6">
        <v>78104</v>
      </c>
      <c r="H26" s="5"/>
      <c r="I26" s="5"/>
      <c r="J26" s="5"/>
      <c r="K26" s="5"/>
      <c r="L26" s="4"/>
      <c r="M26" s="4"/>
      <c r="N26" s="5"/>
      <c r="O26" s="4"/>
      <c r="P26" s="4"/>
      <c r="T26" s="5"/>
      <c r="U26" s="6"/>
      <c r="W26" s="5"/>
      <c r="X26" s="4"/>
      <c r="Z26" s="5"/>
      <c r="AA26" s="4"/>
      <c r="AB26" s="6"/>
      <c r="AC26" s="5">
        <v>12000</v>
      </c>
      <c r="AD26" s="4">
        <v>653508000</v>
      </c>
      <c r="AE26" s="6">
        <v>54459</v>
      </c>
      <c r="AF26" s="5"/>
      <c r="AG26" s="6"/>
      <c r="AI26" s="5"/>
      <c r="AJ26" s="6"/>
      <c r="AL26" s="5"/>
      <c r="AM26" s="6"/>
      <c r="AN26" s="6"/>
      <c r="AO26" s="4">
        <v>24000</v>
      </c>
      <c r="AP26" s="4">
        <v>1590756000</v>
      </c>
      <c r="AQ26" s="6">
        <v>66281.5</v>
      </c>
    </row>
    <row r="27" spans="1:43" x14ac:dyDescent="0.2">
      <c r="A27" s="35"/>
      <c r="B27" t="s">
        <v>27</v>
      </c>
      <c r="C27" t="s">
        <v>66</v>
      </c>
      <c r="D27" s="1" t="s">
        <v>105</v>
      </c>
      <c r="E27" s="4">
        <v>12000</v>
      </c>
      <c r="F27" s="4">
        <v>937248000</v>
      </c>
      <c r="G27" s="6">
        <v>78104</v>
      </c>
      <c r="H27" s="4"/>
      <c r="I27" s="4"/>
      <c r="J27" s="6"/>
      <c r="K27" s="4">
        <v>12000</v>
      </c>
      <c r="L27" s="4">
        <v>800160000</v>
      </c>
      <c r="M27" s="6">
        <v>66680</v>
      </c>
      <c r="N27" s="4"/>
      <c r="O27" s="4"/>
      <c r="P27" s="6"/>
      <c r="Q27" s="4"/>
      <c r="R27" s="4"/>
      <c r="S27" s="6"/>
      <c r="T27" s="4"/>
      <c r="U27" s="4"/>
      <c r="V27" s="6"/>
      <c r="W27" s="4"/>
      <c r="X27" s="4"/>
      <c r="Y27" s="6"/>
      <c r="Z27" s="4"/>
      <c r="AA27" s="4"/>
      <c r="AB27" s="6"/>
      <c r="AC27" s="4">
        <v>12000</v>
      </c>
      <c r="AD27" s="4">
        <v>653508000</v>
      </c>
      <c r="AE27" s="6">
        <v>54459</v>
      </c>
      <c r="AF27" s="4">
        <v>13000</v>
      </c>
      <c r="AG27" s="4">
        <v>713440000</v>
      </c>
      <c r="AH27" s="6">
        <v>54880</v>
      </c>
      <c r="AI27" s="5"/>
      <c r="AJ27" s="6"/>
      <c r="AL27" s="5"/>
      <c r="AM27" s="6"/>
      <c r="AN27" s="6"/>
      <c r="AO27" s="4">
        <v>49000</v>
      </c>
      <c r="AP27" s="4">
        <v>3104356000</v>
      </c>
      <c r="AQ27" s="6">
        <v>63354.204081632655</v>
      </c>
    </row>
    <row r="28" spans="1:43" hidden="1" x14ac:dyDescent="0.2">
      <c r="A28" s="35"/>
      <c r="B28" t="s">
        <v>62</v>
      </c>
      <c r="C28" t="s">
        <v>33</v>
      </c>
      <c r="D28" t="s">
        <v>7</v>
      </c>
      <c r="E28" s="4"/>
      <c r="F28" s="6"/>
      <c r="G28" s="6"/>
      <c r="H28" s="5"/>
      <c r="I28" s="5"/>
      <c r="J28" s="5"/>
      <c r="K28" s="5"/>
      <c r="L28" s="4"/>
      <c r="M28" s="4"/>
      <c r="N28" s="5">
        <v>6000</v>
      </c>
      <c r="O28" s="4">
        <v>313980000</v>
      </c>
      <c r="P28" s="6">
        <v>52330</v>
      </c>
      <c r="T28" s="5">
        <v>6000</v>
      </c>
      <c r="U28" s="6">
        <v>319200000</v>
      </c>
      <c r="V28" s="6">
        <v>53200</v>
      </c>
      <c r="W28" s="5">
        <v>6000</v>
      </c>
      <c r="X28" s="4">
        <v>322080000</v>
      </c>
      <c r="Y28" s="6">
        <v>53680</v>
      </c>
      <c r="Z28" s="5">
        <v>7000</v>
      </c>
      <c r="AA28" s="4">
        <v>346066000</v>
      </c>
      <c r="AB28" s="6">
        <v>49438</v>
      </c>
      <c r="AC28" s="5"/>
      <c r="AD28" s="4"/>
      <c r="AF28" s="5">
        <v>6000</v>
      </c>
      <c r="AG28" s="6">
        <v>289320000</v>
      </c>
      <c r="AH28" s="6">
        <v>48220</v>
      </c>
      <c r="AI28" s="5">
        <v>6000</v>
      </c>
      <c r="AJ28" s="6">
        <v>301134000</v>
      </c>
      <c r="AK28" s="6">
        <v>50189</v>
      </c>
      <c r="AL28" s="5">
        <v>6500</v>
      </c>
      <c r="AM28" s="6">
        <v>335205000</v>
      </c>
      <c r="AN28" s="6">
        <v>51570</v>
      </c>
      <c r="AO28" s="4">
        <v>43500</v>
      </c>
      <c r="AP28" s="4">
        <v>2226985000</v>
      </c>
      <c r="AQ28" s="6">
        <v>51195.057471264365</v>
      </c>
    </row>
    <row r="29" spans="1:43" hidden="1" x14ac:dyDescent="0.2">
      <c r="A29" s="35"/>
      <c r="B29" t="s">
        <v>62</v>
      </c>
      <c r="C29" t="s">
        <v>33</v>
      </c>
      <c r="D29" t="s">
        <v>7</v>
      </c>
      <c r="E29" s="4"/>
      <c r="F29" s="6"/>
      <c r="G29" s="6"/>
      <c r="H29" s="5"/>
      <c r="I29" s="5"/>
      <c r="J29" s="5"/>
      <c r="K29" s="5"/>
      <c r="L29" s="4"/>
      <c r="M29" s="4"/>
      <c r="N29" s="5"/>
      <c r="O29" s="4"/>
      <c r="P29" s="6"/>
      <c r="T29" s="5">
        <v>6000</v>
      </c>
      <c r="U29" s="6">
        <v>319800000</v>
      </c>
      <c r="V29" s="6">
        <v>53300</v>
      </c>
      <c r="W29" s="5"/>
      <c r="X29" s="4"/>
      <c r="Z29" s="5"/>
      <c r="AA29" s="4"/>
      <c r="AB29" s="6"/>
      <c r="AC29" s="5"/>
      <c r="AD29" s="4"/>
      <c r="AF29" s="5"/>
      <c r="AG29" s="6"/>
      <c r="AI29" s="5"/>
      <c r="AJ29" s="6"/>
      <c r="AL29" s="5"/>
      <c r="AM29" s="6"/>
      <c r="AN29" s="6"/>
      <c r="AO29" s="4">
        <v>6000</v>
      </c>
      <c r="AP29" s="4">
        <v>319800000</v>
      </c>
      <c r="AQ29" s="6">
        <v>53300</v>
      </c>
    </row>
    <row r="30" spans="1:43" hidden="1" x14ac:dyDescent="0.2">
      <c r="A30" s="35"/>
      <c r="B30" t="s">
        <v>62</v>
      </c>
      <c r="C30" t="s">
        <v>33</v>
      </c>
      <c r="D30" t="s">
        <v>7</v>
      </c>
      <c r="E30" s="4"/>
      <c r="F30" s="6"/>
      <c r="G30" s="6"/>
      <c r="H30" s="5"/>
      <c r="I30" s="5"/>
      <c r="J30" s="5"/>
      <c r="K30" s="5"/>
      <c r="L30" s="4"/>
      <c r="M30" s="4"/>
      <c r="N30" s="5"/>
      <c r="O30" s="4"/>
      <c r="P30" s="6"/>
      <c r="T30" s="5">
        <v>6000</v>
      </c>
      <c r="U30" s="6">
        <v>319980000</v>
      </c>
      <c r="V30" s="6">
        <v>53330</v>
      </c>
      <c r="W30" s="5"/>
      <c r="X30" s="4"/>
      <c r="Z30" s="5"/>
      <c r="AA30" s="4"/>
      <c r="AB30" s="6"/>
      <c r="AC30" s="5"/>
      <c r="AD30" s="4"/>
      <c r="AF30" s="5"/>
      <c r="AG30" s="6"/>
      <c r="AI30" s="5"/>
      <c r="AJ30" s="6"/>
      <c r="AL30" s="5"/>
      <c r="AM30" s="6"/>
      <c r="AN30" s="6"/>
      <c r="AO30" s="4">
        <v>6000</v>
      </c>
      <c r="AP30" s="4">
        <v>319980000</v>
      </c>
      <c r="AQ30" s="6">
        <v>53330</v>
      </c>
    </row>
    <row r="31" spans="1:43" hidden="1" x14ac:dyDescent="0.2">
      <c r="A31" s="35"/>
      <c r="B31" t="s">
        <v>62</v>
      </c>
      <c r="C31" t="s">
        <v>33</v>
      </c>
      <c r="D31" t="s">
        <v>7</v>
      </c>
      <c r="E31" s="4"/>
      <c r="F31" s="6"/>
      <c r="G31" s="6"/>
      <c r="H31" s="5"/>
      <c r="I31" s="5"/>
      <c r="J31" s="5"/>
      <c r="K31" s="5"/>
      <c r="L31" s="4"/>
      <c r="M31" s="4"/>
      <c r="N31" s="5"/>
      <c r="O31" s="4"/>
      <c r="P31" s="6"/>
      <c r="T31" s="5">
        <v>6000</v>
      </c>
      <c r="U31" s="6">
        <v>320640000</v>
      </c>
      <c r="V31" s="6">
        <v>53440</v>
      </c>
      <c r="W31" s="5"/>
      <c r="X31" s="4"/>
      <c r="Z31" s="5"/>
      <c r="AA31" s="4"/>
      <c r="AB31" s="6"/>
      <c r="AC31" s="5"/>
      <c r="AD31" s="4"/>
      <c r="AF31" s="5"/>
      <c r="AG31" s="6"/>
      <c r="AI31" s="5"/>
      <c r="AJ31" s="6"/>
      <c r="AL31" s="5"/>
      <c r="AM31" s="6"/>
      <c r="AN31" s="6"/>
      <c r="AO31" s="4">
        <v>6000</v>
      </c>
      <c r="AP31" s="4">
        <v>320640000</v>
      </c>
      <c r="AQ31" s="6">
        <v>53440</v>
      </c>
    </row>
    <row r="32" spans="1:43" hidden="1" x14ac:dyDescent="0.2">
      <c r="A32" s="35"/>
      <c r="B32" t="s">
        <v>62</v>
      </c>
      <c r="C32" t="s">
        <v>33</v>
      </c>
      <c r="D32" t="s">
        <v>7</v>
      </c>
      <c r="E32" s="4"/>
      <c r="F32" s="6"/>
      <c r="G32" s="6"/>
      <c r="H32" s="5"/>
      <c r="I32" s="5"/>
      <c r="J32" s="5"/>
      <c r="K32" s="5"/>
      <c r="L32" s="4"/>
      <c r="M32" s="4"/>
      <c r="N32" s="5"/>
      <c r="O32" s="4"/>
      <c r="P32" s="6"/>
      <c r="T32" s="5">
        <v>6000</v>
      </c>
      <c r="U32" s="6">
        <v>320394000</v>
      </c>
      <c r="V32" s="6">
        <v>53399</v>
      </c>
      <c r="W32" s="5"/>
      <c r="X32" s="4"/>
      <c r="Z32" s="5"/>
      <c r="AA32" s="4"/>
      <c r="AB32" s="6"/>
      <c r="AC32" s="5"/>
      <c r="AD32" s="4"/>
      <c r="AF32" s="5"/>
      <c r="AG32" s="6"/>
      <c r="AI32" s="5"/>
      <c r="AJ32" s="6"/>
      <c r="AL32" s="5"/>
      <c r="AM32" s="6"/>
      <c r="AN32" s="6"/>
      <c r="AO32" s="4">
        <v>6000</v>
      </c>
      <c r="AP32" s="4">
        <v>320394000</v>
      </c>
      <c r="AQ32" s="6">
        <v>53399</v>
      </c>
    </row>
    <row r="33" spans="1:43" hidden="1" x14ac:dyDescent="0.2">
      <c r="A33" s="35"/>
      <c r="D33" s="1" t="s">
        <v>111</v>
      </c>
      <c r="E33" s="4"/>
      <c r="F33" s="4"/>
      <c r="G33" s="6"/>
      <c r="H33" s="4"/>
      <c r="I33" s="4"/>
      <c r="J33" s="6"/>
      <c r="K33" s="4"/>
      <c r="L33" s="4"/>
      <c r="M33" s="6"/>
      <c r="N33" s="4">
        <v>6000</v>
      </c>
      <c r="O33" s="4">
        <v>313980000</v>
      </c>
      <c r="P33" s="6">
        <v>52330</v>
      </c>
      <c r="Q33" s="4"/>
      <c r="R33" s="4"/>
      <c r="S33" s="6"/>
      <c r="T33" s="4">
        <v>30000</v>
      </c>
      <c r="U33" s="4">
        <v>1600014000</v>
      </c>
      <c r="V33" s="6">
        <v>53333.8</v>
      </c>
      <c r="W33" s="4">
        <v>6000</v>
      </c>
      <c r="X33" s="4">
        <v>322080000</v>
      </c>
      <c r="Y33" s="6">
        <v>53680</v>
      </c>
      <c r="Z33" s="4">
        <v>7000</v>
      </c>
      <c r="AA33" s="4">
        <v>346066000</v>
      </c>
      <c r="AB33" s="6">
        <v>49438</v>
      </c>
      <c r="AC33" s="4"/>
      <c r="AD33" s="4"/>
      <c r="AE33" s="6"/>
      <c r="AF33" s="4">
        <v>6000</v>
      </c>
      <c r="AG33" s="4">
        <v>289320000</v>
      </c>
      <c r="AH33" s="6">
        <v>48220</v>
      </c>
      <c r="AI33" s="4">
        <v>6000</v>
      </c>
      <c r="AJ33" s="4">
        <v>301134000</v>
      </c>
      <c r="AK33" s="6">
        <v>50189</v>
      </c>
      <c r="AL33" s="4">
        <v>6500</v>
      </c>
      <c r="AM33" s="4">
        <v>335205000</v>
      </c>
      <c r="AN33" s="6">
        <v>51570</v>
      </c>
      <c r="AO33" s="4">
        <v>67500</v>
      </c>
      <c r="AP33" s="4">
        <v>3507799000</v>
      </c>
      <c r="AQ33" s="6">
        <v>51967.392592592594</v>
      </c>
    </row>
    <row r="34" spans="1:43" hidden="1" x14ac:dyDescent="0.2">
      <c r="A34" s="35"/>
      <c r="B34" t="s">
        <v>62</v>
      </c>
      <c r="C34" t="s">
        <v>33</v>
      </c>
      <c r="D34" t="s">
        <v>10</v>
      </c>
      <c r="E34" s="4"/>
      <c r="F34" s="6"/>
      <c r="G34" s="6"/>
      <c r="H34" s="5"/>
      <c r="I34" s="5"/>
      <c r="J34" s="5"/>
      <c r="K34" s="5">
        <v>6000</v>
      </c>
      <c r="L34" s="4">
        <v>317388000</v>
      </c>
      <c r="M34" s="6">
        <v>52898</v>
      </c>
      <c r="N34" s="5">
        <v>6000</v>
      </c>
      <c r="O34" s="4">
        <v>315102000</v>
      </c>
      <c r="P34" s="6">
        <v>52517</v>
      </c>
      <c r="T34" s="5">
        <v>6000</v>
      </c>
      <c r="U34" s="6">
        <v>319980000</v>
      </c>
      <c r="V34" s="6">
        <v>53330</v>
      </c>
      <c r="W34" s="5"/>
      <c r="X34" s="4"/>
      <c r="Z34" s="5">
        <v>7000</v>
      </c>
      <c r="AA34" s="4">
        <v>344120000</v>
      </c>
      <c r="AB34" s="6">
        <v>49160</v>
      </c>
      <c r="AC34" s="5"/>
      <c r="AD34" s="4"/>
      <c r="AF34" s="5"/>
      <c r="AG34" s="6"/>
      <c r="AI34" s="5"/>
      <c r="AJ34" s="6"/>
      <c r="AL34" s="5">
        <v>6200</v>
      </c>
      <c r="AM34" s="6">
        <v>320980200</v>
      </c>
      <c r="AN34" s="6">
        <v>51771</v>
      </c>
      <c r="AO34" s="4">
        <v>31200</v>
      </c>
      <c r="AP34" s="4">
        <v>1617570200</v>
      </c>
      <c r="AQ34" s="6">
        <v>51845.198717948719</v>
      </c>
    </row>
    <row r="35" spans="1:43" hidden="1" x14ac:dyDescent="0.2">
      <c r="A35" s="35"/>
      <c r="B35" t="s">
        <v>62</v>
      </c>
      <c r="C35" t="s">
        <v>33</v>
      </c>
      <c r="D35" t="s">
        <v>10</v>
      </c>
      <c r="E35" s="4"/>
      <c r="F35" s="6"/>
      <c r="G35" s="6"/>
      <c r="H35" s="5"/>
      <c r="I35" s="5"/>
      <c r="J35" s="5"/>
      <c r="K35" s="5">
        <v>6000</v>
      </c>
      <c r="L35" s="4">
        <v>312840000</v>
      </c>
      <c r="M35" s="6">
        <v>52140</v>
      </c>
      <c r="N35" s="5"/>
      <c r="O35" s="4"/>
      <c r="P35" s="4"/>
      <c r="W35" s="5"/>
      <c r="X35" s="4"/>
      <c r="Z35" s="5">
        <v>6000</v>
      </c>
      <c r="AA35" s="4">
        <v>298896000</v>
      </c>
      <c r="AB35" s="6">
        <v>49816</v>
      </c>
      <c r="AC35" s="5"/>
      <c r="AD35" s="4"/>
      <c r="AF35" s="5"/>
      <c r="AG35" s="6"/>
      <c r="AI35" s="5"/>
      <c r="AJ35" s="6"/>
      <c r="AL35" s="5"/>
      <c r="AM35" s="6"/>
      <c r="AN35" s="6"/>
      <c r="AO35" s="4">
        <v>12000</v>
      </c>
      <c r="AP35" s="4">
        <v>611736000</v>
      </c>
      <c r="AQ35" s="6">
        <v>50978</v>
      </c>
    </row>
    <row r="36" spans="1:43" hidden="1" x14ac:dyDescent="0.2">
      <c r="A36" s="35"/>
      <c r="B36" t="s">
        <v>62</v>
      </c>
      <c r="C36" t="s">
        <v>33</v>
      </c>
      <c r="D36" t="s">
        <v>10</v>
      </c>
      <c r="E36" s="4"/>
      <c r="F36" s="6"/>
      <c r="G36" s="6"/>
      <c r="H36" s="5"/>
      <c r="I36" s="5"/>
      <c r="J36" s="5"/>
      <c r="K36" s="5">
        <v>6000</v>
      </c>
      <c r="L36" s="4">
        <v>314796000</v>
      </c>
      <c r="M36" s="6">
        <v>52466</v>
      </c>
      <c r="N36" s="5"/>
      <c r="O36" s="4"/>
      <c r="P36" s="4"/>
      <c r="W36" s="5"/>
      <c r="X36" s="4"/>
      <c r="Z36" s="5"/>
      <c r="AA36" s="4"/>
      <c r="AC36" s="5"/>
      <c r="AD36" s="4"/>
      <c r="AF36" s="5"/>
      <c r="AG36" s="6"/>
      <c r="AI36" s="5"/>
      <c r="AJ36" s="6"/>
      <c r="AL36" s="5"/>
      <c r="AM36" s="6"/>
      <c r="AN36" s="6"/>
      <c r="AO36" s="4">
        <v>6000</v>
      </c>
      <c r="AP36" s="4">
        <v>314796000</v>
      </c>
      <c r="AQ36" s="6">
        <v>52466</v>
      </c>
    </row>
    <row r="37" spans="1:43" hidden="1" x14ac:dyDescent="0.2">
      <c r="A37" s="35"/>
      <c r="D37" s="1" t="s">
        <v>110</v>
      </c>
      <c r="E37" s="4"/>
      <c r="F37" s="4"/>
      <c r="G37" s="6"/>
      <c r="H37" s="4"/>
      <c r="I37" s="4"/>
      <c r="J37" s="6"/>
      <c r="K37" s="4">
        <v>18000</v>
      </c>
      <c r="L37" s="4">
        <v>945024000</v>
      </c>
      <c r="M37" s="6">
        <v>52501.333333333336</v>
      </c>
      <c r="N37" s="4">
        <v>6000</v>
      </c>
      <c r="O37" s="4">
        <v>315102000</v>
      </c>
      <c r="P37" s="6">
        <v>52517</v>
      </c>
      <c r="Q37" s="4"/>
      <c r="R37" s="4"/>
      <c r="S37" s="6"/>
      <c r="T37" s="4">
        <v>6000</v>
      </c>
      <c r="U37" s="4">
        <v>319980000</v>
      </c>
      <c r="V37" s="6">
        <v>53330</v>
      </c>
      <c r="W37" s="4"/>
      <c r="X37" s="4"/>
      <c r="Y37" s="6"/>
      <c r="Z37" s="4">
        <v>13000</v>
      </c>
      <c r="AA37" s="4">
        <v>643016000</v>
      </c>
      <c r="AB37" s="6">
        <v>49462.769230769234</v>
      </c>
      <c r="AC37" s="4"/>
      <c r="AD37" s="4"/>
      <c r="AE37" s="6"/>
      <c r="AF37" s="4"/>
      <c r="AG37" s="4"/>
      <c r="AH37" s="6"/>
      <c r="AI37" s="4"/>
      <c r="AJ37" s="4"/>
      <c r="AK37" s="6"/>
      <c r="AL37" s="4">
        <v>6200</v>
      </c>
      <c r="AM37" s="4">
        <v>320980200</v>
      </c>
      <c r="AN37" s="6">
        <v>51771</v>
      </c>
      <c r="AO37" s="4">
        <v>49200</v>
      </c>
      <c r="AP37" s="4">
        <v>2544102200</v>
      </c>
      <c r="AQ37" s="6">
        <v>51709.39430894309</v>
      </c>
    </row>
    <row r="38" spans="1:43" hidden="1" x14ac:dyDescent="0.2">
      <c r="A38" s="35"/>
      <c r="B38" t="s">
        <v>62</v>
      </c>
      <c r="C38" t="s">
        <v>33</v>
      </c>
      <c r="D38" t="s">
        <v>70</v>
      </c>
      <c r="H38" s="5">
        <v>6000</v>
      </c>
      <c r="I38" s="5">
        <v>291684000</v>
      </c>
      <c r="J38" s="6">
        <v>48614</v>
      </c>
      <c r="K38" s="5"/>
      <c r="L38" s="4"/>
      <c r="M38" s="4"/>
      <c r="N38" s="5"/>
      <c r="O38" s="4"/>
      <c r="P38" s="4"/>
      <c r="W38" s="5"/>
      <c r="X38" s="4"/>
      <c r="Z38" s="5"/>
      <c r="AA38" s="4"/>
      <c r="AC38" s="5"/>
      <c r="AD38" s="4"/>
      <c r="AF38" s="5"/>
      <c r="AG38" s="6"/>
      <c r="AI38" s="5"/>
      <c r="AJ38" s="6"/>
      <c r="AL38" s="5"/>
      <c r="AM38" s="6"/>
      <c r="AN38" s="6"/>
      <c r="AO38" s="4">
        <v>6000</v>
      </c>
      <c r="AP38" s="4">
        <v>291684000</v>
      </c>
      <c r="AQ38" s="6">
        <v>48614</v>
      </c>
    </row>
    <row r="39" spans="1:43" hidden="1" x14ac:dyDescent="0.2">
      <c r="A39" s="35"/>
      <c r="B39" t="s">
        <v>62</v>
      </c>
      <c r="C39" t="s">
        <v>33</v>
      </c>
      <c r="D39" t="s">
        <v>35</v>
      </c>
      <c r="H39" s="5"/>
      <c r="I39" s="5"/>
      <c r="J39" s="6"/>
      <c r="K39" s="5"/>
      <c r="L39" s="4"/>
      <c r="M39" s="4"/>
      <c r="N39" s="5"/>
      <c r="O39" s="4"/>
      <c r="P39" s="4"/>
      <c r="W39" s="5"/>
      <c r="X39" s="4"/>
      <c r="Z39" s="5"/>
      <c r="AA39" s="4"/>
      <c r="AC39" s="5"/>
      <c r="AD39" s="4"/>
      <c r="AF39" s="5"/>
      <c r="AG39" s="6"/>
      <c r="AI39" s="5">
        <v>6000</v>
      </c>
      <c r="AJ39" s="6">
        <v>289320000</v>
      </c>
      <c r="AK39" s="6">
        <v>48220</v>
      </c>
      <c r="AL39" s="5">
        <v>5961</v>
      </c>
      <c r="AM39" s="6">
        <v>301131837</v>
      </c>
      <c r="AN39" s="6">
        <v>50517</v>
      </c>
      <c r="AO39" s="4">
        <v>11961</v>
      </c>
      <c r="AP39" s="4">
        <v>590451837</v>
      </c>
      <c r="AQ39" s="6">
        <v>49364.755204414345</v>
      </c>
    </row>
    <row r="40" spans="1:43" hidden="1" x14ac:dyDescent="0.2">
      <c r="A40" s="35"/>
      <c r="B40" t="s">
        <v>62</v>
      </c>
      <c r="C40" t="s">
        <v>33</v>
      </c>
      <c r="D40" t="s">
        <v>18</v>
      </c>
      <c r="H40" s="5"/>
      <c r="I40" s="5"/>
      <c r="J40" s="6"/>
      <c r="K40" s="5"/>
      <c r="L40" s="4"/>
      <c r="M40" s="4"/>
      <c r="N40" s="5"/>
      <c r="O40" s="4"/>
      <c r="P40" s="4"/>
      <c r="W40" s="5">
        <v>5000</v>
      </c>
      <c r="X40" s="4">
        <v>268375000</v>
      </c>
      <c r="Y40" s="6">
        <v>53675</v>
      </c>
      <c r="Z40" s="5"/>
      <c r="AA40" s="4"/>
      <c r="AC40" s="5"/>
      <c r="AD40" s="4"/>
      <c r="AF40" s="5"/>
      <c r="AG40" s="6"/>
      <c r="AL40" s="5"/>
      <c r="AM40" s="6"/>
      <c r="AO40" s="4">
        <v>5000</v>
      </c>
      <c r="AP40" s="4">
        <v>268375000</v>
      </c>
      <c r="AQ40" s="6">
        <v>53675</v>
      </c>
    </row>
    <row r="41" spans="1:43" hidden="1" x14ac:dyDescent="0.2">
      <c r="A41" s="35"/>
      <c r="B41" t="s">
        <v>62</v>
      </c>
      <c r="C41" t="s">
        <v>33</v>
      </c>
      <c r="D41" t="s">
        <v>69</v>
      </c>
      <c r="H41" s="5"/>
      <c r="I41" s="5"/>
      <c r="J41" s="6"/>
      <c r="K41" s="5"/>
      <c r="L41" s="4"/>
      <c r="M41" s="4"/>
      <c r="N41" s="5"/>
      <c r="O41" s="4"/>
      <c r="P41" s="4"/>
      <c r="W41" s="5">
        <v>6000</v>
      </c>
      <c r="X41" s="4">
        <v>322500000</v>
      </c>
      <c r="Y41" s="6">
        <v>53750</v>
      </c>
      <c r="Z41" s="5"/>
      <c r="AA41" s="4"/>
      <c r="AC41" s="5"/>
      <c r="AD41" s="4"/>
      <c r="AF41" s="5"/>
      <c r="AG41" s="6"/>
      <c r="AL41" s="5"/>
      <c r="AM41" s="6"/>
      <c r="AO41" s="4">
        <v>6000</v>
      </c>
      <c r="AP41" s="4">
        <v>322500000</v>
      </c>
      <c r="AQ41" s="6">
        <v>53750</v>
      </c>
    </row>
    <row r="42" spans="1:43" hidden="1" x14ac:dyDescent="0.2">
      <c r="A42" s="35"/>
      <c r="B42" t="s">
        <v>62</v>
      </c>
      <c r="C42" t="s">
        <v>33</v>
      </c>
      <c r="D42" t="s">
        <v>63</v>
      </c>
      <c r="H42" s="5"/>
      <c r="I42" s="5"/>
      <c r="J42" s="6"/>
      <c r="K42" s="5"/>
      <c r="L42" s="4"/>
      <c r="M42" s="4"/>
      <c r="N42" s="5"/>
      <c r="O42" s="4"/>
      <c r="P42" s="4"/>
      <c r="W42" s="5">
        <v>6000</v>
      </c>
      <c r="X42" s="4">
        <v>322620000</v>
      </c>
      <c r="Y42" s="6">
        <v>53770</v>
      </c>
      <c r="Z42" s="5"/>
      <c r="AA42" s="4"/>
      <c r="AC42" s="5"/>
      <c r="AD42" s="4"/>
      <c r="AF42" s="5"/>
      <c r="AG42" s="6"/>
      <c r="AL42" s="5">
        <v>6000</v>
      </c>
      <c r="AM42" s="6">
        <v>305286000</v>
      </c>
      <c r="AN42" s="6">
        <v>50881</v>
      </c>
      <c r="AO42" s="4">
        <v>12000</v>
      </c>
      <c r="AP42" s="4">
        <v>627906000</v>
      </c>
      <c r="AQ42" s="6">
        <v>52325.5</v>
      </c>
    </row>
    <row r="43" spans="1:43" hidden="1" x14ac:dyDescent="0.2">
      <c r="A43" s="35"/>
      <c r="B43" t="s">
        <v>62</v>
      </c>
      <c r="C43" t="s">
        <v>33</v>
      </c>
      <c r="D43" t="s">
        <v>19</v>
      </c>
      <c r="H43" s="5"/>
      <c r="I43" s="5"/>
      <c r="J43" s="6"/>
      <c r="K43" s="5"/>
      <c r="L43" s="4"/>
      <c r="M43" s="4"/>
      <c r="N43" s="5"/>
      <c r="O43" s="4"/>
      <c r="P43" s="4"/>
      <c r="W43" s="5"/>
      <c r="X43" s="4"/>
      <c r="Y43" s="6"/>
      <c r="Z43" s="5"/>
      <c r="AA43" s="4"/>
      <c r="AC43" s="5">
        <v>7000</v>
      </c>
      <c r="AD43" s="4">
        <v>306705000</v>
      </c>
      <c r="AE43" s="6">
        <v>43815</v>
      </c>
      <c r="AF43" s="5"/>
      <c r="AG43" s="6"/>
      <c r="AL43" s="5"/>
      <c r="AM43" s="6"/>
      <c r="AO43" s="4">
        <v>7000</v>
      </c>
      <c r="AP43" s="4">
        <v>306705000</v>
      </c>
      <c r="AQ43" s="6">
        <v>43815</v>
      </c>
    </row>
    <row r="44" spans="1:43" hidden="1" x14ac:dyDescent="0.2">
      <c r="A44" s="35"/>
      <c r="B44" t="s">
        <v>62</v>
      </c>
      <c r="C44" t="s">
        <v>33</v>
      </c>
      <c r="D44" t="s">
        <v>19</v>
      </c>
      <c r="H44" s="5"/>
      <c r="I44" s="5"/>
      <c r="J44" s="6"/>
      <c r="K44" s="5"/>
      <c r="L44" s="4"/>
      <c r="M44" s="4"/>
      <c r="N44" s="5"/>
      <c r="O44" s="4"/>
      <c r="P44" s="4"/>
      <c r="W44" s="5"/>
      <c r="X44" s="4"/>
      <c r="Y44" s="6"/>
      <c r="Z44" s="5"/>
      <c r="AA44" s="4"/>
      <c r="AC44" s="5">
        <v>6600</v>
      </c>
      <c r="AD44" s="4">
        <v>286308000</v>
      </c>
      <c r="AE44" s="6">
        <v>43380</v>
      </c>
      <c r="AF44" s="5"/>
      <c r="AG44" s="6"/>
      <c r="AL44" s="5"/>
      <c r="AM44" s="6"/>
      <c r="AO44" s="4">
        <v>6600</v>
      </c>
      <c r="AP44" s="4">
        <v>286308000</v>
      </c>
      <c r="AQ44" s="6">
        <v>43380</v>
      </c>
    </row>
    <row r="45" spans="1:43" hidden="1" x14ac:dyDescent="0.2">
      <c r="A45" s="35"/>
      <c r="B45" t="s">
        <v>62</v>
      </c>
      <c r="C45" t="s">
        <v>33</v>
      </c>
      <c r="D45" t="s">
        <v>19</v>
      </c>
      <c r="H45" s="5"/>
      <c r="I45" s="5"/>
      <c r="J45" s="6"/>
      <c r="K45" s="5"/>
      <c r="L45" s="4"/>
      <c r="M45" s="4"/>
      <c r="N45" s="5"/>
      <c r="O45" s="4"/>
      <c r="P45" s="4"/>
      <c r="W45" s="5"/>
      <c r="X45" s="4"/>
      <c r="Y45" s="6"/>
      <c r="Z45" s="5"/>
      <c r="AA45" s="4"/>
      <c r="AC45" s="5">
        <v>6000</v>
      </c>
      <c r="AD45" s="4">
        <v>259362000</v>
      </c>
      <c r="AE45" s="6">
        <v>43227</v>
      </c>
      <c r="AF45" s="5"/>
      <c r="AG45" s="6"/>
      <c r="AL45" s="5"/>
      <c r="AM45" s="6"/>
      <c r="AO45" s="4">
        <v>6000</v>
      </c>
      <c r="AP45" s="4">
        <v>259362000</v>
      </c>
      <c r="AQ45" s="6">
        <v>43227</v>
      </c>
    </row>
    <row r="46" spans="1:43" hidden="1" x14ac:dyDescent="0.2">
      <c r="A46" s="35"/>
      <c r="D46" s="1" t="s">
        <v>109</v>
      </c>
      <c r="E46" s="4"/>
      <c r="F46" s="4"/>
      <c r="G46" s="6"/>
      <c r="H46" s="4"/>
      <c r="I46" s="4"/>
      <c r="J46" s="6"/>
      <c r="K46" s="4"/>
      <c r="L46" s="4"/>
      <c r="M46" s="6"/>
      <c r="N46" s="4"/>
      <c r="O46" s="4"/>
      <c r="P46" s="6"/>
      <c r="Q46" s="4"/>
      <c r="R46" s="4"/>
      <c r="S46" s="6"/>
      <c r="T46" s="4"/>
      <c r="U46" s="4"/>
      <c r="V46" s="6"/>
      <c r="W46" s="4"/>
      <c r="X46" s="4"/>
      <c r="Y46" s="6"/>
      <c r="Z46" s="4"/>
      <c r="AA46" s="4"/>
      <c r="AB46" s="6"/>
      <c r="AC46" s="4">
        <v>19600</v>
      </c>
      <c r="AD46" s="4">
        <v>852375000</v>
      </c>
      <c r="AE46" s="6">
        <v>43488.520408163262</v>
      </c>
      <c r="AF46" s="4"/>
      <c r="AG46" s="4"/>
      <c r="AH46" s="6"/>
      <c r="AI46" s="4"/>
      <c r="AJ46" s="4"/>
      <c r="AK46" s="6"/>
      <c r="AL46" s="4"/>
      <c r="AM46" s="4"/>
      <c r="AN46" s="6"/>
      <c r="AO46" s="4">
        <v>19600</v>
      </c>
      <c r="AP46" s="4">
        <v>852375000</v>
      </c>
      <c r="AQ46" s="6">
        <v>43488.520408163262</v>
      </c>
    </row>
    <row r="47" spans="1:43" hidden="1" x14ac:dyDescent="0.2">
      <c r="A47" s="35"/>
      <c r="B47" t="s">
        <v>62</v>
      </c>
      <c r="C47" t="s">
        <v>66</v>
      </c>
      <c r="D47" t="s">
        <v>21</v>
      </c>
      <c r="E47" s="4"/>
      <c r="F47" s="6"/>
      <c r="G47" s="6"/>
      <c r="H47" s="5"/>
      <c r="I47" s="5"/>
      <c r="J47" s="5"/>
      <c r="K47" s="5"/>
      <c r="L47" s="4"/>
      <c r="M47" s="4"/>
      <c r="N47" s="5">
        <v>6000</v>
      </c>
      <c r="O47" s="4">
        <v>314760000</v>
      </c>
      <c r="P47" s="6">
        <v>52460</v>
      </c>
      <c r="W47" s="5">
        <v>6000</v>
      </c>
      <c r="X47" s="4">
        <v>319020000</v>
      </c>
      <c r="Y47" s="6">
        <v>53170</v>
      </c>
      <c r="Z47" s="5">
        <v>6000</v>
      </c>
      <c r="AA47" s="4">
        <v>293994000</v>
      </c>
      <c r="AB47" s="6">
        <v>48999</v>
      </c>
      <c r="AC47" s="5"/>
      <c r="AD47" s="4"/>
      <c r="AF47" s="5"/>
      <c r="AG47" s="6"/>
      <c r="AL47" s="5"/>
      <c r="AM47" s="6"/>
      <c r="AO47" s="4">
        <v>18000</v>
      </c>
      <c r="AP47" s="4">
        <v>927774000</v>
      </c>
      <c r="AQ47" s="6">
        <v>51543</v>
      </c>
    </row>
    <row r="48" spans="1:43" hidden="1" x14ac:dyDescent="0.2">
      <c r="A48" s="35"/>
      <c r="B48" t="s">
        <v>62</v>
      </c>
      <c r="C48" t="s">
        <v>33</v>
      </c>
      <c r="D48" t="s">
        <v>22</v>
      </c>
      <c r="K48" s="5">
        <v>6000</v>
      </c>
      <c r="L48" s="4">
        <v>315702000</v>
      </c>
      <c r="M48" s="6">
        <v>52617</v>
      </c>
      <c r="Z48" s="5"/>
      <c r="AC48" s="5"/>
      <c r="AD48" s="4"/>
      <c r="AF48" s="5"/>
      <c r="AG48" s="6"/>
      <c r="AL48">
        <v>300</v>
      </c>
      <c r="AM48" s="6">
        <v>16056000</v>
      </c>
      <c r="AN48" s="6">
        <v>53520</v>
      </c>
      <c r="AO48" s="4">
        <v>6300</v>
      </c>
      <c r="AP48" s="4">
        <v>331758000</v>
      </c>
      <c r="AQ48" s="6">
        <v>52660</v>
      </c>
    </row>
    <row r="49" spans="1:43" x14ac:dyDescent="0.2">
      <c r="A49" s="35"/>
      <c r="B49" t="s">
        <v>62</v>
      </c>
      <c r="C49" t="s">
        <v>33</v>
      </c>
      <c r="D49" s="1" t="s">
        <v>105</v>
      </c>
      <c r="E49" s="4"/>
      <c r="F49" s="4"/>
      <c r="G49" s="6"/>
      <c r="H49" s="4">
        <v>6000</v>
      </c>
      <c r="I49" s="4">
        <v>291684000</v>
      </c>
      <c r="J49" s="6">
        <v>48614</v>
      </c>
      <c r="K49" s="4">
        <v>24000</v>
      </c>
      <c r="L49" s="4">
        <v>1260726000</v>
      </c>
      <c r="M49" s="6">
        <v>52530.25</v>
      </c>
      <c r="N49" s="4">
        <v>18000</v>
      </c>
      <c r="O49" s="4">
        <v>943842000</v>
      </c>
      <c r="P49" s="6">
        <v>52435.666666666664</v>
      </c>
      <c r="Q49" s="4"/>
      <c r="R49" s="4"/>
      <c r="S49" s="6"/>
      <c r="T49" s="4">
        <v>36000</v>
      </c>
      <c r="U49" s="4">
        <v>1919994000</v>
      </c>
      <c r="V49" s="6">
        <v>53333.166666666664</v>
      </c>
      <c r="W49" s="4">
        <v>29000</v>
      </c>
      <c r="X49" s="4">
        <v>1554595000</v>
      </c>
      <c r="Y49" s="6">
        <v>53606.724137931036</v>
      </c>
      <c r="Z49" s="4">
        <v>26000</v>
      </c>
      <c r="AA49" s="4">
        <v>1283076000</v>
      </c>
      <c r="AB49" s="6">
        <v>49349.076923076922</v>
      </c>
      <c r="AC49" s="4">
        <v>19600</v>
      </c>
      <c r="AD49" s="4">
        <v>852375000</v>
      </c>
      <c r="AE49" s="6">
        <v>43488.520408163262</v>
      </c>
      <c r="AF49" s="4"/>
      <c r="AG49" s="4"/>
      <c r="AH49" s="6"/>
      <c r="AI49" s="4">
        <v>12000</v>
      </c>
      <c r="AJ49" s="4">
        <v>590454000</v>
      </c>
      <c r="AK49" s="6">
        <v>49204.5</v>
      </c>
      <c r="AL49" s="4">
        <v>24961</v>
      </c>
      <c r="AM49" s="4">
        <v>1278659037</v>
      </c>
      <c r="AN49" s="6">
        <v>51226.274468170348</v>
      </c>
      <c r="AO49" s="4">
        <v>195561</v>
      </c>
      <c r="AP49" s="4">
        <v>9975405037</v>
      </c>
      <c r="AQ49" s="6">
        <v>51009.17379743405</v>
      </c>
    </row>
    <row r="50" spans="1:43" hidden="1" x14ac:dyDescent="0.2">
      <c r="A50" s="35"/>
      <c r="B50" t="s">
        <v>62</v>
      </c>
      <c r="C50" t="s">
        <v>71</v>
      </c>
      <c r="D50" t="s">
        <v>10</v>
      </c>
      <c r="E50" s="4"/>
      <c r="F50" s="4"/>
      <c r="G50" s="6"/>
      <c r="H50" s="4"/>
      <c r="I50" s="4"/>
      <c r="J50" s="6"/>
      <c r="K50" s="4"/>
      <c r="L50" s="4"/>
      <c r="M50" s="6"/>
      <c r="N50" s="4"/>
      <c r="O50" s="4"/>
      <c r="P50" s="6"/>
      <c r="Q50" s="4"/>
      <c r="R50" s="4"/>
      <c r="S50" s="6"/>
      <c r="T50" s="4"/>
      <c r="U50" s="4"/>
      <c r="V50" s="6"/>
      <c r="W50" s="4"/>
      <c r="X50" s="4"/>
      <c r="Y50" s="6"/>
      <c r="Z50" s="4"/>
      <c r="AA50" s="4"/>
      <c r="AB50" s="6"/>
      <c r="AC50" s="4"/>
      <c r="AD50" s="4"/>
      <c r="AE50" s="6"/>
      <c r="AF50" s="4"/>
      <c r="AG50" s="4"/>
      <c r="AH50" s="6"/>
      <c r="AI50" s="4"/>
      <c r="AJ50" s="4"/>
      <c r="AK50" s="6"/>
      <c r="AL50">
        <v>300</v>
      </c>
      <c r="AM50" s="6">
        <v>22558200</v>
      </c>
      <c r="AN50" s="6">
        <v>75194</v>
      </c>
      <c r="AO50" s="4">
        <v>300</v>
      </c>
      <c r="AP50" s="4">
        <v>22558200</v>
      </c>
      <c r="AQ50" s="6">
        <v>75194</v>
      </c>
    </row>
    <row r="51" spans="1:43" hidden="1" x14ac:dyDescent="0.2">
      <c r="A51" s="35"/>
      <c r="B51" t="s">
        <v>62</v>
      </c>
      <c r="C51" t="s">
        <v>71</v>
      </c>
      <c r="D51" t="s">
        <v>19</v>
      </c>
      <c r="E51" s="4"/>
      <c r="F51" s="4"/>
      <c r="G51" s="6"/>
      <c r="H51" s="4"/>
      <c r="I51" s="4"/>
      <c r="J51" s="6"/>
      <c r="K51" s="4"/>
      <c r="L51" s="4"/>
      <c r="M51" s="6"/>
      <c r="N51" s="4"/>
      <c r="O51" s="4"/>
      <c r="P51" s="6"/>
      <c r="Q51" s="4"/>
      <c r="R51" s="4"/>
      <c r="S51" s="6"/>
      <c r="T51" s="4"/>
      <c r="U51" s="4"/>
      <c r="V51" s="6"/>
      <c r="W51" s="4"/>
      <c r="X51" s="4"/>
      <c r="Y51" s="6"/>
      <c r="Z51" s="4"/>
      <c r="AA51" s="4"/>
      <c r="AB51" s="6"/>
      <c r="AC51">
        <v>200</v>
      </c>
      <c r="AD51" s="4">
        <v>14609800</v>
      </c>
      <c r="AE51" s="6">
        <v>73049</v>
      </c>
      <c r="AF51" s="5"/>
      <c r="AG51" s="6"/>
      <c r="AM51" s="6"/>
      <c r="AO51" s="4">
        <v>200</v>
      </c>
      <c r="AP51" s="4">
        <v>14609800</v>
      </c>
      <c r="AQ51" s="6">
        <v>73049</v>
      </c>
    </row>
    <row r="52" spans="1:43" hidden="1" x14ac:dyDescent="0.2">
      <c r="A52" s="35"/>
      <c r="B52" t="s">
        <v>62</v>
      </c>
      <c r="C52" t="s">
        <v>71</v>
      </c>
      <c r="D52" t="s">
        <v>22</v>
      </c>
      <c r="E52" s="4"/>
      <c r="F52" s="4"/>
      <c r="G52" s="6"/>
      <c r="H52" s="4"/>
      <c r="I52" s="4"/>
      <c r="J52" s="6"/>
      <c r="K52" s="4"/>
      <c r="L52" s="4"/>
      <c r="M52" s="6"/>
      <c r="N52" s="4"/>
      <c r="O52" s="4"/>
      <c r="P52" s="6"/>
      <c r="Q52" s="4"/>
      <c r="R52" s="4"/>
      <c r="S52" s="6"/>
      <c r="T52" s="4"/>
      <c r="U52" s="4"/>
      <c r="V52" s="6"/>
      <c r="W52" s="4"/>
      <c r="X52" s="4"/>
      <c r="Y52" s="6"/>
      <c r="Z52" s="4"/>
      <c r="AA52" s="4"/>
      <c r="AB52" s="6"/>
      <c r="AD52" s="4"/>
      <c r="AE52" s="6"/>
      <c r="AF52" s="5"/>
      <c r="AG52" s="6"/>
      <c r="AL52" s="5">
        <v>4700</v>
      </c>
      <c r="AM52" s="6">
        <v>333526100</v>
      </c>
      <c r="AN52" s="6">
        <v>70963</v>
      </c>
      <c r="AO52" s="4">
        <v>4700</v>
      </c>
      <c r="AP52" s="4">
        <v>333526100</v>
      </c>
      <c r="AQ52" s="6">
        <v>70963</v>
      </c>
    </row>
    <row r="53" spans="1:43" x14ac:dyDescent="0.2">
      <c r="A53" s="35"/>
      <c r="B53" t="s">
        <v>62</v>
      </c>
      <c r="C53" t="s">
        <v>71</v>
      </c>
      <c r="D53" s="1" t="s">
        <v>105</v>
      </c>
      <c r="E53" s="4"/>
      <c r="F53" s="4"/>
      <c r="G53" s="6"/>
      <c r="H53" s="4"/>
      <c r="I53" s="4"/>
      <c r="J53" s="6"/>
      <c r="K53" s="4"/>
      <c r="L53" s="4"/>
      <c r="M53" s="6"/>
      <c r="N53" s="4"/>
      <c r="O53" s="4"/>
      <c r="P53" s="6"/>
      <c r="Q53" s="4"/>
      <c r="R53" s="4"/>
      <c r="S53" s="6"/>
      <c r="T53" s="4"/>
      <c r="U53" s="4"/>
      <c r="V53" s="6"/>
      <c r="W53" s="4"/>
      <c r="X53" s="4"/>
      <c r="Y53" s="6"/>
      <c r="Z53" s="4"/>
      <c r="AA53" s="4"/>
      <c r="AB53" s="6"/>
      <c r="AC53" s="4">
        <v>200</v>
      </c>
      <c r="AD53" s="4">
        <v>14609800</v>
      </c>
      <c r="AE53" s="6">
        <v>73049</v>
      </c>
      <c r="AF53" s="4"/>
      <c r="AG53" s="4"/>
      <c r="AH53" s="6"/>
      <c r="AI53" s="4"/>
      <c r="AJ53" s="4"/>
      <c r="AK53" s="6"/>
      <c r="AL53" s="4">
        <v>5000</v>
      </c>
      <c r="AM53" s="4">
        <v>356084300</v>
      </c>
      <c r="AN53" s="6">
        <v>71216.86</v>
      </c>
      <c r="AO53" s="4">
        <v>5200</v>
      </c>
      <c r="AP53" s="4">
        <v>370694100</v>
      </c>
      <c r="AQ53" s="6">
        <v>71287.326923076922</v>
      </c>
    </row>
    <row r="54" spans="1:43" hidden="1" x14ac:dyDescent="0.2">
      <c r="A54" s="35"/>
      <c r="B54" t="s">
        <v>72</v>
      </c>
      <c r="C54" t="s">
        <v>33</v>
      </c>
      <c r="D54" t="s">
        <v>35</v>
      </c>
      <c r="E54" s="4"/>
      <c r="F54" s="4"/>
      <c r="G54" s="6"/>
      <c r="H54" s="4"/>
      <c r="I54" s="4"/>
      <c r="J54" s="6"/>
      <c r="K54" s="4"/>
      <c r="L54" s="4"/>
      <c r="M54" s="6"/>
      <c r="N54" s="4"/>
      <c r="O54" s="4"/>
      <c r="P54" s="6"/>
      <c r="Q54" s="4"/>
      <c r="R54" s="4"/>
      <c r="S54" s="6"/>
      <c r="T54" s="4"/>
      <c r="U54" s="4"/>
      <c r="V54" s="6"/>
      <c r="W54" s="4"/>
      <c r="X54" s="4"/>
      <c r="Y54" s="6"/>
      <c r="Z54" s="4"/>
      <c r="AA54" s="4"/>
      <c r="AB54" s="6"/>
      <c r="AC54" s="5">
        <v>6000</v>
      </c>
      <c r="AD54" s="4">
        <v>265050000</v>
      </c>
      <c r="AE54" s="6">
        <v>44175</v>
      </c>
      <c r="AF54" s="5">
        <v>6000</v>
      </c>
      <c r="AG54" s="6">
        <v>274356000</v>
      </c>
      <c r="AH54" s="6">
        <v>45726</v>
      </c>
      <c r="AO54" s="4">
        <v>12000</v>
      </c>
      <c r="AP54" s="4">
        <v>539406000</v>
      </c>
      <c r="AQ54" s="6">
        <v>44950.5</v>
      </c>
    </row>
    <row r="55" spans="1:43" hidden="1" x14ac:dyDescent="0.2">
      <c r="A55" s="35"/>
      <c r="B55" t="s">
        <v>72</v>
      </c>
      <c r="C55" t="s">
        <v>33</v>
      </c>
      <c r="D55" t="s">
        <v>35</v>
      </c>
      <c r="E55" s="4"/>
      <c r="F55" s="4"/>
      <c r="G55" s="6"/>
      <c r="H55" s="4"/>
      <c r="I55" s="4"/>
      <c r="J55" s="6"/>
      <c r="K55" s="4"/>
      <c r="L55" s="4"/>
      <c r="M55" s="6"/>
      <c r="N55" s="4"/>
      <c r="O55" s="4"/>
      <c r="P55" s="6"/>
      <c r="Q55" s="4"/>
      <c r="R55" s="4"/>
      <c r="S55" s="6"/>
      <c r="T55" s="4"/>
      <c r="U55" s="4"/>
      <c r="V55" s="6"/>
      <c r="W55" s="4"/>
      <c r="X55" s="4"/>
      <c r="Y55" s="6"/>
      <c r="Z55" s="4"/>
      <c r="AA55" s="4"/>
      <c r="AB55" s="6"/>
      <c r="AD55" s="4"/>
      <c r="AE55" s="6"/>
      <c r="AF55" s="5">
        <v>6000</v>
      </c>
      <c r="AG55" s="6">
        <v>273384000</v>
      </c>
      <c r="AH55" s="6">
        <v>45564</v>
      </c>
      <c r="AO55" s="4">
        <v>6000</v>
      </c>
      <c r="AP55" s="4">
        <v>273384000</v>
      </c>
      <c r="AQ55" s="6">
        <v>45564</v>
      </c>
    </row>
    <row r="56" spans="1:43" hidden="1" x14ac:dyDescent="0.2">
      <c r="A56" s="35"/>
      <c r="B56" t="s">
        <v>72</v>
      </c>
      <c r="C56" t="s">
        <v>33</v>
      </c>
      <c r="D56" t="s">
        <v>35</v>
      </c>
      <c r="E56" s="4"/>
      <c r="F56" s="4"/>
      <c r="G56" s="6"/>
      <c r="H56" s="4"/>
      <c r="I56" s="4"/>
      <c r="J56" s="6"/>
      <c r="K56" s="4"/>
      <c r="L56" s="4"/>
      <c r="M56" s="6"/>
      <c r="N56" s="4"/>
      <c r="O56" s="4"/>
      <c r="P56" s="6"/>
      <c r="Q56" s="4"/>
      <c r="R56" s="4"/>
      <c r="S56" s="6"/>
      <c r="T56" s="4"/>
      <c r="U56" s="4"/>
      <c r="V56" s="6"/>
      <c r="W56" s="4"/>
      <c r="X56" s="4"/>
      <c r="Y56" s="6"/>
      <c r="Z56" s="4"/>
      <c r="AA56" s="4"/>
      <c r="AB56" s="6"/>
      <c r="AD56" s="4"/>
      <c r="AE56" s="6"/>
      <c r="AF56" s="5">
        <v>6000</v>
      </c>
      <c r="AG56" s="6">
        <v>268926000</v>
      </c>
      <c r="AH56" s="6">
        <v>44821</v>
      </c>
      <c r="AO56" s="4">
        <v>6000</v>
      </c>
      <c r="AP56" s="4">
        <v>268926000</v>
      </c>
      <c r="AQ56" s="6">
        <v>44821</v>
      </c>
    </row>
    <row r="57" spans="1:43" hidden="1" x14ac:dyDescent="0.2">
      <c r="A57" s="35"/>
      <c r="B57" t="s">
        <v>72</v>
      </c>
      <c r="C57" t="s">
        <v>33</v>
      </c>
      <c r="D57" t="s">
        <v>35</v>
      </c>
      <c r="E57" s="4"/>
      <c r="F57" s="4"/>
      <c r="G57" s="6"/>
      <c r="H57" s="4"/>
      <c r="I57" s="4"/>
      <c r="J57" s="6"/>
      <c r="K57" s="4"/>
      <c r="L57" s="4"/>
      <c r="M57" s="6"/>
      <c r="N57" s="4"/>
      <c r="O57" s="4"/>
      <c r="P57" s="6"/>
      <c r="Q57" s="4"/>
      <c r="R57" s="4"/>
      <c r="S57" s="6"/>
      <c r="T57" s="4"/>
      <c r="U57" s="4"/>
      <c r="V57" s="6"/>
      <c r="W57" s="4"/>
      <c r="X57" s="4"/>
      <c r="Y57" s="6"/>
      <c r="Z57" s="4"/>
      <c r="AA57" s="4"/>
      <c r="AB57" s="6"/>
      <c r="AC57" s="5"/>
      <c r="AD57" s="4"/>
      <c r="AE57" s="6"/>
      <c r="AF57" s="5">
        <v>6000</v>
      </c>
      <c r="AG57" s="6">
        <v>265566000</v>
      </c>
      <c r="AH57" s="6">
        <v>44261</v>
      </c>
      <c r="AO57" s="4">
        <v>6000</v>
      </c>
      <c r="AP57" s="4">
        <v>265566000</v>
      </c>
      <c r="AQ57" s="6">
        <v>44261</v>
      </c>
    </row>
    <row r="58" spans="1:43" hidden="1" x14ac:dyDescent="0.2">
      <c r="A58" s="35"/>
      <c r="D58" s="1" t="s">
        <v>108</v>
      </c>
      <c r="E58" s="4"/>
      <c r="F58" s="4"/>
      <c r="G58" s="6"/>
      <c r="H58" s="4"/>
      <c r="I58" s="4"/>
      <c r="J58" s="6"/>
      <c r="K58" s="4"/>
      <c r="L58" s="4"/>
      <c r="M58" s="6"/>
      <c r="N58" s="4"/>
      <c r="O58" s="4"/>
      <c r="P58" s="6"/>
      <c r="Q58" s="4"/>
      <c r="R58" s="4"/>
      <c r="S58" s="6"/>
      <c r="T58" s="4"/>
      <c r="U58" s="4"/>
      <c r="V58" s="6"/>
      <c r="W58" s="4"/>
      <c r="X58" s="4"/>
      <c r="Y58" s="6"/>
      <c r="Z58" s="4"/>
      <c r="AA58" s="4"/>
      <c r="AB58" s="6"/>
      <c r="AC58" s="4">
        <v>6000</v>
      </c>
      <c r="AD58" s="4">
        <v>265050000</v>
      </c>
      <c r="AE58" s="6">
        <v>44175</v>
      </c>
      <c r="AF58" s="4">
        <v>24000</v>
      </c>
      <c r="AG58" s="4">
        <v>1082232000</v>
      </c>
      <c r="AH58" s="6">
        <v>45093</v>
      </c>
      <c r="AI58" s="4"/>
      <c r="AJ58" s="4"/>
      <c r="AK58" s="6"/>
      <c r="AL58" s="4"/>
      <c r="AM58" s="4"/>
      <c r="AN58" s="6"/>
      <c r="AO58" s="4">
        <v>30000</v>
      </c>
      <c r="AP58" s="4">
        <v>1347282000</v>
      </c>
      <c r="AQ58" s="6">
        <v>44909.4</v>
      </c>
    </row>
    <row r="59" spans="1:43" x14ac:dyDescent="0.2">
      <c r="A59" s="35"/>
      <c r="B59" t="s">
        <v>72</v>
      </c>
      <c r="C59" t="s">
        <v>33</v>
      </c>
      <c r="D59" s="1" t="s">
        <v>105</v>
      </c>
      <c r="E59" s="4"/>
      <c r="F59" s="4"/>
      <c r="G59" s="6"/>
      <c r="H59" s="4"/>
      <c r="I59" s="4"/>
      <c r="J59" s="6"/>
      <c r="K59" s="4"/>
      <c r="L59" s="4"/>
      <c r="M59" s="6"/>
      <c r="N59" s="4"/>
      <c r="O59" s="4"/>
      <c r="P59" s="6"/>
      <c r="Q59" s="4"/>
      <c r="R59" s="4"/>
      <c r="S59" s="6"/>
      <c r="T59" s="4"/>
      <c r="U59" s="4"/>
      <c r="V59" s="6"/>
      <c r="W59" s="4"/>
      <c r="X59" s="4"/>
      <c r="Y59" s="6"/>
      <c r="Z59" s="4"/>
      <c r="AA59" s="4"/>
      <c r="AB59" s="6"/>
      <c r="AC59" s="4">
        <v>6000</v>
      </c>
      <c r="AD59" s="4">
        <v>265050000</v>
      </c>
      <c r="AE59" s="6">
        <v>44175</v>
      </c>
      <c r="AF59" s="4">
        <v>24000</v>
      </c>
      <c r="AG59" s="4">
        <v>1082232000</v>
      </c>
      <c r="AH59" s="6">
        <v>45093</v>
      </c>
      <c r="AI59" s="4"/>
      <c r="AJ59" s="4"/>
      <c r="AK59" s="6"/>
      <c r="AL59" s="4"/>
      <c r="AM59" s="4"/>
      <c r="AN59" s="6"/>
      <c r="AO59" s="4">
        <v>30000</v>
      </c>
      <c r="AP59" s="4">
        <v>1347282000</v>
      </c>
      <c r="AQ59" s="6">
        <v>44909.4</v>
      </c>
    </row>
    <row r="60" spans="1:43" x14ac:dyDescent="0.2">
      <c r="A60" s="35"/>
      <c r="B60" s="33" t="s">
        <v>44</v>
      </c>
      <c r="C60" s="33"/>
      <c r="D60" s="33"/>
      <c r="E60" s="4">
        <v>25000</v>
      </c>
      <c r="F60" s="4">
        <v>1913288000</v>
      </c>
      <c r="G60" s="6">
        <v>76531.520000000004</v>
      </c>
      <c r="H60" s="4">
        <v>31000</v>
      </c>
      <c r="I60" s="4">
        <v>2141351000</v>
      </c>
      <c r="J60" s="6">
        <v>69075.838709677424</v>
      </c>
      <c r="K60" s="4">
        <v>62000</v>
      </c>
      <c r="L60" s="4">
        <v>3727525000</v>
      </c>
      <c r="M60" s="6">
        <v>60121.370967741932</v>
      </c>
      <c r="N60" s="4">
        <v>56000</v>
      </c>
      <c r="O60" s="4">
        <v>3361102000</v>
      </c>
      <c r="P60" s="6">
        <v>60019.678571428572</v>
      </c>
      <c r="Q60" s="4">
        <v>25000</v>
      </c>
      <c r="R60" s="4">
        <v>1506000000</v>
      </c>
      <c r="S60" s="6">
        <v>60240</v>
      </c>
      <c r="T60" s="4">
        <v>61000</v>
      </c>
      <c r="U60" s="4">
        <v>3407136000</v>
      </c>
      <c r="V60" s="6">
        <v>55854.688524590165</v>
      </c>
      <c r="W60" s="4">
        <v>54000</v>
      </c>
      <c r="X60" s="4">
        <v>3022954000</v>
      </c>
      <c r="Y60" s="6">
        <v>55980.629629629628</v>
      </c>
      <c r="Z60" s="4">
        <v>66000</v>
      </c>
      <c r="AA60" s="4">
        <v>3515100500</v>
      </c>
      <c r="AB60" s="6">
        <v>53259.098484848488</v>
      </c>
      <c r="AC60" s="4">
        <v>63800</v>
      </c>
      <c r="AD60" s="4">
        <v>3226774800</v>
      </c>
      <c r="AE60" s="6">
        <v>50576.40752351097</v>
      </c>
      <c r="AF60" s="4">
        <v>56000</v>
      </c>
      <c r="AG60" s="4">
        <v>2822352000</v>
      </c>
      <c r="AH60" s="6">
        <v>50399.142857142855</v>
      </c>
      <c r="AI60" s="4">
        <v>38000</v>
      </c>
      <c r="AJ60" s="4">
        <v>2101743000</v>
      </c>
      <c r="AK60" s="6">
        <v>55309.026315789473</v>
      </c>
      <c r="AL60" s="4">
        <v>29961</v>
      </c>
      <c r="AM60" s="4">
        <v>1634743337</v>
      </c>
      <c r="AN60" s="6">
        <v>54562.375655018193</v>
      </c>
      <c r="AO60" s="4">
        <v>567761</v>
      </c>
      <c r="AP60" s="4">
        <v>32380069637</v>
      </c>
      <c r="AQ60" s="6">
        <v>57031.162121033325</v>
      </c>
    </row>
    <row r="61" spans="1:43" x14ac:dyDescent="0.2">
      <c r="A61" s="35" t="s">
        <v>114</v>
      </c>
      <c r="B61" s="32" t="s">
        <v>7</v>
      </c>
      <c r="C61" s="32"/>
      <c r="D61" s="32"/>
      <c r="E61" s="4"/>
      <c r="F61" s="4"/>
      <c r="G61" s="6"/>
      <c r="H61" s="4"/>
      <c r="I61" s="4"/>
      <c r="J61" s="6"/>
      <c r="K61" s="4">
        <v>12000</v>
      </c>
      <c r="L61" s="4">
        <v>800160000</v>
      </c>
      <c r="M61" s="6">
        <v>66680</v>
      </c>
      <c r="N61" s="4">
        <v>6000</v>
      </c>
      <c r="O61" s="4">
        <v>313980000</v>
      </c>
      <c r="P61" s="6">
        <v>52330</v>
      </c>
      <c r="Q61" s="4"/>
      <c r="R61" s="4"/>
      <c r="S61" s="6"/>
      <c r="T61" s="4">
        <v>30000</v>
      </c>
      <c r="U61" s="4">
        <v>1600014000</v>
      </c>
      <c r="V61" s="6">
        <v>53333.8</v>
      </c>
      <c r="W61" s="4">
        <v>6000</v>
      </c>
      <c r="X61" s="4">
        <v>322080000</v>
      </c>
      <c r="Y61" s="6">
        <v>53680</v>
      </c>
      <c r="Z61" s="4">
        <v>7000</v>
      </c>
      <c r="AA61" s="4">
        <v>346066000</v>
      </c>
      <c r="AB61" s="6">
        <v>49438</v>
      </c>
      <c r="AC61" s="4"/>
      <c r="AD61" s="4"/>
      <c r="AE61" s="6"/>
      <c r="AF61" s="4">
        <v>19000</v>
      </c>
      <c r="AG61" s="4">
        <v>1002760000</v>
      </c>
      <c r="AH61" s="6">
        <v>52776.84210526316</v>
      </c>
      <c r="AI61" s="4">
        <v>6000</v>
      </c>
      <c r="AJ61" s="4">
        <v>301134000</v>
      </c>
      <c r="AK61" s="6">
        <v>50189</v>
      </c>
      <c r="AL61" s="4">
        <v>6500</v>
      </c>
      <c r="AM61" s="4">
        <v>335205000</v>
      </c>
      <c r="AN61" s="6">
        <v>51570</v>
      </c>
      <c r="AO61" s="4">
        <v>92500</v>
      </c>
      <c r="AP61" s="4">
        <v>5021399000</v>
      </c>
      <c r="AQ61" s="6">
        <v>54285.394594594596</v>
      </c>
    </row>
    <row r="62" spans="1:43" x14ac:dyDescent="0.2">
      <c r="A62" s="35"/>
      <c r="B62" s="32" t="s">
        <v>24</v>
      </c>
      <c r="C62" s="32"/>
      <c r="D62" s="32"/>
      <c r="E62" s="4"/>
      <c r="F62" s="4"/>
      <c r="G62" s="6"/>
      <c r="H62" s="4"/>
      <c r="I62" s="4"/>
      <c r="J62" s="6"/>
      <c r="K62" s="4"/>
      <c r="L62" s="4"/>
      <c r="M62" s="6"/>
      <c r="N62" s="4"/>
      <c r="O62" s="4"/>
      <c r="P62" s="6"/>
      <c r="Q62" s="4"/>
      <c r="R62" s="4"/>
      <c r="S62" s="6"/>
      <c r="T62" s="4"/>
      <c r="U62" s="4"/>
      <c r="V62" s="6"/>
      <c r="W62" s="4"/>
      <c r="X62" s="4"/>
      <c r="Y62" s="6"/>
      <c r="Z62" s="4"/>
      <c r="AA62" s="4"/>
      <c r="AB62" s="6"/>
      <c r="AC62" s="4"/>
      <c r="AD62" s="4"/>
      <c r="AE62" s="6"/>
      <c r="AF62" s="4">
        <v>13000</v>
      </c>
      <c r="AG62" s="4">
        <v>737360000</v>
      </c>
      <c r="AH62" s="6">
        <v>56720</v>
      </c>
      <c r="AI62" s="4"/>
      <c r="AJ62" s="4"/>
      <c r="AK62" s="6"/>
      <c r="AL62" s="4"/>
      <c r="AM62" s="4"/>
      <c r="AN62" s="6"/>
      <c r="AO62" s="4">
        <v>13000</v>
      </c>
      <c r="AP62" s="4">
        <v>737360000</v>
      </c>
      <c r="AQ62" s="6">
        <v>56720</v>
      </c>
    </row>
    <row r="63" spans="1:43" x14ac:dyDescent="0.2">
      <c r="A63" s="35"/>
      <c r="B63" s="32" t="s">
        <v>67</v>
      </c>
      <c r="C63" s="32"/>
      <c r="D63" s="32"/>
      <c r="E63" s="4"/>
      <c r="F63" s="4"/>
      <c r="G63" s="6"/>
      <c r="H63" s="4"/>
      <c r="I63" s="4"/>
      <c r="J63" s="6"/>
      <c r="K63" s="4"/>
      <c r="L63" s="4"/>
      <c r="M63" s="6"/>
      <c r="N63" s="4">
        <v>13000</v>
      </c>
      <c r="O63" s="4">
        <v>812149000</v>
      </c>
      <c r="P63" s="6">
        <v>62473</v>
      </c>
      <c r="Q63" s="4"/>
      <c r="R63" s="4"/>
      <c r="S63" s="6"/>
      <c r="T63" s="4"/>
      <c r="U63" s="4"/>
      <c r="V63" s="6"/>
      <c r="W63" s="4"/>
      <c r="X63" s="4"/>
      <c r="Y63" s="6"/>
      <c r="Z63" s="4">
        <v>40000</v>
      </c>
      <c r="AA63" s="4">
        <v>2232024500</v>
      </c>
      <c r="AB63" s="6">
        <v>55800.612500000003</v>
      </c>
      <c r="AC63" s="4"/>
      <c r="AD63" s="4"/>
      <c r="AE63" s="6"/>
      <c r="AF63" s="4"/>
      <c r="AG63" s="4"/>
      <c r="AH63" s="6"/>
      <c r="AI63" s="4"/>
      <c r="AJ63" s="4"/>
      <c r="AK63" s="6"/>
      <c r="AL63" s="4"/>
      <c r="AM63" s="4"/>
      <c r="AN63" s="6"/>
      <c r="AO63" s="4">
        <v>53000</v>
      </c>
      <c r="AP63" s="4">
        <v>3044173500</v>
      </c>
      <c r="AQ63" s="6">
        <v>57437.235849056604</v>
      </c>
    </row>
    <row r="64" spans="1:43" x14ac:dyDescent="0.2">
      <c r="A64" s="35"/>
      <c r="B64" s="32" t="s">
        <v>10</v>
      </c>
      <c r="C64" s="32"/>
      <c r="D64" s="32"/>
      <c r="E64" s="4"/>
      <c r="F64" s="4"/>
      <c r="G64" s="6"/>
      <c r="H64" s="4"/>
      <c r="I64" s="4"/>
      <c r="J64" s="6"/>
      <c r="K64" s="4">
        <v>18000</v>
      </c>
      <c r="L64" s="4">
        <v>945024000</v>
      </c>
      <c r="M64" s="6">
        <v>52501.333333333336</v>
      </c>
      <c r="N64" s="4">
        <v>31000</v>
      </c>
      <c r="O64" s="4">
        <v>1920213000</v>
      </c>
      <c r="P64" s="6">
        <v>61942.354838709674</v>
      </c>
      <c r="Q64" s="4"/>
      <c r="R64" s="4"/>
      <c r="S64" s="6"/>
      <c r="T64" s="4">
        <v>6000</v>
      </c>
      <c r="U64" s="4">
        <v>319980000</v>
      </c>
      <c r="V64" s="6">
        <v>53330</v>
      </c>
      <c r="W64" s="4">
        <v>13000</v>
      </c>
      <c r="X64" s="4">
        <v>762723000</v>
      </c>
      <c r="Y64" s="6">
        <v>58671</v>
      </c>
      <c r="Z64" s="4">
        <v>13000</v>
      </c>
      <c r="AA64" s="4">
        <v>643016000</v>
      </c>
      <c r="AB64" s="6">
        <v>49462.769230769234</v>
      </c>
      <c r="AC64" s="4"/>
      <c r="AD64" s="4"/>
      <c r="AE64" s="6"/>
      <c r="AF64" s="4"/>
      <c r="AG64" s="4"/>
      <c r="AH64" s="6"/>
      <c r="AI64" s="4">
        <v>13000</v>
      </c>
      <c r="AJ64" s="4">
        <v>763139000</v>
      </c>
      <c r="AK64" s="6">
        <v>58703</v>
      </c>
      <c r="AL64" s="4">
        <v>6500</v>
      </c>
      <c r="AM64" s="4">
        <v>343538400</v>
      </c>
      <c r="AN64" s="6">
        <v>52852.061538461538</v>
      </c>
      <c r="AO64" s="4">
        <v>100500</v>
      </c>
      <c r="AP64" s="4">
        <v>5697633400</v>
      </c>
      <c r="AQ64" s="6">
        <v>56692.86965174129</v>
      </c>
    </row>
    <row r="65" spans="1:43" x14ac:dyDescent="0.2">
      <c r="A65" s="35"/>
      <c r="B65" s="32" t="s">
        <v>70</v>
      </c>
      <c r="C65" s="32"/>
      <c r="D65" s="32"/>
      <c r="E65" s="4"/>
      <c r="F65" s="4"/>
      <c r="G65" s="6"/>
      <c r="H65" s="4">
        <v>6000</v>
      </c>
      <c r="I65" s="4">
        <v>291684000</v>
      </c>
      <c r="J65" s="6">
        <v>48614</v>
      </c>
      <c r="K65" s="4"/>
      <c r="L65" s="4"/>
      <c r="M65" s="6"/>
      <c r="N65" s="4"/>
      <c r="O65" s="4"/>
      <c r="P65" s="6"/>
      <c r="Q65" s="4"/>
      <c r="R65" s="4"/>
      <c r="S65" s="6"/>
      <c r="T65" s="4"/>
      <c r="U65" s="4"/>
      <c r="V65" s="6"/>
      <c r="W65" s="4"/>
      <c r="X65" s="4"/>
      <c r="Y65" s="6"/>
      <c r="Z65" s="4"/>
      <c r="AA65" s="4"/>
      <c r="AB65" s="6"/>
      <c r="AC65" s="4"/>
      <c r="AD65" s="4"/>
      <c r="AE65" s="6"/>
      <c r="AF65" s="4"/>
      <c r="AG65" s="4"/>
      <c r="AH65" s="6"/>
      <c r="AI65" s="4"/>
      <c r="AJ65" s="4"/>
      <c r="AK65" s="6"/>
      <c r="AL65" s="4"/>
      <c r="AM65" s="4"/>
      <c r="AN65" s="6"/>
      <c r="AO65" s="4">
        <v>6000</v>
      </c>
      <c r="AP65" s="4">
        <v>291684000</v>
      </c>
      <c r="AQ65" s="6">
        <v>48614</v>
      </c>
    </row>
    <row r="66" spans="1:43" x14ac:dyDescent="0.2">
      <c r="A66" s="35"/>
      <c r="B66" s="32" t="s">
        <v>35</v>
      </c>
      <c r="C66" s="32"/>
      <c r="D66" s="32"/>
      <c r="E66" s="4"/>
      <c r="F66" s="4"/>
      <c r="G66" s="6"/>
      <c r="H66" s="4">
        <v>12000</v>
      </c>
      <c r="I66" s="4">
        <v>887316000</v>
      </c>
      <c r="J66" s="6">
        <v>73943</v>
      </c>
      <c r="K66" s="4"/>
      <c r="L66" s="4"/>
      <c r="M66" s="6"/>
      <c r="N66" s="4"/>
      <c r="O66" s="4"/>
      <c r="P66" s="6"/>
      <c r="Q66" s="4"/>
      <c r="R66" s="4"/>
      <c r="S66" s="6"/>
      <c r="T66" s="4">
        <v>13000</v>
      </c>
      <c r="U66" s="4">
        <v>771342000</v>
      </c>
      <c r="V66" s="6">
        <v>59334</v>
      </c>
      <c r="W66" s="4"/>
      <c r="X66" s="4"/>
      <c r="Y66" s="6"/>
      <c r="Z66" s="4"/>
      <c r="AA66" s="4"/>
      <c r="AB66" s="6"/>
      <c r="AC66" s="4">
        <v>6000</v>
      </c>
      <c r="AD66" s="4">
        <v>265050000</v>
      </c>
      <c r="AE66" s="6">
        <v>44175</v>
      </c>
      <c r="AF66" s="4">
        <v>24000</v>
      </c>
      <c r="AG66" s="4">
        <v>1082232000</v>
      </c>
      <c r="AH66" s="6">
        <v>45093</v>
      </c>
      <c r="AI66" s="4">
        <v>6000</v>
      </c>
      <c r="AJ66" s="4">
        <v>289320000</v>
      </c>
      <c r="AK66" s="6">
        <v>48220</v>
      </c>
      <c r="AL66" s="4">
        <v>5961</v>
      </c>
      <c r="AM66" s="4">
        <v>301131837</v>
      </c>
      <c r="AN66" s="6">
        <v>50517</v>
      </c>
      <c r="AO66" s="4">
        <v>66961</v>
      </c>
      <c r="AP66" s="4">
        <v>3596391837</v>
      </c>
      <c r="AQ66" s="6">
        <v>53708.753408700584</v>
      </c>
    </row>
    <row r="67" spans="1:43" x14ac:dyDescent="0.2">
      <c r="A67" s="35"/>
      <c r="B67" s="32" t="s">
        <v>60</v>
      </c>
      <c r="C67" s="32"/>
      <c r="D67" s="32"/>
      <c r="E67" s="4">
        <v>12000</v>
      </c>
      <c r="F67" s="4">
        <v>937248000</v>
      </c>
      <c r="G67" s="6">
        <v>78104</v>
      </c>
      <c r="H67" s="4">
        <v>13000</v>
      </c>
      <c r="I67" s="4">
        <v>962351000</v>
      </c>
      <c r="J67" s="6">
        <v>74027</v>
      </c>
      <c r="K67" s="4">
        <v>13000</v>
      </c>
      <c r="L67" s="4">
        <v>816712000</v>
      </c>
      <c r="M67" s="6">
        <v>62824</v>
      </c>
      <c r="N67" s="4"/>
      <c r="O67" s="4"/>
      <c r="P67" s="6"/>
      <c r="Q67" s="4"/>
      <c r="R67" s="4"/>
      <c r="S67" s="6"/>
      <c r="T67" s="4"/>
      <c r="U67" s="4"/>
      <c r="V67" s="6"/>
      <c r="W67" s="4"/>
      <c r="X67" s="4"/>
      <c r="Y67" s="6"/>
      <c r="Z67" s="4"/>
      <c r="AA67" s="4"/>
      <c r="AB67" s="6"/>
      <c r="AC67" s="4">
        <v>12000</v>
      </c>
      <c r="AD67" s="4">
        <v>653508000</v>
      </c>
      <c r="AE67" s="6">
        <v>54459</v>
      </c>
      <c r="AF67" s="4"/>
      <c r="AG67" s="4"/>
      <c r="AH67" s="6"/>
      <c r="AI67" s="4"/>
      <c r="AJ67" s="4"/>
      <c r="AK67" s="6"/>
      <c r="AL67" s="4"/>
      <c r="AM67" s="4"/>
      <c r="AN67" s="6"/>
      <c r="AO67" s="4">
        <v>50000</v>
      </c>
      <c r="AP67" s="4">
        <v>3369819000</v>
      </c>
      <c r="AQ67" s="6">
        <v>67396.38</v>
      </c>
    </row>
    <row r="68" spans="1:43" x14ac:dyDescent="0.2">
      <c r="A68" s="35"/>
      <c r="B68" s="32" t="s">
        <v>18</v>
      </c>
      <c r="C68" s="32"/>
      <c r="D68" s="32"/>
      <c r="E68" s="4"/>
      <c r="F68" s="4"/>
      <c r="G68" s="6"/>
      <c r="H68" s="4"/>
      <c r="I68" s="4"/>
      <c r="J68" s="6"/>
      <c r="K68" s="4"/>
      <c r="L68" s="4"/>
      <c r="M68" s="6"/>
      <c r="N68" s="4"/>
      <c r="O68" s="4"/>
      <c r="P68" s="6"/>
      <c r="Q68" s="4"/>
      <c r="R68" s="4"/>
      <c r="S68" s="6"/>
      <c r="T68" s="4"/>
      <c r="U68" s="4"/>
      <c r="V68" s="6"/>
      <c r="W68" s="4">
        <v>5000</v>
      </c>
      <c r="X68" s="4">
        <v>268375000</v>
      </c>
      <c r="Y68" s="6">
        <v>53675</v>
      </c>
      <c r="Z68" s="4"/>
      <c r="AA68" s="4"/>
      <c r="AB68" s="6"/>
      <c r="AC68" s="4"/>
      <c r="AD68" s="4"/>
      <c r="AE68" s="6"/>
      <c r="AF68" s="4"/>
      <c r="AG68" s="4"/>
      <c r="AH68" s="6"/>
      <c r="AI68" s="4"/>
      <c r="AJ68" s="4"/>
      <c r="AK68" s="6"/>
      <c r="AL68" s="4"/>
      <c r="AM68" s="4"/>
      <c r="AN68" s="6"/>
      <c r="AO68" s="4">
        <v>5000</v>
      </c>
      <c r="AP68" s="4">
        <v>268375000</v>
      </c>
      <c r="AQ68" s="6">
        <v>53675</v>
      </c>
    </row>
    <row r="69" spans="1:43" x14ac:dyDescent="0.2">
      <c r="A69" s="35"/>
      <c r="B69" s="32" t="s">
        <v>68</v>
      </c>
      <c r="C69" s="32"/>
      <c r="D69" s="32"/>
      <c r="E69" s="4"/>
      <c r="F69" s="4"/>
      <c r="G69" s="6"/>
      <c r="H69" s="4"/>
      <c r="I69" s="4"/>
      <c r="J69" s="6"/>
      <c r="K69" s="4">
        <v>13000</v>
      </c>
      <c r="L69" s="4">
        <v>849927000</v>
      </c>
      <c r="M69" s="6">
        <v>65379</v>
      </c>
      <c r="N69" s="4"/>
      <c r="O69" s="4"/>
      <c r="P69" s="6"/>
      <c r="Q69" s="4"/>
      <c r="R69" s="4"/>
      <c r="S69" s="6"/>
      <c r="T69" s="4"/>
      <c r="U69" s="4"/>
      <c r="V69" s="6"/>
      <c r="W69" s="4"/>
      <c r="X69" s="4"/>
      <c r="Y69" s="6"/>
      <c r="Z69" s="4"/>
      <c r="AA69" s="4"/>
      <c r="AB69" s="6"/>
      <c r="AC69" s="4"/>
      <c r="AD69" s="4"/>
      <c r="AE69" s="6"/>
      <c r="AF69" s="4"/>
      <c r="AG69" s="4"/>
      <c r="AH69" s="6"/>
      <c r="AI69" s="4"/>
      <c r="AJ69" s="4"/>
      <c r="AK69" s="6"/>
      <c r="AL69" s="4"/>
      <c r="AM69" s="4"/>
      <c r="AN69" s="6"/>
      <c r="AO69" s="4">
        <v>13000</v>
      </c>
      <c r="AP69" s="4">
        <v>849927000</v>
      </c>
      <c r="AQ69" s="6">
        <v>65379</v>
      </c>
    </row>
    <row r="70" spans="1:43" x14ac:dyDescent="0.2">
      <c r="A70" s="35"/>
      <c r="B70" s="32" t="s">
        <v>69</v>
      </c>
      <c r="C70" s="32"/>
      <c r="D70" s="32"/>
      <c r="E70" s="4"/>
      <c r="F70" s="4"/>
      <c r="G70" s="6"/>
      <c r="H70" s="4"/>
      <c r="I70" s="4"/>
      <c r="J70" s="6"/>
      <c r="K70" s="4"/>
      <c r="L70" s="4"/>
      <c r="M70" s="6"/>
      <c r="N70" s="4"/>
      <c r="O70" s="4"/>
      <c r="P70" s="6"/>
      <c r="Q70" s="4">
        <v>25000</v>
      </c>
      <c r="R70" s="4">
        <v>1506000000</v>
      </c>
      <c r="S70" s="6">
        <v>60240</v>
      </c>
      <c r="T70" s="4"/>
      <c r="U70" s="4"/>
      <c r="V70" s="6"/>
      <c r="W70" s="4">
        <v>6000</v>
      </c>
      <c r="X70" s="4">
        <v>322500000</v>
      </c>
      <c r="Y70" s="6">
        <v>53750</v>
      </c>
      <c r="Z70" s="4"/>
      <c r="AA70" s="4"/>
      <c r="AB70" s="6"/>
      <c r="AC70" s="4"/>
      <c r="AD70" s="4"/>
      <c r="AE70" s="6"/>
      <c r="AF70" s="4"/>
      <c r="AG70" s="4"/>
      <c r="AH70" s="6"/>
      <c r="AI70" s="4"/>
      <c r="AJ70" s="4"/>
      <c r="AK70" s="6"/>
      <c r="AL70" s="4"/>
      <c r="AM70" s="4"/>
      <c r="AN70" s="6"/>
      <c r="AO70" s="4">
        <v>31000</v>
      </c>
      <c r="AP70" s="4">
        <v>1828500000</v>
      </c>
      <c r="AQ70" s="6">
        <v>58983.870967741932</v>
      </c>
    </row>
    <row r="71" spans="1:43" x14ac:dyDescent="0.2">
      <c r="A71" s="35"/>
      <c r="B71" s="32" t="s">
        <v>63</v>
      </c>
      <c r="C71" s="32"/>
      <c r="D71" s="32"/>
      <c r="E71" s="4">
        <v>13000</v>
      </c>
      <c r="F71" s="4">
        <v>976040000</v>
      </c>
      <c r="G71" s="6">
        <v>75080</v>
      </c>
      <c r="H71" s="4"/>
      <c r="I71" s="4"/>
      <c r="J71" s="6"/>
      <c r="K71" s="4"/>
      <c r="L71" s="4"/>
      <c r="M71" s="6"/>
      <c r="N71" s="4"/>
      <c r="O71" s="4"/>
      <c r="P71" s="6"/>
      <c r="Q71" s="4"/>
      <c r="R71" s="4"/>
      <c r="S71" s="6"/>
      <c r="T71" s="4">
        <v>12000</v>
      </c>
      <c r="U71" s="4">
        <v>715800000</v>
      </c>
      <c r="V71" s="6">
        <v>59650</v>
      </c>
      <c r="W71" s="4">
        <v>6000</v>
      </c>
      <c r="X71" s="4">
        <v>322620000</v>
      </c>
      <c r="Y71" s="6">
        <v>53770</v>
      </c>
      <c r="Z71" s="4"/>
      <c r="AA71" s="4"/>
      <c r="AB71" s="6"/>
      <c r="AC71" s="4"/>
      <c r="AD71" s="4"/>
      <c r="AE71" s="6"/>
      <c r="AF71" s="4"/>
      <c r="AG71" s="4"/>
      <c r="AH71" s="6"/>
      <c r="AI71" s="4"/>
      <c r="AJ71" s="4"/>
      <c r="AK71" s="6"/>
      <c r="AL71" s="4">
        <v>6000</v>
      </c>
      <c r="AM71" s="4">
        <v>305286000</v>
      </c>
      <c r="AN71" s="6">
        <v>50881</v>
      </c>
      <c r="AO71" s="4">
        <v>37000</v>
      </c>
      <c r="AP71" s="4">
        <v>2319746000</v>
      </c>
      <c r="AQ71" s="6">
        <v>62695.83783783784</v>
      </c>
    </row>
    <row r="72" spans="1:43" x14ac:dyDescent="0.2">
      <c r="A72" s="35"/>
      <c r="B72" s="32" t="s">
        <v>19</v>
      </c>
      <c r="C72" s="32"/>
      <c r="D72" s="32"/>
      <c r="E72" s="4"/>
      <c r="F72" s="4"/>
      <c r="G72" s="6"/>
      <c r="H72" s="4"/>
      <c r="I72" s="4"/>
      <c r="J72" s="6"/>
      <c r="K72" s="4"/>
      <c r="L72" s="4"/>
      <c r="M72" s="6"/>
      <c r="N72" s="4"/>
      <c r="O72" s="4"/>
      <c r="P72" s="6"/>
      <c r="Q72" s="4"/>
      <c r="R72" s="4"/>
      <c r="S72" s="6"/>
      <c r="T72" s="4"/>
      <c r="U72" s="4"/>
      <c r="V72" s="6"/>
      <c r="W72" s="4">
        <v>12000</v>
      </c>
      <c r="X72" s="4">
        <v>705636000</v>
      </c>
      <c r="Y72" s="6">
        <v>58803</v>
      </c>
      <c r="Z72" s="4"/>
      <c r="AA72" s="4"/>
      <c r="AB72" s="6"/>
      <c r="AC72" s="4">
        <v>32800</v>
      </c>
      <c r="AD72" s="4">
        <v>1585286800</v>
      </c>
      <c r="AE72" s="6">
        <v>48331.914634146342</v>
      </c>
      <c r="AF72" s="4"/>
      <c r="AG72" s="4"/>
      <c r="AH72" s="6"/>
      <c r="AI72" s="4">
        <v>13000</v>
      </c>
      <c r="AJ72" s="4">
        <v>748150000</v>
      </c>
      <c r="AK72" s="6">
        <v>57550</v>
      </c>
      <c r="AL72" s="4"/>
      <c r="AM72" s="4"/>
      <c r="AN72" s="6"/>
      <c r="AO72" s="4">
        <v>57800</v>
      </c>
      <c r="AP72" s="4">
        <v>3039072800</v>
      </c>
      <c r="AQ72" s="6">
        <v>52579.114186851213</v>
      </c>
    </row>
    <row r="73" spans="1:43" x14ac:dyDescent="0.2">
      <c r="A73" s="35"/>
      <c r="B73" s="32" t="s">
        <v>21</v>
      </c>
      <c r="C73" s="32"/>
      <c r="D73" s="32"/>
      <c r="E73" s="4"/>
      <c r="F73" s="4"/>
      <c r="G73" s="6"/>
      <c r="H73" s="4"/>
      <c r="I73" s="4"/>
      <c r="J73" s="6"/>
      <c r="K73" s="4"/>
      <c r="L73" s="4"/>
      <c r="M73" s="6"/>
      <c r="N73" s="4">
        <v>6000</v>
      </c>
      <c r="O73" s="4">
        <v>314760000</v>
      </c>
      <c r="P73" s="6">
        <v>52460</v>
      </c>
      <c r="Q73" s="4"/>
      <c r="R73" s="4"/>
      <c r="S73" s="6"/>
      <c r="T73" s="4"/>
      <c r="U73" s="4"/>
      <c r="V73" s="6"/>
      <c r="W73" s="4">
        <v>6000</v>
      </c>
      <c r="X73" s="4">
        <v>319020000</v>
      </c>
      <c r="Y73" s="6">
        <v>53170</v>
      </c>
      <c r="Z73" s="4">
        <v>6000</v>
      </c>
      <c r="AA73" s="4">
        <v>293994000</v>
      </c>
      <c r="AB73" s="6">
        <v>48999</v>
      </c>
      <c r="AC73" s="4"/>
      <c r="AD73" s="4"/>
      <c r="AE73" s="6"/>
      <c r="AF73" s="4"/>
      <c r="AG73" s="4"/>
      <c r="AH73" s="6"/>
      <c r="AI73" s="4"/>
      <c r="AJ73" s="4"/>
      <c r="AK73" s="6"/>
      <c r="AL73" s="4"/>
      <c r="AM73" s="4"/>
      <c r="AN73" s="6"/>
      <c r="AO73" s="4">
        <v>18000</v>
      </c>
      <c r="AP73" s="4">
        <v>927774000</v>
      </c>
      <c r="AQ73" s="6">
        <v>51543</v>
      </c>
    </row>
    <row r="74" spans="1:43" x14ac:dyDescent="0.2">
      <c r="A74" s="35"/>
      <c r="B74" s="32" t="s">
        <v>22</v>
      </c>
      <c r="C74" s="32"/>
      <c r="D74" s="32"/>
      <c r="E74" s="4"/>
      <c r="F74" s="4"/>
      <c r="G74" s="6"/>
      <c r="H74" s="4"/>
      <c r="I74" s="4"/>
      <c r="J74" s="6"/>
      <c r="K74" s="4">
        <v>6000</v>
      </c>
      <c r="L74" s="4">
        <v>315702000</v>
      </c>
      <c r="M74" s="6">
        <v>52617</v>
      </c>
      <c r="N74" s="4"/>
      <c r="O74" s="4"/>
      <c r="P74" s="6"/>
      <c r="Q74" s="4"/>
      <c r="R74" s="4"/>
      <c r="S74" s="6"/>
      <c r="T74" s="4"/>
      <c r="U74" s="4"/>
      <c r="V74" s="6"/>
      <c r="W74" s="4"/>
      <c r="X74" s="4"/>
      <c r="Y74" s="6"/>
      <c r="Z74" s="4"/>
      <c r="AA74" s="4"/>
      <c r="AB74" s="6"/>
      <c r="AC74" s="4">
        <v>13000</v>
      </c>
      <c r="AD74" s="4">
        <v>722930000</v>
      </c>
      <c r="AE74" s="6">
        <v>55610</v>
      </c>
      <c r="AF74" s="4"/>
      <c r="AG74" s="4"/>
      <c r="AH74" s="6"/>
      <c r="AI74" s="4"/>
      <c r="AJ74" s="4"/>
      <c r="AK74" s="6"/>
      <c r="AL74" s="4">
        <v>5000</v>
      </c>
      <c r="AM74" s="4">
        <v>349582100</v>
      </c>
      <c r="AN74" s="6">
        <v>69916.42</v>
      </c>
      <c r="AO74" s="4">
        <v>24000</v>
      </c>
      <c r="AP74" s="4">
        <v>1388214100</v>
      </c>
      <c r="AQ74" s="6">
        <v>57842.254166666666</v>
      </c>
    </row>
    <row r="75" spans="1:43" x14ac:dyDescent="0.2">
      <c r="A75" s="35"/>
      <c r="B75" s="33" t="s">
        <v>44</v>
      </c>
      <c r="C75" s="33"/>
      <c r="D75" s="33"/>
      <c r="E75" s="4">
        <v>25000</v>
      </c>
      <c r="F75" s="4">
        <v>1913288000</v>
      </c>
      <c r="G75" s="6">
        <v>76531.520000000004</v>
      </c>
      <c r="H75" s="4">
        <v>31000</v>
      </c>
      <c r="I75" s="4">
        <v>2141351000</v>
      </c>
      <c r="J75" s="6">
        <v>69075.838709677424</v>
      </c>
      <c r="K75" s="4">
        <v>62000</v>
      </c>
      <c r="L75" s="4">
        <v>3727525000</v>
      </c>
      <c r="M75" s="6">
        <v>60121.370967741932</v>
      </c>
      <c r="N75" s="4">
        <v>56000</v>
      </c>
      <c r="O75" s="4">
        <v>3361102000</v>
      </c>
      <c r="P75" s="6">
        <v>60019.678571428572</v>
      </c>
      <c r="Q75" s="4">
        <v>25000</v>
      </c>
      <c r="R75" s="4">
        <v>1506000000</v>
      </c>
      <c r="S75" s="6">
        <v>60240</v>
      </c>
      <c r="T75" s="4">
        <v>61000</v>
      </c>
      <c r="U75" s="4">
        <v>3407136000</v>
      </c>
      <c r="V75" s="6">
        <v>55854.688524590165</v>
      </c>
      <c r="W75" s="4">
        <v>54000</v>
      </c>
      <c r="X75" s="4">
        <v>3022954000</v>
      </c>
      <c r="Y75" s="6">
        <v>55980.629629629628</v>
      </c>
      <c r="Z75" s="4">
        <v>66000</v>
      </c>
      <c r="AA75" s="4">
        <v>3515100500</v>
      </c>
      <c r="AB75" s="6">
        <v>53259.098484848488</v>
      </c>
      <c r="AC75" s="4">
        <v>63800</v>
      </c>
      <c r="AD75" s="4">
        <v>3226774800</v>
      </c>
      <c r="AE75" s="6">
        <v>50576.40752351097</v>
      </c>
      <c r="AF75" s="4">
        <v>56000</v>
      </c>
      <c r="AG75" s="4">
        <v>2822352000</v>
      </c>
      <c r="AH75" s="6">
        <v>50399.142857142855</v>
      </c>
      <c r="AI75" s="4">
        <v>38000</v>
      </c>
      <c r="AJ75" s="4">
        <v>2101743000</v>
      </c>
      <c r="AK75" s="6">
        <v>55309.026315789473</v>
      </c>
      <c r="AL75" s="4">
        <v>29961</v>
      </c>
      <c r="AM75" s="4">
        <v>1634743337</v>
      </c>
      <c r="AN75" s="6">
        <v>54562.375655018193</v>
      </c>
      <c r="AO75" s="4">
        <v>567761</v>
      </c>
      <c r="AP75" s="4">
        <v>32380069637</v>
      </c>
      <c r="AQ75" s="6">
        <v>57031.162121033325</v>
      </c>
    </row>
  </sheetData>
  <mergeCells count="69">
    <mergeCell ref="AK5:AK6"/>
    <mergeCell ref="AN5:AN6"/>
    <mergeCell ref="AQ5:AQ6"/>
    <mergeCell ref="S5:S6"/>
    <mergeCell ref="V5:V6"/>
    <mergeCell ref="Y5:Y6"/>
    <mergeCell ref="AB5:AB6"/>
    <mergeCell ref="AE5:AE6"/>
    <mergeCell ref="B75:D75"/>
    <mergeCell ref="A6:A60"/>
    <mergeCell ref="A61:A75"/>
    <mergeCell ref="G5:G6"/>
    <mergeCell ref="J5:J6"/>
    <mergeCell ref="A2:D5"/>
    <mergeCell ref="B73:D73"/>
    <mergeCell ref="B74:D74"/>
    <mergeCell ref="B67:D67"/>
    <mergeCell ref="B68:D68"/>
    <mergeCell ref="B69:D69"/>
    <mergeCell ref="B70:D70"/>
    <mergeCell ref="B71:D71"/>
    <mergeCell ref="B72:D72"/>
    <mergeCell ref="B61:D61"/>
    <mergeCell ref="B62:D62"/>
    <mergeCell ref="B65:D65"/>
    <mergeCell ref="B66:D66"/>
    <mergeCell ref="AF3:AH3"/>
    <mergeCell ref="Z3:AB3"/>
    <mergeCell ref="AC3:AE3"/>
    <mergeCell ref="E3:G3"/>
    <mergeCell ref="E4:G4"/>
    <mergeCell ref="H3:J3"/>
    <mergeCell ref="K3:M3"/>
    <mergeCell ref="N3:P3"/>
    <mergeCell ref="M5:M6"/>
    <mergeCell ref="P5:P6"/>
    <mergeCell ref="B60:D60"/>
    <mergeCell ref="AH5:AH6"/>
    <mergeCell ref="Q3:S3"/>
    <mergeCell ref="T3:V3"/>
    <mergeCell ref="W3:Y3"/>
    <mergeCell ref="B63:D63"/>
    <mergeCell ref="B64:D64"/>
    <mergeCell ref="Z4:AB4"/>
    <mergeCell ref="AC4:AE4"/>
    <mergeCell ref="AF4:AH4"/>
    <mergeCell ref="AI4:AK4"/>
    <mergeCell ref="AL4:AN4"/>
    <mergeCell ref="K4:M4"/>
    <mergeCell ref="N4:P4"/>
    <mergeCell ref="Q4:S4"/>
    <mergeCell ref="T4:V4"/>
    <mergeCell ref="W4:Y4"/>
    <mergeCell ref="AO2:AQ4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I3:AK3"/>
    <mergeCell ref="AL3:AN3"/>
    <mergeCell ref="H4:J4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74151-F79E-4FE7-A2F3-5B4471356304}">
  <dimension ref="A1:AN74"/>
  <sheetViews>
    <sheetView workbookViewId="0">
      <pane xSplit="4" ySplit="5" topLeftCell="E19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RowHeight="12" x14ac:dyDescent="0.2"/>
  <cols>
    <col min="1" max="1" width="3.69921875" customWidth="1"/>
    <col min="2" max="2" width="15.8984375" bestFit="1" customWidth="1"/>
    <col min="3" max="3" width="19" customWidth="1"/>
    <col min="4" max="4" width="30.3984375" customWidth="1"/>
    <col min="5" max="5" width="7.8984375" customWidth="1"/>
    <col min="6" max="6" width="15.59765625" hidden="1" customWidth="1"/>
    <col min="8" max="8" width="7.8984375" customWidth="1"/>
    <col min="9" max="9" width="15.59765625" hidden="1" customWidth="1"/>
    <col min="11" max="11" width="7.8984375" customWidth="1"/>
    <col min="12" max="12" width="15.59765625" hidden="1" customWidth="1"/>
    <col min="14" max="14" width="7.8984375" customWidth="1"/>
    <col min="15" max="15" width="15.59765625" hidden="1" customWidth="1"/>
    <col min="17" max="17" width="7.8984375" customWidth="1"/>
    <col min="18" max="18" width="15.59765625" hidden="1" customWidth="1"/>
    <col min="20" max="20" width="7.8984375" customWidth="1"/>
    <col min="21" max="21" width="15.59765625" hidden="1" customWidth="1"/>
    <col min="23" max="23" width="7.8984375" customWidth="1"/>
    <col min="24" max="24" width="15.59765625" hidden="1" customWidth="1"/>
    <col min="26" max="26" width="7.8984375" customWidth="1"/>
    <col min="27" max="27" width="15.59765625" hidden="1" customWidth="1"/>
    <col min="30" max="30" width="15.59765625" hidden="1" customWidth="1"/>
    <col min="33" max="33" width="15.59765625" hidden="1" customWidth="1"/>
    <col min="36" max="36" width="15.59765625" hidden="1" customWidth="1"/>
    <col min="39" max="39" width="16.69921875" hidden="1" customWidth="1"/>
  </cols>
  <sheetData>
    <row r="1" spans="1:40" x14ac:dyDescent="0.2">
      <c r="A1" t="s">
        <v>87</v>
      </c>
    </row>
    <row r="2" spans="1:40" x14ac:dyDescent="0.2">
      <c r="A2" s="33"/>
      <c r="B2" s="33"/>
      <c r="C2" s="33"/>
      <c r="D2" s="33"/>
      <c r="E2" s="33" t="s">
        <v>49</v>
      </c>
      <c r="F2" s="33"/>
      <c r="G2" s="33"/>
      <c r="H2" s="33" t="s">
        <v>50</v>
      </c>
      <c r="I2" s="33"/>
      <c r="J2" s="33"/>
      <c r="K2" s="33" t="s">
        <v>51</v>
      </c>
      <c r="L2" s="33"/>
      <c r="M2" s="33"/>
      <c r="N2" s="33" t="s">
        <v>52</v>
      </c>
      <c r="O2" s="33"/>
      <c r="P2" s="33"/>
      <c r="Q2" s="33" t="s">
        <v>53</v>
      </c>
      <c r="R2" s="33"/>
      <c r="S2" s="33"/>
      <c r="T2" s="33" t="s">
        <v>54</v>
      </c>
      <c r="U2" s="33"/>
      <c r="V2" s="33"/>
      <c r="W2" s="33" t="s">
        <v>55</v>
      </c>
      <c r="X2" s="33"/>
      <c r="Y2" s="33"/>
      <c r="Z2" s="33" t="s">
        <v>56</v>
      </c>
      <c r="AA2" s="33"/>
      <c r="AB2" s="33"/>
      <c r="AC2" s="33" t="s">
        <v>57</v>
      </c>
      <c r="AD2" s="33"/>
      <c r="AE2" s="33"/>
      <c r="AF2" s="33" t="s">
        <v>0</v>
      </c>
      <c r="AG2" s="33"/>
      <c r="AH2" s="33"/>
      <c r="AI2" s="33" t="s">
        <v>1</v>
      </c>
      <c r="AJ2" s="33"/>
      <c r="AK2" s="33"/>
      <c r="AL2" s="33" t="s">
        <v>3</v>
      </c>
      <c r="AM2" s="33"/>
      <c r="AN2" s="33"/>
    </row>
    <row r="3" spans="1:40" x14ac:dyDescent="0.2">
      <c r="A3" s="33"/>
      <c r="B3" s="33"/>
      <c r="C3" s="33"/>
      <c r="D3" s="33"/>
      <c r="E3" s="40">
        <v>40443</v>
      </c>
      <c r="F3" s="40"/>
      <c r="G3" s="40"/>
      <c r="H3" s="40">
        <v>40464</v>
      </c>
      <c r="I3" s="40"/>
      <c r="J3" s="40"/>
      <c r="K3" s="40">
        <v>40480</v>
      </c>
      <c r="L3" s="40"/>
      <c r="M3" s="40"/>
      <c r="N3" s="40">
        <v>40501</v>
      </c>
      <c r="O3" s="40"/>
      <c r="P3" s="40"/>
      <c r="Q3" s="40">
        <v>40507</v>
      </c>
      <c r="R3" s="40"/>
      <c r="S3" s="40"/>
      <c r="T3" s="40">
        <v>40520</v>
      </c>
      <c r="U3" s="40"/>
      <c r="V3" s="40"/>
      <c r="W3" s="40">
        <v>40526</v>
      </c>
      <c r="X3" s="40"/>
      <c r="Y3" s="40"/>
      <c r="Z3" s="40">
        <v>40568</v>
      </c>
      <c r="AA3" s="40"/>
      <c r="AB3" s="40"/>
      <c r="AC3" s="40">
        <v>40597</v>
      </c>
      <c r="AD3" s="40"/>
      <c r="AE3" s="40"/>
      <c r="AF3" s="40"/>
      <c r="AG3" s="40"/>
      <c r="AH3" s="40"/>
      <c r="AI3" s="40"/>
      <c r="AJ3" s="40"/>
      <c r="AK3" s="40"/>
      <c r="AL3" s="33"/>
      <c r="AM3" s="33"/>
      <c r="AN3" s="33"/>
    </row>
    <row r="4" spans="1:40" ht="12" customHeight="1" x14ac:dyDescent="0.2">
      <c r="A4" s="33"/>
      <c r="B4" s="33"/>
      <c r="C4" s="33"/>
      <c r="D4" s="33"/>
      <c r="E4" s="39" t="s">
        <v>73</v>
      </c>
      <c r="F4" s="39" t="s">
        <v>74</v>
      </c>
      <c r="G4" s="39" t="s">
        <v>4</v>
      </c>
      <c r="H4" s="39" t="s">
        <v>73</v>
      </c>
      <c r="I4" s="39" t="s">
        <v>74</v>
      </c>
      <c r="J4" s="39" t="s">
        <v>4</v>
      </c>
      <c r="K4" s="39" t="s">
        <v>73</v>
      </c>
      <c r="L4" s="39" t="s">
        <v>74</v>
      </c>
      <c r="M4" s="39" t="s">
        <v>4</v>
      </c>
      <c r="N4" s="39" t="s">
        <v>73</v>
      </c>
      <c r="O4" s="39" t="s">
        <v>74</v>
      </c>
      <c r="P4" s="39" t="s">
        <v>4</v>
      </c>
      <c r="Q4" s="39" t="s">
        <v>73</v>
      </c>
      <c r="R4" s="39" t="s">
        <v>74</v>
      </c>
      <c r="S4" s="39" t="s">
        <v>4</v>
      </c>
      <c r="T4" s="39" t="s">
        <v>73</v>
      </c>
      <c r="U4" s="39" t="s">
        <v>74</v>
      </c>
      <c r="V4" s="39" t="s">
        <v>4</v>
      </c>
      <c r="W4" s="39" t="s">
        <v>73</v>
      </c>
      <c r="X4" s="39" t="s">
        <v>74</v>
      </c>
      <c r="Y4" s="39" t="s">
        <v>4</v>
      </c>
      <c r="Z4" s="39" t="s">
        <v>73</v>
      </c>
      <c r="AA4" s="39" t="s">
        <v>74</v>
      </c>
      <c r="AB4" s="39" t="s">
        <v>4</v>
      </c>
      <c r="AC4" s="39" t="s">
        <v>73</v>
      </c>
      <c r="AD4" s="39" t="s">
        <v>74</v>
      </c>
      <c r="AE4" s="39" t="s">
        <v>4</v>
      </c>
      <c r="AF4" s="39" t="s">
        <v>73</v>
      </c>
      <c r="AG4" s="39" t="s">
        <v>74</v>
      </c>
      <c r="AH4" s="39" t="s">
        <v>4</v>
      </c>
      <c r="AI4" s="39" t="s">
        <v>73</v>
      </c>
      <c r="AJ4" s="39" t="s">
        <v>74</v>
      </c>
      <c r="AK4" s="39" t="s">
        <v>4</v>
      </c>
      <c r="AL4" s="39" t="s">
        <v>73</v>
      </c>
      <c r="AM4" s="39" t="s">
        <v>74</v>
      </c>
      <c r="AN4" s="39" t="s">
        <v>4</v>
      </c>
    </row>
    <row r="5" spans="1:40" x14ac:dyDescent="0.2">
      <c r="A5" s="33"/>
      <c r="B5" s="33"/>
      <c r="C5" s="33"/>
      <c r="D5" s="33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</row>
    <row r="6" spans="1:40" hidden="1" x14ac:dyDescent="0.2">
      <c r="A6" s="35" t="s">
        <v>104</v>
      </c>
      <c r="B6" t="s">
        <v>75</v>
      </c>
      <c r="C6" s="1" t="s">
        <v>6</v>
      </c>
      <c r="D6" t="s">
        <v>7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5">
        <v>13000</v>
      </c>
      <c r="X6" s="5">
        <v>1044160000</v>
      </c>
      <c r="Y6" s="4">
        <v>80320</v>
      </c>
      <c r="AL6" s="5">
        <v>13000</v>
      </c>
      <c r="AM6" s="5">
        <v>1044160000</v>
      </c>
      <c r="AN6" s="4">
        <v>80320</v>
      </c>
    </row>
    <row r="7" spans="1:40" hidden="1" x14ac:dyDescent="0.2">
      <c r="A7" s="35"/>
      <c r="B7" t="s">
        <v>75</v>
      </c>
      <c r="C7" s="1" t="s">
        <v>6</v>
      </c>
      <c r="D7" t="s">
        <v>67</v>
      </c>
      <c r="E7" s="5">
        <v>13000</v>
      </c>
      <c r="F7" s="5">
        <v>962286000</v>
      </c>
      <c r="G7" s="4">
        <v>74022</v>
      </c>
      <c r="Q7" s="3"/>
      <c r="R7" s="3"/>
      <c r="T7" s="5">
        <v>13000</v>
      </c>
      <c r="U7" s="5">
        <v>1061619000</v>
      </c>
      <c r="V7" s="4">
        <v>81663</v>
      </c>
      <c r="W7" s="5"/>
      <c r="X7" s="5"/>
      <c r="AL7" s="5">
        <v>26000</v>
      </c>
      <c r="AM7" s="5">
        <v>2023905000</v>
      </c>
      <c r="AN7" s="4">
        <v>77842.5</v>
      </c>
    </row>
    <row r="8" spans="1:40" hidden="1" x14ac:dyDescent="0.2">
      <c r="A8" s="35"/>
      <c r="B8" t="s">
        <v>75</v>
      </c>
      <c r="C8" s="1" t="s">
        <v>6</v>
      </c>
      <c r="D8" t="s">
        <v>10</v>
      </c>
      <c r="E8" s="5"/>
      <c r="F8" s="5"/>
      <c r="N8" s="5">
        <v>13000</v>
      </c>
      <c r="O8" s="5">
        <v>1013285000</v>
      </c>
      <c r="P8" s="4">
        <v>77945</v>
      </c>
      <c r="Q8" s="3"/>
      <c r="R8" s="3"/>
      <c r="T8" s="5"/>
      <c r="U8" s="5"/>
      <c r="W8" s="5"/>
      <c r="X8" s="5"/>
      <c r="AC8" s="5">
        <v>12000</v>
      </c>
      <c r="AD8" s="5">
        <v>955092000</v>
      </c>
      <c r="AE8" s="5">
        <v>79591</v>
      </c>
      <c r="AI8" s="5">
        <v>12000</v>
      </c>
      <c r="AJ8" s="5">
        <v>909828000</v>
      </c>
      <c r="AK8" s="5">
        <v>75819</v>
      </c>
      <c r="AL8" s="5">
        <v>37000</v>
      </c>
      <c r="AM8" s="5">
        <v>2878205000</v>
      </c>
      <c r="AN8" s="4">
        <v>77789.32432432432</v>
      </c>
    </row>
    <row r="9" spans="1:40" hidden="1" x14ac:dyDescent="0.2">
      <c r="A9" s="35"/>
      <c r="B9" t="s">
        <v>75</v>
      </c>
      <c r="C9" s="1" t="s">
        <v>6</v>
      </c>
      <c r="D9" t="s">
        <v>35</v>
      </c>
      <c r="E9" s="5"/>
      <c r="F9" s="5"/>
      <c r="H9" s="5">
        <v>13000</v>
      </c>
      <c r="I9" s="5">
        <v>971100000</v>
      </c>
      <c r="J9" s="4">
        <v>74700</v>
      </c>
      <c r="K9" s="5">
        <v>13000</v>
      </c>
      <c r="L9" s="5">
        <v>972387000</v>
      </c>
      <c r="M9" s="4">
        <v>74799</v>
      </c>
      <c r="N9" s="5"/>
      <c r="O9" s="5"/>
      <c r="Q9" s="5">
        <v>13000</v>
      </c>
      <c r="R9" s="5">
        <v>1038830000</v>
      </c>
      <c r="S9" s="4">
        <v>79910</v>
      </c>
      <c r="T9" s="5"/>
      <c r="U9" s="5"/>
      <c r="W9" s="5"/>
      <c r="X9" s="5"/>
      <c r="Z9" s="5">
        <v>12000</v>
      </c>
      <c r="AA9" s="5">
        <v>952068000</v>
      </c>
      <c r="AB9" s="4">
        <v>79339</v>
      </c>
      <c r="AL9" s="5">
        <v>51000</v>
      </c>
      <c r="AM9" s="5">
        <v>3934385000</v>
      </c>
      <c r="AN9" s="4">
        <v>77144.803921568629</v>
      </c>
    </row>
    <row r="10" spans="1:40" hidden="1" x14ac:dyDescent="0.2">
      <c r="A10" s="35"/>
      <c r="B10" t="s">
        <v>75</v>
      </c>
      <c r="C10" s="1" t="s">
        <v>6</v>
      </c>
      <c r="D10" t="s">
        <v>35</v>
      </c>
      <c r="E10" s="5"/>
      <c r="F10" s="5"/>
      <c r="H10" s="5"/>
      <c r="I10" s="5"/>
      <c r="K10" s="5">
        <v>13000</v>
      </c>
      <c r="L10" s="5">
        <v>973700000</v>
      </c>
      <c r="M10" s="4">
        <v>74900</v>
      </c>
      <c r="N10" s="5"/>
      <c r="O10" s="5"/>
      <c r="Q10" s="5"/>
      <c r="R10" s="5"/>
      <c r="T10" s="5"/>
      <c r="U10" s="5"/>
      <c r="W10" s="5"/>
      <c r="X10" s="5"/>
      <c r="AL10" s="5">
        <v>13000</v>
      </c>
      <c r="AM10" s="5">
        <v>973700000</v>
      </c>
      <c r="AN10" s="4">
        <v>74900</v>
      </c>
    </row>
    <row r="11" spans="1:40" hidden="1" x14ac:dyDescent="0.2">
      <c r="A11" s="35"/>
      <c r="C11" s="1"/>
      <c r="D11" s="1" t="s">
        <v>102</v>
      </c>
      <c r="E11" s="4"/>
      <c r="F11" s="4"/>
      <c r="G11" s="4"/>
      <c r="H11" s="4">
        <v>13000</v>
      </c>
      <c r="I11" s="4">
        <v>971100000</v>
      </c>
      <c r="J11" s="4">
        <v>74700</v>
      </c>
      <c r="K11" s="4">
        <v>26000</v>
      </c>
      <c r="L11" s="4">
        <v>1946087000</v>
      </c>
      <c r="M11" s="4">
        <v>74849.5</v>
      </c>
      <c r="N11" s="4"/>
      <c r="O11" s="4"/>
      <c r="P11" s="4"/>
      <c r="Q11" s="4">
        <v>13000</v>
      </c>
      <c r="R11" s="4">
        <v>1038830000</v>
      </c>
      <c r="S11" s="4">
        <v>79910</v>
      </c>
      <c r="T11" s="4"/>
      <c r="U11" s="4"/>
      <c r="V11" s="4"/>
      <c r="W11" s="4"/>
      <c r="X11" s="4"/>
      <c r="Y11" s="4"/>
      <c r="Z11" s="4">
        <v>12000</v>
      </c>
      <c r="AA11" s="4">
        <v>952068000</v>
      </c>
      <c r="AB11" s="4">
        <v>79339</v>
      </c>
      <c r="AC11" s="4"/>
      <c r="AD11" s="4"/>
      <c r="AE11" s="4"/>
      <c r="AF11" s="4"/>
      <c r="AG11" s="4"/>
      <c r="AH11" s="4"/>
      <c r="AI11" s="4"/>
      <c r="AJ11" s="4"/>
      <c r="AK11" s="4"/>
      <c r="AL11" s="5">
        <v>64000</v>
      </c>
      <c r="AM11" s="5">
        <v>4908085000</v>
      </c>
      <c r="AN11" s="4">
        <v>76688.828125</v>
      </c>
    </row>
    <row r="12" spans="1:40" hidden="1" x14ac:dyDescent="0.2">
      <c r="A12" s="35"/>
      <c r="B12" t="s">
        <v>75</v>
      </c>
      <c r="C12" s="1" t="s">
        <v>6</v>
      </c>
      <c r="D12" t="s">
        <v>18</v>
      </c>
      <c r="E12" s="5"/>
      <c r="F12" s="5"/>
      <c r="H12" s="5"/>
      <c r="I12" s="5"/>
      <c r="K12" s="5"/>
      <c r="L12" s="5"/>
      <c r="N12" s="5"/>
      <c r="O12" s="5"/>
      <c r="Q12" s="5">
        <v>13000</v>
      </c>
      <c r="R12" s="5">
        <v>1045525000</v>
      </c>
      <c r="S12" s="4">
        <v>80425</v>
      </c>
      <c r="T12" s="5"/>
      <c r="U12" s="5"/>
      <c r="W12" s="5"/>
      <c r="X12" s="5"/>
      <c r="AL12" s="5">
        <v>13000</v>
      </c>
      <c r="AM12" s="5">
        <v>1045525000</v>
      </c>
      <c r="AN12" s="4">
        <v>80425</v>
      </c>
    </row>
    <row r="13" spans="1:40" hidden="1" x14ac:dyDescent="0.2">
      <c r="A13" s="35"/>
      <c r="B13" t="s">
        <v>75</v>
      </c>
      <c r="C13" s="1" t="s">
        <v>6</v>
      </c>
      <c r="D13" t="s">
        <v>68</v>
      </c>
      <c r="E13" s="5"/>
      <c r="F13" s="5"/>
      <c r="H13" s="5"/>
      <c r="I13" s="5"/>
      <c r="K13" s="5"/>
      <c r="L13" s="5"/>
      <c r="N13" s="5"/>
      <c r="O13" s="5"/>
      <c r="Q13" s="5">
        <v>13000</v>
      </c>
      <c r="R13" s="5">
        <v>1050036000</v>
      </c>
      <c r="S13" s="4">
        <v>80772</v>
      </c>
      <c r="T13" s="5"/>
      <c r="U13" s="5"/>
      <c r="W13" s="5">
        <v>13000</v>
      </c>
      <c r="X13" s="5">
        <v>1074021000</v>
      </c>
      <c r="Y13" s="4">
        <v>82617</v>
      </c>
      <c r="AF13" s="5">
        <v>13000</v>
      </c>
      <c r="AG13" s="5">
        <v>1013896000</v>
      </c>
      <c r="AH13" s="5">
        <v>77992</v>
      </c>
      <c r="AL13" s="5">
        <v>39000</v>
      </c>
      <c r="AM13" s="5">
        <v>3137953000</v>
      </c>
      <c r="AN13" s="4">
        <v>80460.333333333328</v>
      </c>
    </row>
    <row r="14" spans="1:40" hidden="1" x14ac:dyDescent="0.2">
      <c r="A14" s="35"/>
      <c r="B14" t="s">
        <v>75</v>
      </c>
      <c r="C14" s="1" t="s">
        <v>6</v>
      </c>
      <c r="D14" t="s">
        <v>69</v>
      </c>
      <c r="E14" s="5"/>
      <c r="F14" s="5"/>
      <c r="H14" s="5"/>
      <c r="I14" s="5"/>
      <c r="K14" s="5"/>
      <c r="L14" s="5"/>
      <c r="N14" s="5">
        <v>13000</v>
      </c>
      <c r="O14" s="5">
        <v>1046552000</v>
      </c>
      <c r="P14" s="4">
        <v>80504</v>
      </c>
      <c r="Q14" s="5"/>
      <c r="R14" s="5"/>
      <c r="T14" s="5"/>
      <c r="U14" s="5"/>
      <c r="W14" s="5"/>
      <c r="X14" s="5"/>
      <c r="AL14" s="5">
        <v>13000</v>
      </c>
      <c r="AM14" s="5">
        <v>1046552000</v>
      </c>
      <c r="AN14" s="4">
        <v>80504</v>
      </c>
    </row>
    <row r="15" spans="1:40" hidden="1" x14ac:dyDescent="0.2">
      <c r="A15" s="35"/>
      <c r="B15" t="s">
        <v>75</v>
      </c>
      <c r="C15" s="1" t="s">
        <v>6</v>
      </c>
      <c r="D15" t="s">
        <v>24</v>
      </c>
      <c r="E15" s="5"/>
      <c r="F15" s="5"/>
      <c r="H15" s="5"/>
      <c r="I15" s="5"/>
      <c r="K15" s="5"/>
      <c r="L15" s="5"/>
      <c r="N15" s="5">
        <v>13000</v>
      </c>
      <c r="O15" s="5">
        <v>1038167000</v>
      </c>
      <c r="P15" s="4">
        <v>79859</v>
      </c>
      <c r="Q15" s="5"/>
      <c r="R15" s="5"/>
      <c r="T15" s="5"/>
      <c r="U15" s="5"/>
      <c r="W15" s="5"/>
      <c r="X15" s="5"/>
      <c r="AL15" s="5">
        <v>13000</v>
      </c>
      <c r="AM15" s="5">
        <v>1038167000</v>
      </c>
      <c r="AN15" s="4">
        <v>79859</v>
      </c>
    </row>
    <row r="16" spans="1:40" hidden="1" x14ac:dyDescent="0.2">
      <c r="A16" s="35"/>
      <c r="B16" t="s">
        <v>75</v>
      </c>
      <c r="C16" s="1" t="s">
        <v>6</v>
      </c>
      <c r="D16" t="s">
        <v>19</v>
      </c>
      <c r="E16" s="5"/>
      <c r="F16" s="5"/>
      <c r="H16" s="5"/>
      <c r="I16" s="5"/>
      <c r="K16" s="5"/>
      <c r="L16" s="5"/>
      <c r="N16" s="5">
        <v>13000</v>
      </c>
      <c r="O16" s="5">
        <v>1021423000</v>
      </c>
      <c r="P16" s="4">
        <v>78571</v>
      </c>
      <c r="Q16" s="5"/>
      <c r="R16" s="5"/>
      <c r="T16" s="5">
        <v>13000</v>
      </c>
      <c r="U16" s="5">
        <v>1074359000</v>
      </c>
      <c r="V16" s="4">
        <v>82643</v>
      </c>
      <c r="W16" s="5"/>
      <c r="X16" s="5"/>
      <c r="AL16" s="5">
        <v>26000</v>
      </c>
      <c r="AM16" s="5">
        <v>2095782000</v>
      </c>
      <c r="AN16" s="4">
        <v>80607</v>
      </c>
    </row>
    <row r="17" spans="1:40" hidden="1" x14ac:dyDescent="0.2">
      <c r="A17" s="35"/>
      <c r="B17" t="s">
        <v>75</v>
      </c>
      <c r="C17" s="1" t="s">
        <v>6</v>
      </c>
      <c r="D17" t="s">
        <v>21</v>
      </c>
      <c r="E17" s="5"/>
      <c r="F17" s="5"/>
      <c r="H17" s="5"/>
      <c r="I17" s="5"/>
      <c r="K17" s="5"/>
      <c r="L17" s="5"/>
      <c r="N17" s="5"/>
      <c r="O17" s="5"/>
      <c r="Q17" s="5">
        <v>13000</v>
      </c>
      <c r="R17" s="5">
        <v>1077674000</v>
      </c>
      <c r="S17" s="4">
        <v>82898</v>
      </c>
      <c r="T17" s="5"/>
      <c r="U17" s="5"/>
      <c r="W17" s="5"/>
      <c r="X17" s="5"/>
      <c r="AL17" s="5">
        <v>13000</v>
      </c>
      <c r="AM17" s="5">
        <v>1077674000</v>
      </c>
      <c r="AN17" s="4">
        <v>82898</v>
      </c>
    </row>
    <row r="18" spans="1:40" hidden="1" x14ac:dyDescent="0.2">
      <c r="A18" s="35"/>
      <c r="B18" t="s">
        <v>75</v>
      </c>
      <c r="C18" s="1" t="s">
        <v>6</v>
      </c>
      <c r="D18" t="s">
        <v>22</v>
      </c>
      <c r="E18" s="5">
        <v>13000</v>
      </c>
      <c r="F18" s="5">
        <v>964080000</v>
      </c>
      <c r="G18" s="4">
        <v>74160</v>
      </c>
      <c r="H18" s="5"/>
      <c r="I18" s="5"/>
      <c r="K18" s="5"/>
      <c r="L18" s="5"/>
      <c r="N18" s="5">
        <v>12000</v>
      </c>
      <c r="O18" s="5">
        <v>972000000</v>
      </c>
      <c r="P18" s="4">
        <v>81000</v>
      </c>
      <c r="Q18" s="5"/>
      <c r="R18" s="5"/>
      <c r="T18" s="5"/>
      <c r="U18" s="5"/>
      <c r="W18" s="5">
        <v>13000</v>
      </c>
      <c r="X18" s="5">
        <v>1080118000</v>
      </c>
      <c r="AL18" s="5">
        <v>38000</v>
      </c>
      <c r="AM18" s="5">
        <v>3016198000</v>
      </c>
      <c r="AN18" s="4">
        <v>79373.631578947374</v>
      </c>
    </row>
    <row r="19" spans="1:40" x14ac:dyDescent="0.2">
      <c r="A19" s="35"/>
      <c r="B19" t="s">
        <v>75</v>
      </c>
      <c r="C19" s="1" t="s">
        <v>6</v>
      </c>
      <c r="D19" s="1" t="s">
        <v>89</v>
      </c>
      <c r="E19" s="4">
        <v>26000</v>
      </c>
      <c r="F19" s="4">
        <v>1926366000</v>
      </c>
      <c r="G19" s="4">
        <v>74091</v>
      </c>
      <c r="H19" s="4">
        <v>13000</v>
      </c>
      <c r="I19" s="4">
        <v>971100000</v>
      </c>
      <c r="J19" s="4">
        <v>74700</v>
      </c>
      <c r="K19" s="4">
        <v>26000</v>
      </c>
      <c r="L19" s="4">
        <v>1946087000</v>
      </c>
      <c r="M19" s="4">
        <v>74849.5</v>
      </c>
      <c r="N19" s="4">
        <v>64000</v>
      </c>
      <c r="O19" s="4">
        <v>5091427000</v>
      </c>
      <c r="P19" s="4">
        <v>79553.546875</v>
      </c>
      <c r="Q19" s="4">
        <v>52000</v>
      </c>
      <c r="R19" s="4">
        <v>4212065000</v>
      </c>
      <c r="S19" s="4">
        <v>81001.25</v>
      </c>
      <c r="T19" s="4">
        <v>26000</v>
      </c>
      <c r="U19" s="4">
        <v>2135978000</v>
      </c>
      <c r="V19" s="4">
        <v>82153</v>
      </c>
      <c r="W19" s="4">
        <v>39000</v>
      </c>
      <c r="X19" s="4">
        <v>3198299000</v>
      </c>
      <c r="Y19" s="4">
        <v>82007.666666666672</v>
      </c>
      <c r="Z19" s="4">
        <v>12000</v>
      </c>
      <c r="AA19" s="4">
        <v>952068000</v>
      </c>
      <c r="AB19" s="4">
        <v>79339</v>
      </c>
      <c r="AC19" s="4">
        <v>12000</v>
      </c>
      <c r="AD19" s="4">
        <v>955092000</v>
      </c>
      <c r="AE19" s="4">
        <v>79591</v>
      </c>
      <c r="AF19" s="4">
        <v>13000</v>
      </c>
      <c r="AG19" s="4">
        <v>1013896000</v>
      </c>
      <c r="AH19" s="4">
        <v>77992</v>
      </c>
      <c r="AI19" s="4">
        <v>12000</v>
      </c>
      <c r="AJ19" s="4">
        <v>909828000</v>
      </c>
      <c r="AK19" s="4">
        <v>75819</v>
      </c>
      <c r="AL19" s="5">
        <v>295000</v>
      </c>
      <c r="AM19" s="5">
        <v>23312206000</v>
      </c>
      <c r="AN19" s="4">
        <v>79024.427118644075</v>
      </c>
    </row>
    <row r="20" spans="1:40" hidden="1" x14ac:dyDescent="0.2">
      <c r="A20" s="35"/>
      <c r="B20" t="s">
        <v>76</v>
      </c>
      <c r="C20" t="s">
        <v>6</v>
      </c>
      <c r="D20" t="s">
        <v>7</v>
      </c>
      <c r="E20" s="5"/>
      <c r="F20" s="5"/>
      <c r="H20" s="5"/>
      <c r="I20" s="5"/>
      <c r="K20" s="5"/>
      <c r="L20" s="5"/>
      <c r="N20" s="5"/>
      <c r="O20" s="5"/>
      <c r="Q20" s="5"/>
      <c r="R20" s="5"/>
      <c r="T20" s="5">
        <v>12000</v>
      </c>
      <c r="U20" s="5">
        <v>970800000</v>
      </c>
      <c r="V20" s="4">
        <v>80900</v>
      </c>
      <c r="W20" s="5"/>
      <c r="X20" s="5"/>
      <c r="AF20" s="5">
        <v>12000</v>
      </c>
      <c r="AG20" s="5">
        <v>893940000</v>
      </c>
      <c r="AH20" s="5">
        <v>74495</v>
      </c>
      <c r="AL20" s="5">
        <v>24000</v>
      </c>
      <c r="AM20" s="5">
        <v>1864740000</v>
      </c>
      <c r="AN20" s="4">
        <v>77697.5</v>
      </c>
    </row>
    <row r="21" spans="1:40" hidden="1" x14ac:dyDescent="0.2">
      <c r="A21" s="35"/>
      <c r="B21" t="s">
        <v>76</v>
      </c>
      <c r="C21" t="s">
        <v>6</v>
      </c>
      <c r="D21" t="s">
        <v>60</v>
      </c>
      <c r="E21" s="5"/>
      <c r="F21" s="5"/>
      <c r="H21" s="5"/>
      <c r="I21" s="5"/>
      <c r="K21" s="5"/>
      <c r="L21" s="5"/>
      <c r="N21" s="5"/>
      <c r="O21" s="5"/>
      <c r="Q21" s="5"/>
      <c r="R21" s="5"/>
      <c r="T21" s="5"/>
      <c r="U21" s="5"/>
      <c r="W21" s="5"/>
      <c r="X21" s="5"/>
      <c r="AC21" s="5">
        <v>12000</v>
      </c>
      <c r="AD21" s="5">
        <v>915972000</v>
      </c>
      <c r="AE21" s="5">
        <v>76331</v>
      </c>
      <c r="AL21" s="5">
        <v>12000</v>
      </c>
      <c r="AM21" s="5">
        <v>915972000</v>
      </c>
      <c r="AN21" s="4">
        <v>76331</v>
      </c>
    </row>
    <row r="22" spans="1:40" x14ac:dyDescent="0.2">
      <c r="A22" s="35"/>
      <c r="B22" t="s">
        <v>76</v>
      </c>
      <c r="C22" t="s">
        <v>6</v>
      </c>
      <c r="D22" s="1" t="s">
        <v>89</v>
      </c>
      <c r="E22" s="5"/>
      <c r="F22" s="5"/>
      <c r="H22" s="5"/>
      <c r="I22" s="5"/>
      <c r="K22" s="5"/>
      <c r="L22" s="5"/>
      <c r="N22" s="5"/>
      <c r="O22" s="5"/>
      <c r="Q22" s="5"/>
      <c r="R22" s="5"/>
      <c r="T22" s="4">
        <v>12000</v>
      </c>
      <c r="U22" s="4">
        <v>970800000</v>
      </c>
      <c r="V22" s="4">
        <v>80900</v>
      </c>
      <c r="W22" s="5"/>
      <c r="X22" s="5"/>
      <c r="AC22" s="4">
        <v>12000</v>
      </c>
      <c r="AD22" s="4">
        <v>915972000</v>
      </c>
      <c r="AE22" s="4">
        <v>76331</v>
      </c>
      <c r="AF22" s="4">
        <v>12000</v>
      </c>
      <c r="AG22" s="4">
        <v>893940000</v>
      </c>
      <c r="AH22" s="4">
        <v>74495</v>
      </c>
      <c r="AL22" s="5">
        <v>36000</v>
      </c>
      <c r="AM22" s="5">
        <v>2780712000</v>
      </c>
      <c r="AN22" s="4">
        <v>77242</v>
      </c>
    </row>
    <row r="23" spans="1:40" hidden="1" x14ac:dyDescent="0.2">
      <c r="A23" s="35"/>
      <c r="B23" t="s">
        <v>101</v>
      </c>
      <c r="C23" s="1" t="s">
        <v>6</v>
      </c>
      <c r="D23" t="s">
        <v>63</v>
      </c>
      <c r="K23" s="5">
        <v>13000</v>
      </c>
      <c r="L23" s="5">
        <v>955149000</v>
      </c>
      <c r="N23" s="5"/>
      <c r="O23" s="5"/>
      <c r="Q23" s="5"/>
      <c r="R23" s="5"/>
      <c r="T23" s="5"/>
      <c r="U23" s="5"/>
      <c r="W23" s="5"/>
      <c r="X23" s="5"/>
      <c r="AL23" s="5">
        <v>13000</v>
      </c>
      <c r="AM23" s="5">
        <v>955149000</v>
      </c>
      <c r="AN23" s="4">
        <v>73473</v>
      </c>
    </row>
    <row r="24" spans="1:40" x14ac:dyDescent="0.2">
      <c r="A24" s="35"/>
      <c r="B24" t="s">
        <v>101</v>
      </c>
      <c r="C24" s="1" t="s">
        <v>6</v>
      </c>
      <c r="D24" s="1" t="s">
        <v>89</v>
      </c>
      <c r="E24" s="4"/>
      <c r="F24" s="4"/>
      <c r="G24" s="4"/>
      <c r="H24" s="4"/>
      <c r="I24" s="4"/>
      <c r="J24" s="4"/>
      <c r="K24" s="4">
        <v>13000</v>
      </c>
      <c r="L24" s="4">
        <v>955149000</v>
      </c>
      <c r="M24" s="4">
        <v>73473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5">
        <v>13000</v>
      </c>
      <c r="AM24" s="5">
        <v>955149000</v>
      </c>
      <c r="AN24" s="4">
        <v>73473</v>
      </c>
    </row>
    <row r="25" spans="1:40" hidden="1" x14ac:dyDescent="0.2">
      <c r="A25" s="35"/>
      <c r="B25" t="s">
        <v>32</v>
      </c>
      <c r="C25" s="1" t="s">
        <v>33</v>
      </c>
      <c r="D25" t="s">
        <v>7</v>
      </c>
      <c r="H25" s="5">
        <v>5000</v>
      </c>
      <c r="I25" s="5">
        <v>229675000</v>
      </c>
      <c r="J25" s="4">
        <v>45935</v>
      </c>
      <c r="K25" s="5">
        <v>6000</v>
      </c>
      <c r="L25" s="5">
        <v>277560000</v>
      </c>
      <c r="N25" s="5"/>
      <c r="O25" s="5"/>
      <c r="Q25" s="5"/>
      <c r="R25" s="5"/>
      <c r="T25" s="5">
        <v>7000</v>
      </c>
      <c r="U25" s="5">
        <v>367080000</v>
      </c>
      <c r="V25" s="4">
        <v>52440</v>
      </c>
      <c r="W25" s="5"/>
      <c r="X25" s="5"/>
      <c r="Z25" s="5">
        <v>5000</v>
      </c>
      <c r="AA25" s="5">
        <v>253000000</v>
      </c>
      <c r="AB25" s="4">
        <v>50600</v>
      </c>
      <c r="AC25" s="5">
        <v>6000</v>
      </c>
      <c r="AD25" s="5">
        <v>298320000</v>
      </c>
      <c r="AE25" s="5">
        <v>49720</v>
      </c>
      <c r="AI25" s="5">
        <v>6482</v>
      </c>
      <c r="AJ25" s="5">
        <v>296214436</v>
      </c>
      <c r="AK25" s="5">
        <v>45698</v>
      </c>
      <c r="AL25" s="5">
        <v>35482</v>
      </c>
      <c r="AM25" s="5">
        <v>1721849436</v>
      </c>
      <c r="AN25" s="4">
        <v>48527.406459613325</v>
      </c>
    </row>
    <row r="26" spans="1:40" hidden="1" x14ac:dyDescent="0.2">
      <c r="A26" s="35"/>
      <c r="B26" t="s">
        <v>32</v>
      </c>
      <c r="C26" s="1" t="s">
        <v>33</v>
      </c>
      <c r="D26" t="s">
        <v>7</v>
      </c>
      <c r="H26" s="5"/>
      <c r="I26" s="5"/>
      <c r="K26" s="5">
        <v>5000</v>
      </c>
      <c r="L26" s="5">
        <v>226450000</v>
      </c>
      <c r="N26" s="5"/>
      <c r="O26" s="5"/>
      <c r="Q26" s="5"/>
      <c r="R26" s="5"/>
      <c r="T26" s="5"/>
      <c r="U26" s="5"/>
      <c r="W26" s="5"/>
      <c r="X26" s="5"/>
      <c r="Z26" s="5">
        <v>5000</v>
      </c>
      <c r="AA26" s="5">
        <v>248750000</v>
      </c>
      <c r="AB26" s="4">
        <v>49750</v>
      </c>
      <c r="AC26" s="5">
        <v>6000</v>
      </c>
      <c r="AD26" s="5">
        <v>296820000</v>
      </c>
      <c r="AE26" s="5">
        <v>49470</v>
      </c>
      <c r="AI26" s="5">
        <v>5000</v>
      </c>
      <c r="AJ26" s="5">
        <v>233545000</v>
      </c>
      <c r="AK26" s="5">
        <v>46709</v>
      </c>
      <c r="AL26" s="5">
        <v>21000</v>
      </c>
      <c r="AM26" s="5">
        <v>1005565000</v>
      </c>
      <c r="AN26" s="4">
        <v>47884.047619047618</v>
      </c>
    </row>
    <row r="27" spans="1:40" hidden="1" x14ac:dyDescent="0.2">
      <c r="A27" s="35"/>
      <c r="B27" t="s">
        <v>32</v>
      </c>
      <c r="C27" s="1" t="s">
        <v>33</v>
      </c>
      <c r="D27" t="s">
        <v>7</v>
      </c>
      <c r="H27" s="5"/>
      <c r="I27" s="5"/>
      <c r="K27" s="5"/>
      <c r="L27" s="5"/>
      <c r="N27" s="5"/>
      <c r="O27" s="5"/>
      <c r="Q27" s="5"/>
      <c r="R27" s="5"/>
      <c r="T27" s="5"/>
      <c r="U27" s="5"/>
      <c r="W27" s="5"/>
      <c r="X27" s="5"/>
      <c r="Z27" s="5"/>
      <c r="AA27" s="5"/>
      <c r="AC27" s="5"/>
      <c r="AD27" s="5"/>
      <c r="AE27" s="5"/>
      <c r="AI27" s="5">
        <v>6000</v>
      </c>
      <c r="AJ27" s="5">
        <v>274860000</v>
      </c>
      <c r="AK27" s="5">
        <v>45810</v>
      </c>
      <c r="AL27" s="5">
        <v>6000</v>
      </c>
      <c r="AM27" s="5">
        <v>274860000</v>
      </c>
      <c r="AN27" s="4">
        <v>45810</v>
      </c>
    </row>
    <row r="28" spans="1:40" hidden="1" x14ac:dyDescent="0.2">
      <c r="A28" s="35"/>
      <c r="C28" s="1"/>
      <c r="D28" s="1" t="s">
        <v>94</v>
      </c>
      <c r="E28" s="4"/>
      <c r="F28" s="4"/>
      <c r="G28" s="4"/>
      <c r="H28" s="4">
        <v>5000</v>
      </c>
      <c r="I28" s="4">
        <v>229675000</v>
      </c>
      <c r="J28" s="4">
        <v>45935</v>
      </c>
      <c r="K28" s="4">
        <v>11000</v>
      </c>
      <c r="L28" s="4">
        <v>504010000</v>
      </c>
      <c r="M28" s="4">
        <v>45819.090909090912</v>
      </c>
      <c r="N28" s="4"/>
      <c r="O28" s="4"/>
      <c r="P28" s="4"/>
      <c r="Q28" s="4"/>
      <c r="R28" s="4"/>
      <c r="S28" s="4"/>
      <c r="T28" s="4">
        <v>7000</v>
      </c>
      <c r="U28" s="4">
        <v>367080000</v>
      </c>
      <c r="V28" s="4">
        <v>52440</v>
      </c>
      <c r="W28" s="4"/>
      <c r="X28" s="4"/>
      <c r="Y28" s="4"/>
      <c r="Z28" s="4">
        <v>10000</v>
      </c>
      <c r="AA28" s="4">
        <v>501750000</v>
      </c>
      <c r="AB28" s="4">
        <v>50175</v>
      </c>
      <c r="AC28" s="4">
        <v>12000</v>
      </c>
      <c r="AD28" s="4">
        <v>595140000</v>
      </c>
      <c r="AE28" s="4">
        <v>49595</v>
      </c>
      <c r="AF28" s="4"/>
      <c r="AG28" s="4"/>
      <c r="AH28" s="4"/>
      <c r="AI28" s="4">
        <v>17482</v>
      </c>
      <c r="AJ28" s="4">
        <v>804619436</v>
      </c>
      <c r="AK28" s="4">
        <v>46025.594096785266</v>
      </c>
      <c r="AL28" s="5">
        <v>62482</v>
      </c>
      <c r="AM28" s="5">
        <v>3002274436</v>
      </c>
      <c r="AN28" s="4">
        <v>48050.229442079319</v>
      </c>
    </row>
    <row r="29" spans="1:40" hidden="1" x14ac:dyDescent="0.2">
      <c r="A29" s="35"/>
      <c r="B29" t="s">
        <v>32</v>
      </c>
      <c r="C29" s="1" t="s">
        <v>33</v>
      </c>
      <c r="D29" t="s">
        <v>10</v>
      </c>
      <c r="E29" s="5">
        <v>5000</v>
      </c>
      <c r="F29" s="5">
        <v>242205000</v>
      </c>
      <c r="G29" s="4">
        <v>48441</v>
      </c>
      <c r="H29" s="5">
        <v>7000</v>
      </c>
      <c r="I29" s="5">
        <v>323316000</v>
      </c>
      <c r="J29" s="4">
        <v>46188</v>
      </c>
      <c r="K29" s="5"/>
      <c r="L29" s="5"/>
      <c r="N29" s="5">
        <v>6000</v>
      </c>
      <c r="O29" s="5">
        <v>313518000</v>
      </c>
      <c r="P29" s="4">
        <v>52253</v>
      </c>
      <c r="Q29" s="5"/>
      <c r="R29" s="5"/>
      <c r="T29" s="5"/>
      <c r="U29" s="5"/>
      <c r="W29" s="5"/>
      <c r="X29" s="5"/>
      <c r="Z29" s="5">
        <v>7000</v>
      </c>
      <c r="AA29" s="5">
        <v>343686000</v>
      </c>
      <c r="AB29" s="4">
        <v>49098</v>
      </c>
      <c r="AC29" s="5">
        <v>2000</v>
      </c>
      <c r="AD29" s="5">
        <v>101966000</v>
      </c>
      <c r="AE29" s="5">
        <v>50983</v>
      </c>
      <c r="AF29" s="5">
        <v>6000</v>
      </c>
      <c r="AG29" s="5">
        <v>287190000</v>
      </c>
      <c r="AH29" s="5">
        <v>47865</v>
      </c>
      <c r="AL29" s="5">
        <v>33000</v>
      </c>
      <c r="AM29" s="5">
        <v>1611881000</v>
      </c>
      <c r="AN29" s="4">
        <v>48844.878787878784</v>
      </c>
    </row>
    <row r="30" spans="1:40" hidden="1" x14ac:dyDescent="0.2">
      <c r="A30" s="35"/>
      <c r="B30" t="s">
        <v>32</v>
      </c>
      <c r="C30" s="1" t="s">
        <v>33</v>
      </c>
      <c r="D30" t="s">
        <v>10</v>
      </c>
      <c r="E30" s="5"/>
      <c r="F30" s="5"/>
      <c r="H30" s="5">
        <v>5000</v>
      </c>
      <c r="I30" s="5">
        <v>230080000</v>
      </c>
      <c r="J30" s="4">
        <v>46016</v>
      </c>
      <c r="K30" s="5"/>
      <c r="L30" s="5"/>
      <c r="N30" s="5"/>
      <c r="O30" s="5"/>
      <c r="Q30" s="5"/>
      <c r="R30" s="5"/>
      <c r="T30" s="5"/>
      <c r="U30" s="5"/>
      <c r="W30" s="5"/>
      <c r="X30" s="5"/>
      <c r="Z30" s="5">
        <v>6000</v>
      </c>
      <c r="AA30" s="5">
        <v>290592000</v>
      </c>
      <c r="AB30" s="4">
        <v>48432</v>
      </c>
      <c r="AC30" s="5">
        <v>5000</v>
      </c>
      <c r="AD30" s="5">
        <v>253430000</v>
      </c>
      <c r="AE30" s="5">
        <v>50686</v>
      </c>
      <c r="AF30" s="5">
        <v>5000</v>
      </c>
      <c r="AG30" s="5">
        <v>242120000</v>
      </c>
      <c r="AH30" s="5">
        <v>48424</v>
      </c>
      <c r="AL30" s="5">
        <v>21000</v>
      </c>
      <c r="AM30" s="5">
        <v>1016222000</v>
      </c>
      <c r="AN30" s="4">
        <v>48391.523809523809</v>
      </c>
    </row>
    <row r="31" spans="1:40" hidden="1" x14ac:dyDescent="0.2">
      <c r="A31" s="35"/>
      <c r="B31" t="s">
        <v>32</v>
      </c>
      <c r="C31" s="1" t="s">
        <v>33</v>
      </c>
      <c r="D31" t="s">
        <v>10</v>
      </c>
      <c r="E31" s="5"/>
      <c r="F31" s="5"/>
      <c r="H31" s="5"/>
      <c r="I31" s="5"/>
      <c r="K31" s="5"/>
      <c r="L31" s="5"/>
      <c r="N31" s="5"/>
      <c r="O31" s="5"/>
      <c r="Q31" s="5"/>
      <c r="R31" s="5"/>
      <c r="T31" s="5"/>
      <c r="U31" s="5"/>
      <c r="W31" s="5"/>
      <c r="X31" s="5"/>
      <c r="Z31" s="5">
        <v>5000</v>
      </c>
      <c r="AA31" s="5">
        <v>250490000</v>
      </c>
      <c r="AB31" s="4">
        <v>50098</v>
      </c>
      <c r="AL31" s="5">
        <v>5000</v>
      </c>
      <c r="AM31" s="5">
        <v>250490000</v>
      </c>
      <c r="AN31" s="4">
        <v>50098</v>
      </c>
    </row>
    <row r="32" spans="1:40" hidden="1" x14ac:dyDescent="0.2">
      <c r="A32" s="35"/>
      <c r="B32" t="s">
        <v>32</v>
      </c>
      <c r="C32" s="1" t="s">
        <v>33</v>
      </c>
      <c r="D32" t="s">
        <v>10</v>
      </c>
      <c r="E32" s="5"/>
      <c r="F32" s="5"/>
      <c r="H32" s="5"/>
      <c r="I32" s="5"/>
      <c r="K32" s="5"/>
      <c r="L32" s="5"/>
      <c r="N32" s="5"/>
      <c r="O32" s="5"/>
      <c r="Q32" s="5"/>
      <c r="R32" s="5"/>
      <c r="T32" s="5"/>
      <c r="U32" s="5"/>
      <c r="W32" s="5"/>
      <c r="X32" s="5"/>
      <c r="Z32" s="5">
        <v>5000</v>
      </c>
      <c r="AA32" s="5">
        <v>248240000</v>
      </c>
      <c r="AB32" s="4">
        <v>49648</v>
      </c>
      <c r="AL32" s="5">
        <v>5000</v>
      </c>
      <c r="AM32" s="5">
        <v>248240000</v>
      </c>
      <c r="AN32" s="4">
        <v>49648</v>
      </c>
    </row>
    <row r="33" spans="1:40" hidden="1" x14ac:dyDescent="0.2">
      <c r="A33" s="35"/>
      <c r="C33" s="1"/>
      <c r="D33" s="1" t="s">
        <v>103</v>
      </c>
      <c r="E33" s="4">
        <v>5000</v>
      </c>
      <c r="F33" s="4">
        <v>242205000</v>
      </c>
      <c r="G33" s="4">
        <v>48441</v>
      </c>
      <c r="H33" s="4">
        <v>12000</v>
      </c>
      <c r="I33" s="4">
        <v>553396000</v>
      </c>
      <c r="J33" s="4">
        <v>46116.333333333336</v>
      </c>
      <c r="K33" s="4"/>
      <c r="L33" s="4"/>
      <c r="M33" s="4"/>
      <c r="N33" s="4">
        <v>6000</v>
      </c>
      <c r="O33" s="4">
        <v>313518000</v>
      </c>
      <c r="P33" s="4">
        <v>52253</v>
      </c>
      <c r="Q33" s="4"/>
      <c r="R33" s="4"/>
      <c r="S33" s="4"/>
      <c r="T33" s="4"/>
      <c r="U33" s="4"/>
      <c r="V33" s="4"/>
      <c r="W33" s="4"/>
      <c r="X33" s="4"/>
      <c r="Y33" s="4"/>
      <c r="Z33" s="4">
        <v>23000</v>
      </c>
      <c r="AA33" s="4">
        <v>1133008000</v>
      </c>
      <c r="AB33" s="4">
        <v>49261.217391304344</v>
      </c>
      <c r="AC33" s="4">
        <v>7000</v>
      </c>
      <c r="AD33" s="4">
        <v>355396000</v>
      </c>
      <c r="AE33" s="4">
        <v>50770.857142857145</v>
      </c>
      <c r="AF33" s="4">
        <v>11000</v>
      </c>
      <c r="AG33" s="4">
        <v>529310000</v>
      </c>
      <c r="AH33" s="4">
        <v>48119.090909090912</v>
      </c>
      <c r="AI33" s="4"/>
      <c r="AJ33" s="4"/>
      <c r="AK33" s="4"/>
      <c r="AL33" s="5">
        <v>64000</v>
      </c>
      <c r="AM33" s="5">
        <v>3126833000</v>
      </c>
      <c r="AN33" s="4">
        <v>48856.765625</v>
      </c>
    </row>
    <row r="34" spans="1:40" hidden="1" x14ac:dyDescent="0.2">
      <c r="A34" s="35"/>
      <c r="B34" t="s">
        <v>32</v>
      </c>
      <c r="C34" s="1" t="s">
        <v>33</v>
      </c>
      <c r="D34" t="s">
        <v>70</v>
      </c>
      <c r="E34" s="5"/>
      <c r="F34" s="5"/>
      <c r="H34" s="5">
        <v>5000</v>
      </c>
      <c r="I34" s="5">
        <v>228745000</v>
      </c>
      <c r="J34" s="4">
        <v>45749</v>
      </c>
      <c r="K34" s="5">
        <v>6000</v>
      </c>
      <c r="L34" s="5">
        <v>276786000</v>
      </c>
      <c r="M34" s="4">
        <v>46131</v>
      </c>
      <c r="N34" s="5"/>
      <c r="O34" s="5"/>
      <c r="Q34" s="5"/>
      <c r="R34" s="5"/>
      <c r="T34" s="5"/>
      <c r="U34" s="5"/>
      <c r="W34" s="5"/>
      <c r="X34" s="5"/>
      <c r="AC34" s="5">
        <v>5000</v>
      </c>
      <c r="AD34" s="5">
        <v>253780000</v>
      </c>
      <c r="AE34" s="5">
        <v>50756</v>
      </c>
      <c r="AL34" s="5">
        <v>16000</v>
      </c>
      <c r="AM34" s="5">
        <v>759311000</v>
      </c>
      <c r="AN34" s="4">
        <v>47456.9375</v>
      </c>
    </row>
    <row r="35" spans="1:40" hidden="1" x14ac:dyDescent="0.2">
      <c r="A35" s="35"/>
      <c r="B35" t="s">
        <v>32</v>
      </c>
      <c r="C35" s="1" t="s">
        <v>33</v>
      </c>
      <c r="D35" t="s">
        <v>70</v>
      </c>
      <c r="E35" s="5"/>
      <c r="F35" s="5"/>
      <c r="H35" s="5"/>
      <c r="I35" s="5"/>
      <c r="K35" s="5">
        <v>6000</v>
      </c>
      <c r="L35" s="5">
        <v>273936000</v>
      </c>
      <c r="M35" s="4">
        <v>45656</v>
      </c>
      <c r="N35" s="5"/>
      <c r="O35" s="5"/>
      <c r="Q35" s="5"/>
      <c r="R35" s="5"/>
      <c r="T35" s="5"/>
      <c r="U35" s="5"/>
      <c r="W35" s="5"/>
      <c r="X35" s="5"/>
      <c r="AL35" s="5">
        <v>6000</v>
      </c>
      <c r="AM35" s="5">
        <v>273936000</v>
      </c>
      <c r="AN35" s="4">
        <v>45656</v>
      </c>
    </row>
    <row r="36" spans="1:40" hidden="1" x14ac:dyDescent="0.2">
      <c r="A36" s="35"/>
      <c r="C36" s="1"/>
      <c r="D36" s="1" t="s">
        <v>95</v>
      </c>
      <c r="E36" s="4"/>
      <c r="F36" s="4"/>
      <c r="G36" s="4"/>
      <c r="H36" s="4">
        <v>5000</v>
      </c>
      <c r="I36" s="4">
        <v>228745000</v>
      </c>
      <c r="J36" s="4">
        <v>45749</v>
      </c>
      <c r="K36" s="4">
        <v>12000</v>
      </c>
      <c r="L36" s="4">
        <v>550722000</v>
      </c>
      <c r="M36" s="4">
        <v>45893.5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>
        <v>5000</v>
      </c>
      <c r="AD36" s="4">
        <v>253780000</v>
      </c>
      <c r="AE36" s="4">
        <v>50756</v>
      </c>
      <c r="AF36" s="4"/>
      <c r="AG36" s="4"/>
      <c r="AH36" s="4"/>
      <c r="AI36" s="4"/>
      <c r="AJ36" s="4"/>
      <c r="AK36" s="4"/>
      <c r="AL36" s="5">
        <v>22000</v>
      </c>
      <c r="AM36" s="5">
        <v>1033247000</v>
      </c>
      <c r="AN36" s="4">
        <v>46965.772727272728</v>
      </c>
    </row>
    <row r="37" spans="1:40" hidden="1" x14ac:dyDescent="0.2">
      <c r="A37" s="35"/>
      <c r="B37" t="s">
        <v>32</v>
      </c>
      <c r="C37" s="1" t="s">
        <v>33</v>
      </c>
      <c r="D37" t="s">
        <v>35</v>
      </c>
      <c r="E37" s="5">
        <v>6000</v>
      </c>
      <c r="F37" s="5">
        <v>279978000</v>
      </c>
      <c r="G37" s="4">
        <v>46663</v>
      </c>
      <c r="K37" s="5"/>
      <c r="L37" s="5"/>
      <c r="N37" s="5"/>
      <c r="O37" s="5"/>
      <c r="Q37" s="5"/>
      <c r="R37" s="5"/>
      <c r="T37" s="5"/>
      <c r="U37" s="5"/>
      <c r="W37" s="5">
        <v>5000</v>
      </c>
      <c r="X37" s="5">
        <v>255000000</v>
      </c>
      <c r="Y37" s="4">
        <v>51000</v>
      </c>
      <c r="AC37" s="5">
        <v>6000</v>
      </c>
      <c r="AD37" s="5">
        <v>296082000</v>
      </c>
      <c r="AE37" s="5">
        <v>49347</v>
      </c>
      <c r="AL37" s="5">
        <v>17000</v>
      </c>
      <c r="AM37" s="5">
        <v>831060000</v>
      </c>
      <c r="AN37" s="4">
        <v>48885.882352941175</v>
      </c>
    </row>
    <row r="38" spans="1:40" hidden="1" x14ac:dyDescent="0.2">
      <c r="A38" s="35"/>
      <c r="B38" t="s">
        <v>32</v>
      </c>
      <c r="C38" s="1" t="s">
        <v>33</v>
      </c>
      <c r="D38" t="s">
        <v>35</v>
      </c>
      <c r="E38" s="5">
        <v>5000</v>
      </c>
      <c r="F38" s="5">
        <v>234295000</v>
      </c>
      <c r="G38" s="4">
        <v>46859</v>
      </c>
      <c r="K38" s="5"/>
      <c r="L38" s="5"/>
      <c r="N38" s="5"/>
      <c r="O38" s="5"/>
      <c r="Q38" s="5"/>
      <c r="R38" s="5"/>
      <c r="T38" s="5"/>
      <c r="U38" s="5"/>
      <c r="W38" s="5"/>
      <c r="X38" s="5"/>
      <c r="AL38" s="5">
        <v>5000</v>
      </c>
      <c r="AM38" s="5">
        <v>234295000</v>
      </c>
      <c r="AN38" s="4">
        <v>46859</v>
      </c>
    </row>
    <row r="39" spans="1:40" hidden="1" x14ac:dyDescent="0.2">
      <c r="A39" s="35"/>
      <c r="C39" s="1"/>
      <c r="D39" s="1" t="s">
        <v>96</v>
      </c>
      <c r="E39" s="4">
        <v>11000</v>
      </c>
      <c r="F39" s="4">
        <v>514273000</v>
      </c>
      <c r="G39" s="4">
        <v>46752.090909090912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>
        <v>5000</v>
      </c>
      <c r="X39" s="4">
        <v>255000000</v>
      </c>
      <c r="Y39" s="4">
        <v>51000</v>
      </c>
      <c r="Z39" s="4"/>
      <c r="AA39" s="4"/>
      <c r="AB39" s="4"/>
      <c r="AC39" s="4">
        <v>6000</v>
      </c>
      <c r="AD39" s="4">
        <v>296082000</v>
      </c>
      <c r="AE39" s="4">
        <v>49347</v>
      </c>
      <c r="AF39" s="4"/>
      <c r="AG39" s="4"/>
      <c r="AH39" s="4"/>
      <c r="AI39" s="4"/>
      <c r="AJ39" s="4"/>
      <c r="AK39" s="4"/>
      <c r="AL39" s="5">
        <v>22000</v>
      </c>
      <c r="AM39" s="5">
        <v>1065355000</v>
      </c>
      <c r="AN39" s="4">
        <v>48425.227272727272</v>
      </c>
    </row>
    <row r="40" spans="1:40" hidden="1" x14ac:dyDescent="0.2">
      <c r="A40" s="35"/>
      <c r="B40" t="s">
        <v>32</v>
      </c>
      <c r="C40" s="1" t="s">
        <v>33</v>
      </c>
      <c r="D40" t="s">
        <v>60</v>
      </c>
      <c r="E40" s="5"/>
      <c r="F40" s="5"/>
      <c r="H40" s="5"/>
      <c r="I40" s="5"/>
      <c r="K40" s="5">
        <v>6000</v>
      </c>
      <c r="L40" s="5">
        <v>271170000</v>
      </c>
      <c r="M40" s="4">
        <v>45195</v>
      </c>
      <c r="N40" s="5"/>
      <c r="O40" s="5"/>
      <c r="Q40" s="5"/>
      <c r="R40" s="5"/>
      <c r="T40" s="5">
        <v>5000</v>
      </c>
      <c r="U40" s="5">
        <v>257995000</v>
      </c>
      <c r="V40" s="4">
        <v>51599</v>
      </c>
      <c r="W40" s="5"/>
      <c r="X40" s="5"/>
      <c r="AL40" s="5">
        <v>11000</v>
      </c>
      <c r="AM40" s="5">
        <v>529165000</v>
      </c>
      <c r="AN40" s="4">
        <v>48105.909090909088</v>
      </c>
    </row>
    <row r="41" spans="1:40" hidden="1" x14ac:dyDescent="0.2">
      <c r="A41" s="35"/>
      <c r="B41" t="s">
        <v>32</v>
      </c>
      <c r="C41" s="1" t="s">
        <v>33</v>
      </c>
      <c r="D41" t="s">
        <v>18</v>
      </c>
      <c r="E41" s="5">
        <v>6000</v>
      </c>
      <c r="F41" s="5">
        <v>290538000</v>
      </c>
      <c r="G41" s="4">
        <v>48423</v>
      </c>
      <c r="H41" s="5">
        <v>6000</v>
      </c>
      <c r="I41" s="5">
        <v>281850000</v>
      </c>
      <c r="J41" s="4">
        <v>46975</v>
      </c>
      <c r="K41" s="5">
        <v>6000</v>
      </c>
      <c r="L41" s="5">
        <v>277404000</v>
      </c>
      <c r="M41" s="4">
        <v>46234</v>
      </c>
      <c r="N41" s="5"/>
      <c r="O41" s="5"/>
      <c r="Q41" s="5">
        <v>5000</v>
      </c>
      <c r="R41" s="5">
        <v>259950000</v>
      </c>
      <c r="S41" s="4">
        <v>51990</v>
      </c>
      <c r="T41" s="5"/>
      <c r="U41" s="5"/>
      <c r="W41" s="5"/>
      <c r="X41" s="5"/>
      <c r="AL41" s="5">
        <v>23000</v>
      </c>
      <c r="AM41" s="5">
        <v>1109742000</v>
      </c>
      <c r="AN41" s="4">
        <v>48249.65217391304</v>
      </c>
    </row>
    <row r="42" spans="1:40" hidden="1" x14ac:dyDescent="0.2">
      <c r="A42" s="35"/>
      <c r="B42" t="s">
        <v>32</v>
      </c>
      <c r="C42" s="1" t="s">
        <v>33</v>
      </c>
      <c r="D42" t="s">
        <v>18</v>
      </c>
      <c r="E42" s="5"/>
      <c r="F42" s="5"/>
      <c r="H42" s="5"/>
      <c r="I42" s="5"/>
      <c r="K42" s="5"/>
      <c r="L42" s="5"/>
      <c r="N42" s="5"/>
      <c r="O42" s="5"/>
      <c r="Q42" s="5">
        <v>6000</v>
      </c>
      <c r="R42" s="5">
        <v>305700000</v>
      </c>
      <c r="S42" s="4">
        <v>50950</v>
      </c>
      <c r="T42" s="5"/>
      <c r="U42" s="5"/>
      <c r="W42" s="5"/>
      <c r="X42" s="5"/>
      <c r="AL42" s="5">
        <v>6000</v>
      </c>
      <c r="AM42" s="5">
        <v>305700000</v>
      </c>
      <c r="AN42" s="4">
        <v>50950</v>
      </c>
    </row>
    <row r="43" spans="1:40" hidden="1" x14ac:dyDescent="0.2">
      <c r="A43" s="35"/>
      <c r="B43" t="s">
        <v>32</v>
      </c>
      <c r="C43" s="1" t="s">
        <v>33</v>
      </c>
      <c r="D43" t="s">
        <v>18</v>
      </c>
      <c r="E43" s="5"/>
      <c r="F43" s="5"/>
      <c r="H43" s="5"/>
      <c r="I43" s="5"/>
      <c r="K43" s="5"/>
      <c r="L43" s="5"/>
      <c r="N43" s="5"/>
      <c r="O43" s="5"/>
      <c r="Q43" s="5">
        <v>5000</v>
      </c>
      <c r="R43" s="5">
        <v>259050000</v>
      </c>
      <c r="S43" s="4">
        <v>51810</v>
      </c>
      <c r="T43" s="5"/>
      <c r="U43" s="5"/>
      <c r="W43" s="5"/>
      <c r="X43" s="5"/>
      <c r="AL43" s="5">
        <v>5000</v>
      </c>
      <c r="AM43" s="5">
        <v>259050000</v>
      </c>
      <c r="AN43" s="4">
        <v>51810</v>
      </c>
    </row>
    <row r="44" spans="1:40" hidden="1" x14ac:dyDescent="0.2">
      <c r="A44" s="35"/>
      <c r="C44" s="1"/>
      <c r="D44" s="1" t="s">
        <v>97</v>
      </c>
      <c r="E44" s="4">
        <v>6000</v>
      </c>
      <c r="F44" s="4">
        <v>290538000</v>
      </c>
      <c r="G44" s="4">
        <v>48423</v>
      </c>
      <c r="H44" s="4">
        <v>6000</v>
      </c>
      <c r="I44" s="4">
        <v>281850000</v>
      </c>
      <c r="J44" s="4">
        <v>46975</v>
      </c>
      <c r="K44" s="4">
        <v>6000</v>
      </c>
      <c r="L44" s="4">
        <v>277404000</v>
      </c>
      <c r="M44" s="4">
        <v>46234</v>
      </c>
      <c r="N44" s="4"/>
      <c r="O44" s="4"/>
      <c r="P44" s="4"/>
      <c r="Q44" s="4">
        <v>16000</v>
      </c>
      <c r="R44" s="4">
        <v>824700000</v>
      </c>
      <c r="S44" s="4">
        <v>51543.75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5">
        <v>34000</v>
      </c>
      <c r="AM44" s="5">
        <v>1674492000</v>
      </c>
      <c r="AN44" s="4">
        <v>49249.76470588235</v>
      </c>
    </row>
    <row r="45" spans="1:40" hidden="1" x14ac:dyDescent="0.2">
      <c r="A45" s="35"/>
      <c r="B45" t="s">
        <v>32</v>
      </c>
      <c r="C45" s="1" t="s">
        <v>33</v>
      </c>
      <c r="D45" t="s">
        <v>69</v>
      </c>
      <c r="E45" s="5"/>
      <c r="F45" s="5"/>
      <c r="H45" s="5"/>
      <c r="I45" s="5"/>
      <c r="K45" s="5"/>
      <c r="L45" s="5"/>
      <c r="N45" s="5"/>
      <c r="O45" s="5"/>
      <c r="Q45" s="5"/>
      <c r="R45" s="5"/>
      <c r="T45" s="5"/>
      <c r="U45" s="5"/>
      <c r="W45" s="5">
        <v>6000</v>
      </c>
      <c r="X45" s="5">
        <v>312504000</v>
      </c>
      <c r="Y45" s="4">
        <v>52084</v>
      </c>
      <c r="Z45" s="5">
        <v>5000</v>
      </c>
      <c r="AA45" s="5">
        <v>254685000</v>
      </c>
      <c r="AB45" s="4">
        <v>50937</v>
      </c>
      <c r="AF45" s="5">
        <v>5000</v>
      </c>
      <c r="AG45" s="5">
        <v>246845000</v>
      </c>
      <c r="AH45" s="5">
        <v>49369</v>
      </c>
      <c r="AL45" s="5">
        <v>16000</v>
      </c>
      <c r="AM45" s="5">
        <v>814034000</v>
      </c>
      <c r="AN45" s="4">
        <v>50877.125</v>
      </c>
    </row>
    <row r="46" spans="1:40" hidden="1" x14ac:dyDescent="0.2">
      <c r="A46" s="35"/>
      <c r="B46" t="s">
        <v>32</v>
      </c>
      <c r="C46" s="1" t="s">
        <v>33</v>
      </c>
      <c r="D46" t="s">
        <v>69</v>
      </c>
      <c r="E46" s="5"/>
      <c r="F46" s="5"/>
      <c r="H46" s="5"/>
      <c r="I46" s="5"/>
      <c r="K46" s="5"/>
      <c r="L46" s="5"/>
      <c r="N46" s="5"/>
      <c r="O46" s="5"/>
      <c r="Q46" s="5"/>
      <c r="R46" s="5"/>
      <c r="T46" s="5"/>
      <c r="U46" s="5"/>
      <c r="W46" s="5">
        <v>5000</v>
      </c>
      <c r="X46" s="5">
        <v>257755000</v>
      </c>
      <c r="Y46" s="4">
        <v>51551</v>
      </c>
      <c r="AL46" s="5">
        <v>5000</v>
      </c>
      <c r="AM46" s="5">
        <v>257755000</v>
      </c>
      <c r="AN46" s="4">
        <v>51551</v>
      </c>
    </row>
    <row r="47" spans="1:40" hidden="1" x14ac:dyDescent="0.2">
      <c r="A47" s="35"/>
      <c r="B47" t="s">
        <v>32</v>
      </c>
      <c r="C47" s="1" t="s">
        <v>33</v>
      </c>
      <c r="D47" t="s">
        <v>69</v>
      </c>
      <c r="E47" s="5"/>
      <c r="F47" s="5"/>
      <c r="H47" s="5"/>
      <c r="I47" s="5"/>
      <c r="K47" s="5"/>
      <c r="L47" s="5"/>
      <c r="N47" s="5"/>
      <c r="O47" s="5"/>
      <c r="Q47" s="5"/>
      <c r="R47" s="5"/>
      <c r="T47" s="5"/>
      <c r="U47" s="5"/>
      <c r="W47" s="5">
        <v>5000</v>
      </c>
      <c r="X47" s="5">
        <v>258305000</v>
      </c>
      <c r="Y47" s="4">
        <v>51661</v>
      </c>
      <c r="AL47" s="5">
        <v>5000</v>
      </c>
      <c r="AM47" s="5">
        <v>258305000</v>
      </c>
      <c r="AN47" s="4">
        <v>51661</v>
      </c>
    </row>
    <row r="48" spans="1:40" hidden="1" x14ac:dyDescent="0.2">
      <c r="A48" s="35"/>
      <c r="C48" s="1"/>
      <c r="D48" s="1" t="s">
        <v>98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>
        <v>16000</v>
      </c>
      <c r="X48" s="4">
        <v>828564000</v>
      </c>
      <c r="Y48" s="4">
        <v>51785.25</v>
      </c>
      <c r="Z48" s="4">
        <v>5000</v>
      </c>
      <c r="AA48" s="4">
        <v>254685000</v>
      </c>
      <c r="AB48" s="4">
        <v>50937</v>
      </c>
      <c r="AC48" s="4"/>
      <c r="AD48" s="4"/>
      <c r="AE48" s="4"/>
      <c r="AF48" s="4">
        <v>5000</v>
      </c>
      <c r="AG48" s="4">
        <v>246845000</v>
      </c>
      <c r="AH48" s="4">
        <v>49369</v>
      </c>
      <c r="AI48" s="4"/>
      <c r="AJ48" s="4"/>
      <c r="AK48" s="4"/>
      <c r="AL48" s="5">
        <v>26000</v>
      </c>
      <c r="AM48" s="5">
        <v>1330094000</v>
      </c>
      <c r="AN48" s="4">
        <v>51157.461538461539</v>
      </c>
    </row>
    <row r="49" spans="1:40" hidden="1" x14ac:dyDescent="0.2">
      <c r="A49" s="35"/>
      <c r="B49" t="s">
        <v>32</v>
      </c>
      <c r="C49" s="1" t="s">
        <v>33</v>
      </c>
      <c r="D49" t="s">
        <v>63</v>
      </c>
      <c r="E49" s="5"/>
      <c r="F49" s="5"/>
      <c r="H49" s="5"/>
      <c r="I49" s="5"/>
      <c r="K49" s="5"/>
      <c r="L49" s="5"/>
      <c r="N49" s="5"/>
      <c r="O49" s="5"/>
      <c r="Q49" s="5"/>
      <c r="R49" s="5"/>
      <c r="T49" s="5">
        <v>7000</v>
      </c>
      <c r="U49" s="5">
        <v>371700000</v>
      </c>
      <c r="V49" s="4">
        <v>53100</v>
      </c>
      <c r="AC49" s="5">
        <v>5000</v>
      </c>
      <c r="AD49" s="5">
        <v>251295000</v>
      </c>
      <c r="AE49" s="5">
        <v>50259</v>
      </c>
      <c r="AL49" s="5">
        <v>12000</v>
      </c>
      <c r="AM49" s="5">
        <v>622995000</v>
      </c>
      <c r="AN49" s="4">
        <v>51916.25</v>
      </c>
    </row>
    <row r="50" spans="1:40" hidden="1" x14ac:dyDescent="0.2">
      <c r="A50" s="35"/>
      <c r="B50" t="s">
        <v>32</v>
      </c>
      <c r="C50" s="1" t="s">
        <v>33</v>
      </c>
      <c r="D50" t="s">
        <v>63</v>
      </c>
      <c r="E50" s="5"/>
      <c r="F50" s="5"/>
      <c r="H50" s="5"/>
      <c r="I50" s="5"/>
      <c r="K50" s="5"/>
      <c r="L50" s="5"/>
      <c r="N50" s="5"/>
      <c r="O50" s="5"/>
      <c r="Q50" s="5"/>
      <c r="R50" s="5"/>
      <c r="T50" s="5">
        <v>6000</v>
      </c>
      <c r="U50" s="5">
        <v>315600000</v>
      </c>
      <c r="V50" s="4">
        <v>52600</v>
      </c>
      <c r="AC50" s="5">
        <v>5000</v>
      </c>
      <c r="AD50" s="5">
        <v>251925000</v>
      </c>
      <c r="AE50" s="5">
        <v>50385</v>
      </c>
      <c r="AL50" s="5">
        <v>11000</v>
      </c>
      <c r="AM50" s="5">
        <v>567525000</v>
      </c>
      <c r="AN50" s="4">
        <v>51593.181818181816</v>
      </c>
    </row>
    <row r="51" spans="1:40" hidden="1" x14ac:dyDescent="0.2">
      <c r="A51" s="35"/>
      <c r="C51" s="1"/>
      <c r="D51" s="1" t="s">
        <v>99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>
        <v>13000</v>
      </c>
      <c r="U51" s="4">
        <v>687300000</v>
      </c>
      <c r="V51" s="4">
        <v>52869.230769230766</v>
      </c>
      <c r="W51" s="4"/>
      <c r="X51" s="4"/>
      <c r="Y51" s="4"/>
      <c r="Z51" s="4"/>
      <c r="AA51" s="4"/>
      <c r="AB51" s="4"/>
      <c r="AC51" s="4">
        <v>10000</v>
      </c>
      <c r="AD51" s="4">
        <v>503220000</v>
      </c>
      <c r="AE51" s="4">
        <v>50322</v>
      </c>
      <c r="AF51" s="4"/>
      <c r="AG51" s="4"/>
      <c r="AH51" s="4"/>
      <c r="AI51" s="4"/>
      <c r="AJ51" s="4"/>
      <c r="AK51" s="4"/>
      <c r="AL51" s="5">
        <v>23000</v>
      </c>
      <c r="AM51" s="5">
        <v>1190520000</v>
      </c>
      <c r="AN51" s="4">
        <v>51761.739130434784</v>
      </c>
    </row>
    <row r="52" spans="1:40" hidden="1" x14ac:dyDescent="0.2">
      <c r="A52" s="35"/>
      <c r="B52" t="s">
        <v>32</v>
      </c>
      <c r="C52" s="1" t="s">
        <v>33</v>
      </c>
      <c r="D52" t="s">
        <v>19</v>
      </c>
      <c r="E52" s="5"/>
      <c r="F52" s="5"/>
      <c r="H52" s="5"/>
      <c r="I52" s="5"/>
      <c r="K52" s="5"/>
      <c r="L52" s="5"/>
      <c r="N52" s="5">
        <v>6000</v>
      </c>
      <c r="O52" s="5">
        <v>313242000</v>
      </c>
      <c r="P52" s="4">
        <v>52207</v>
      </c>
      <c r="Z52" s="5">
        <v>5000</v>
      </c>
      <c r="AA52" s="5">
        <v>250340000</v>
      </c>
      <c r="AB52" s="4">
        <v>50068</v>
      </c>
      <c r="AL52" s="5">
        <v>11000</v>
      </c>
      <c r="AM52" s="5">
        <v>563582000</v>
      </c>
      <c r="AN52" s="4">
        <v>51234.727272727272</v>
      </c>
    </row>
    <row r="53" spans="1:40" hidden="1" x14ac:dyDescent="0.2">
      <c r="A53" s="35"/>
      <c r="B53" t="s">
        <v>32</v>
      </c>
      <c r="C53" s="1" t="s">
        <v>33</v>
      </c>
      <c r="D53" t="s">
        <v>19</v>
      </c>
      <c r="E53" s="5"/>
      <c r="F53" s="5"/>
      <c r="H53" s="5"/>
      <c r="I53" s="5"/>
      <c r="K53" s="5"/>
      <c r="L53" s="5"/>
      <c r="N53" s="5">
        <v>5000</v>
      </c>
      <c r="O53" s="5">
        <v>257900000</v>
      </c>
      <c r="P53" s="4">
        <v>51580</v>
      </c>
      <c r="AL53" s="5">
        <v>5000</v>
      </c>
      <c r="AM53" s="5">
        <v>257900000</v>
      </c>
      <c r="AN53" s="4">
        <v>51580</v>
      </c>
    </row>
    <row r="54" spans="1:40" hidden="1" x14ac:dyDescent="0.2">
      <c r="A54" s="35"/>
      <c r="C54" s="1"/>
      <c r="D54" s="1" t="s">
        <v>100</v>
      </c>
      <c r="E54" s="4"/>
      <c r="F54" s="4"/>
      <c r="G54" s="4"/>
      <c r="H54" s="4"/>
      <c r="I54" s="4"/>
      <c r="J54" s="4"/>
      <c r="K54" s="4"/>
      <c r="L54" s="4"/>
      <c r="M54" s="4"/>
      <c r="N54" s="4">
        <v>11000</v>
      </c>
      <c r="O54" s="4">
        <v>571142000</v>
      </c>
      <c r="P54" s="4">
        <v>51922</v>
      </c>
      <c r="Q54" s="4"/>
      <c r="R54" s="4"/>
      <c r="S54" s="4"/>
      <c r="T54" s="4"/>
      <c r="U54" s="4"/>
      <c r="V54" s="4"/>
      <c r="W54" s="4"/>
      <c r="X54" s="4"/>
      <c r="Y54" s="4"/>
      <c r="Z54" s="4">
        <v>5000</v>
      </c>
      <c r="AA54" s="4">
        <v>250340000</v>
      </c>
      <c r="AB54" s="4">
        <v>50068</v>
      </c>
      <c r="AC54" s="4"/>
      <c r="AD54" s="4"/>
      <c r="AE54" s="4"/>
      <c r="AF54" s="4"/>
      <c r="AG54" s="4"/>
      <c r="AH54" s="4"/>
      <c r="AI54" s="4"/>
      <c r="AJ54" s="4"/>
      <c r="AK54" s="4"/>
      <c r="AL54" s="5">
        <v>16000</v>
      </c>
      <c r="AM54" s="5">
        <v>821482000</v>
      </c>
      <c r="AN54" s="4">
        <v>51342.625</v>
      </c>
    </row>
    <row r="55" spans="1:40" hidden="1" x14ac:dyDescent="0.2">
      <c r="A55" s="35"/>
      <c r="B55" t="s">
        <v>32</v>
      </c>
      <c r="C55" s="1" t="s">
        <v>33</v>
      </c>
      <c r="D55" t="s">
        <v>22</v>
      </c>
      <c r="K55" s="5">
        <v>6000</v>
      </c>
      <c r="L55" s="5">
        <v>278478000</v>
      </c>
      <c r="M55" s="4">
        <v>46413</v>
      </c>
      <c r="Z55" s="5">
        <v>6000</v>
      </c>
      <c r="AA55" s="5">
        <v>294600000</v>
      </c>
      <c r="AB55" s="4">
        <v>49100</v>
      </c>
      <c r="AL55" s="5">
        <v>12000</v>
      </c>
      <c r="AM55" s="5">
        <v>573078000</v>
      </c>
      <c r="AN55" s="4">
        <v>47756.5</v>
      </c>
    </row>
    <row r="56" spans="1:40" x14ac:dyDescent="0.2">
      <c r="A56" s="35"/>
      <c r="B56" t="s">
        <v>32</v>
      </c>
      <c r="C56" s="1" t="s">
        <v>33</v>
      </c>
      <c r="D56" s="1" t="s">
        <v>89</v>
      </c>
      <c r="E56" s="4">
        <v>22000</v>
      </c>
      <c r="F56" s="4">
        <v>1047016000</v>
      </c>
      <c r="G56" s="4">
        <v>47591.63636363636</v>
      </c>
      <c r="H56" s="4">
        <v>28000</v>
      </c>
      <c r="I56" s="4">
        <v>1293666000</v>
      </c>
      <c r="J56" s="4">
        <v>46202.357142857145</v>
      </c>
      <c r="K56" s="4">
        <v>41000</v>
      </c>
      <c r="L56" s="4">
        <v>1881784000</v>
      </c>
      <c r="M56" s="4">
        <v>45897.170731707316</v>
      </c>
      <c r="N56" s="4">
        <v>17000</v>
      </c>
      <c r="O56" s="4">
        <v>884660000</v>
      </c>
      <c r="P56" s="4">
        <v>52038.823529411762</v>
      </c>
      <c r="Q56" s="4">
        <v>16000</v>
      </c>
      <c r="R56" s="4">
        <v>824700000</v>
      </c>
      <c r="S56" s="4">
        <v>51543.75</v>
      </c>
      <c r="T56" s="4">
        <v>25000</v>
      </c>
      <c r="U56" s="4">
        <v>1312375000</v>
      </c>
      <c r="V56" s="4">
        <v>52495</v>
      </c>
      <c r="W56" s="4">
        <v>21000</v>
      </c>
      <c r="X56" s="4">
        <v>1083564000</v>
      </c>
      <c r="Y56" s="4">
        <v>51598.285714285717</v>
      </c>
      <c r="Z56" s="4">
        <v>49000</v>
      </c>
      <c r="AA56" s="4">
        <v>2434383000</v>
      </c>
      <c r="AB56" s="4">
        <v>49681.285714285717</v>
      </c>
      <c r="AC56" s="4">
        <v>40000</v>
      </c>
      <c r="AD56" s="4">
        <v>2003618000</v>
      </c>
      <c r="AE56" s="4">
        <v>50090.45</v>
      </c>
      <c r="AF56" s="4">
        <v>16000</v>
      </c>
      <c r="AG56" s="4">
        <v>776155000</v>
      </c>
      <c r="AH56" s="4">
        <v>48509.6875</v>
      </c>
      <c r="AI56" s="4">
        <v>17482</v>
      </c>
      <c r="AJ56" s="4">
        <v>804619436</v>
      </c>
      <c r="AK56" s="4">
        <v>46025.594096785266</v>
      </c>
      <c r="AL56" s="5">
        <v>292482</v>
      </c>
      <c r="AM56" s="5">
        <v>14346540436</v>
      </c>
      <c r="AN56" s="4">
        <v>49051.020014906899</v>
      </c>
    </row>
    <row r="57" spans="1:40" hidden="1" x14ac:dyDescent="0.2">
      <c r="A57" s="35"/>
      <c r="B57" t="s">
        <v>32</v>
      </c>
      <c r="C57" s="1" t="s">
        <v>64</v>
      </c>
      <c r="D57" t="s">
        <v>10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5">
        <v>4000</v>
      </c>
      <c r="AD57" s="5">
        <v>357876000</v>
      </c>
      <c r="AE57" s="5">
        <v>89469</v>
      </c>
      <c r="AF57" s="4"/>
      <c r="AG57" s="4"/>
      <c r="AH57" s="4"/>
      <c r="AI57" s="4"/>
      <c r="AJ57" s="4"/>
      <c r="AK57" s="4"/>
      <c r="AL57" s="5">
        <v>4000</v>
      </c>
      <c r="AM57" s="5">
        <v>357876000</v>
      </c>
      <c r="AN57" s="4">
        <v>89469</v>
      </c>
    </row>
    <row r="58" spans="1:40" x14ac:dyDescent="0.2">
      <c r="A58" s="35"/>
      <c r="B58" t="s">
        <v>32</v>
      </c>
      <c r="C58" s="1" t="s">
        <v>64</v>
      </c>
      <c r="D58" s="1" t="s">
        <v>89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>
        <v>4000</v>
      </c>
      <c r="AD58" s="4">
        <v>357876000</v>
      </c>
      <c r="AE58" s="4">
        <v>89469</v>
      </c>
      <c r="AF58" s="4"/>
      <c r="AG58" s="4"/>
      <c r="AH58" s="4"/>
      <c r="AI58" s="4"/>
      <c r="AJ58" s="4"/>
      <c r="AK58" s="4"/>
      <c r="AL58" s="5">
        <v>4000</v>
      </c>
      <c r="AM58" s="5">
        <v>357876000</v>
      </c>
      <c r="AN58" s="4">
        <v>89469</v>
      </c>
    </row>
    <row r="59" spans="1:40" x14ac:dyDescent="0.2">
      <c r="A59" s="35"/>
      <c r="B59" s="33" t="s">
        <v>44</v>
      </c>
      <c r="C59" s="33"/>
      <c r="D59" s="33"/>
      <c r="E59" s="4">
        <v>48000</v>
      </c>
      <c r="F59" s="4">
        <v>2973382000</v>
      </c>
      <c r="G59" s="4">
        <v>61945.458333333336</v>
      </c>
      <c r="H59" s="4">
        <v>41000</v>
      </c>
      <c r="I59" s="4">
        <v>2264766000</v>
      </c>
      <c r="J59" s="4">
        <v>55238.195121951219</v>
      </c>
      <c r="K59" s="4">
        <v>80000</v>
      </c>
      <c r="L59" s="4">
        <v>4783020000</v>
      </c>
      <c r="M59" s="4">
        <v>59787.75</v>
      </c>
      <c r="N59" s="4">
        <v>81000</v>
      </c>
      <c r="O59" s="4">
        <v>5976087000</v>
      </c>
      <c r="P59" s="4">
        <v>73778.851851851854</v>
      </c>
      <c r="Q59" s="4">
        <v>68000</v>
      </c>
      <c r="R59" s="4">
        <v>5036765000</v>
      </c>
      <c r="S59" s="4">
        <v>74070.073529411762</v>
      </c>
      <c r="T59" s="4">
        <v>63000</v>
      </c>
      <c r="U59" s="4">
        <v>4419153000</v>
      </c>
      <c r="V59" s="4">
        <v>70145.28571428571</v>
      </c>
      <c r="W59" s="4">
        <v>60000</v>
      </c>
      <c r="X59" s="4">
        <v>4281863000</v>
      </c>
      <c r="Y59" s="4">
        <v>71364.383333333331</v>
      </c>
      <c r="Z59" s="4">
        <v>61000</v>
      </c>
      <c r="AA59" s="4">
        <v>3386451000</v>
      </c>
      <c r="AB59" s="4">
        <v>55515.590163934423</v>
      </c>
      <c r="AC59" s="4">
        <v>68000</v>
      </c>
      <c r="AD59" s="4">
        <v>4232558000</v>
      </c>
      <c r="AE59" s="4">
        <v>62243.5</v>
      </c>
      <c r="AF59" s="4">
        <v>41000</v>
      </c>
      <c r="AG59" s="4">
        <v>2683991000</v>
      </c>
      <c r="AH59" s="4">
        <v>65463.195121951219</v>
      </c>
      <c r="AI59" s="4">
        <v>29482</v>
      </c>
      <c r="AJ59" s="4">
        <v>1714447436</v>
      </c>
      <c r="AK59" s="4">
        <v>58152.34502408249</v>
      </c>
      <c r="AL59" s="5">
        <v>640482</v>
      </c>
      <c r="AM59" s="5">
        <v>41752483436</v>
      </c>
      <c r="AN59" s="4">
        <v>65189.159782788585</v>
      </c>
    </row>
    <row r="60" spans="1:40" x14ac:dyDescent="0.2">
      <c r="A60" s="35" t="s">
        <v>92</v>
      </c>
      <c r="B60" s="32" t="s">
        <v>7</v>
      </c>
      <c r="C60" s="32"/>
      <c r="D60" s="32"/>
      <c r="E60" s="4"/>
      <c r="F60" s="4"/>
      <c r="G60" s="4"/>
      <c r="H60" s="4">
        <v>5000</v>
      </c>
      <c r="I60" s="4">
        <v>229675000</v>
      </c>
      <c r="J60" s="4">
        <v>45935</v>
      </c>
      <c r="K60" s="4">
        <v>11000</v>
      </c>
      <c r="L60" s="4">
        <v>504010000</v>
      </c>
      <c r="M60" s="4">
        <v>45819.090909090912</v>
      </c>
      <c r="N60" s="4"/>
      <c r="O60" s="4"/>
      <c r="P60" s="4"/>
      <c r="Q60" s="4"/>
      <c r="R60" s="4"/>
      <c r="S60" s="4"/>
      <c r="T60" s="4">
        <v>19000</v>
      </c>
      <c r="U60" s="4">
        <v>1337880000</v>
      </c>
      <c r="V60" s="4">
        <v>70414.736842105267</v>
      </c>
      <c r="W60" s="4">
        <v>13000</v>
      </c>
      <c r="X60" s="4">
        <v>1044160000</v>
      </c>
      <c r="Y60" s="4">
        <v>80320</v>
      </c>
      <c r="Z60" s="4">
        <v>10000</v>
      </c>
      <c r="AA60" s="4">
        <v>501750000</v>
      </c>
      <c r="AB60" s="4">
        <v>50175</v>
      </c>
      <c r="AC60" s="4">
        <v>12000</v>
      </c>
      <c r="AD60" s="4">
        <v>595140000</v>
      </c>
      <c r="AE60" s="4">
        <v>49595</v>
      </c>
      <c r="AF60" s="4">
        <v>12000</v>
      </c>
      <c r="AG60" s="4">
        <v>893940000</v>
      </c>
      <c r="AH60" s="4">
        <v>74495</v>
      </c>
      <c r="AI60" s="4">
        <v>17482</v>
      </c>
      <c r="AJ60" s="4">
        <v>804619436</v>
      </c>
      <c r="AK60" s="4">
        <v>46025.594096785266</v>
      </c>
      <c r="AL60" s="5">
        <v>99482</v>
      </c>
      <c r="AM60" s="5">
        <v>5911174436</v>
      </c>
      <c r="AN60" s="4">
        <v>59419.537564584549</v>
      </c>
    </row>
    <row r="61" spans="1:40" x14ac:dyDescent="0.2">
      <c r="A61" s="35"/>
      <c r="B61" s="32" t="s">
        <v>24</v>
      </c>
      <c r="C61" s="32"/>
      <c r="D61" s="32"/>
      <c r="E61" s="4"/>
      <c r="F61" s="4"/>
      <c r="G61" s="4"/>
      <c r="H61" s="4"/>
      <c r="I61" s="4"/>
      <c r="J61" s="4"/>
      <c r="K61" s="4"/>
      <c r="L61" s="4"/>
      <c r="M61" s="4"/>
      <c r="N61" s="4">
        <v>13000</v>
      </c>
      <c r="O61" s="4">
        <v>1038167000</v>
      </c>
      <c r="P61" s="4">
        <v>79859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5">
        <v>13000</v>
      </c>
      <c r="AM61" s="5">
        <v>1038167000</v>
      </c>
      <c r="AN61" s="4">
        <v>79859</v>
      </c>
    </row>
    <row r="62" spans="1:40" x14ac:dyDescent="0.2">
      <c r="A62" s="35"/>
      <c r="B62" s="32" t="s">
        <v>67</v>
      </c>
      <c r="C62" s="32"/>
      <c r="D62" s="32"/>
      <c r="E62" s="4">
        <v>13000</v>
      </c>
      <c r="F62" s="4">
        <v>962286000</v>
      </c>
      <c r="G62" s="4">
        <v>74022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>
        <v>13000</v>
      </c>
      <c r="U62" s="4">
        <v>1061619000</v>
      </c>
      <c r="V62" s="4">
        <v>81663</v>
      </c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5">
        <v>26000</v>
      </c>
      <c r="AM62" s="5">
        <v>2023905000</v>
      </c>
      <c r="AN62" s="4">
        <v>77842.5</v>
      </c>
    </row>
    <row r="63" spans="1:40" x14ac:dyDescent="0.2">
      <c r="A63" s="35"/>
      <c r="B63" s="32" t="s">
        <v>10</v>
      </c>
      <c r="C63" s="32"/>
      <c r="D63" s="32"/>
      <c r="E63" s="4">
        <v>5000</v>
      </c>
      <c r="F63" s="4">
        <v>242205000</v>
      </c>
      <c r="G63" s="4">
        <v>48441</v>
      </c>
      <c r="H63" s="4">
        <v>12000</v>
      </c>
      <c r="I63" s="4">
        <v>553396000</v>
      </c>
      <c r="J63" s="4">
        <v>46116.333333333336</v>
      </c>
      <c r="K63" s="4"/>
      <c r="L63" s="4"/>
      <c r="M63" s="4"/>
      <c r="N63" s="4">
        <v>19000</v>
      </c>
      <c r="O63" s="4">
        <v>1326803000</v>
      </c>
      <c r="P63" s="4">
        <v>69831.736842105267</v>
      </c>
      <c r="Q63" s="4"/>
      <c r="R63" s="4"/>
      <c r="S63" s="4"/>
      <c r="T63" s="4"/>
      <c r="U63" s="4"/>
      <c r="V63" s="4"/>
      <c r="W63" s="4"/>
      <c r="X63" s="4"/>
      <c r="Y63" s="4"/>
      <c r="Z63" s="4">
        <v>23000</v>
      </c>
      <c r="AA63" s="4">
        <v>1133008000</v>
      </c>
      <c r="AB63" s="4">
        <v>49261.217391304344</v>
      </c>
      <c r="AC63" s="4">
        <v>23000</v>
      </c>
      <c r="AD63" s="4">
        <v>1668364000</v>
      </c>
      <c r="AE63" s="4">
        <v>72537.565217391311</v>
      </c>
      <c r="AF63" s="4">
        <v>11000</v>
      </c>
      <c r="AG63" s="4">
        <v>529310000</v>
      </c>
      <c r="AH63" s="4">
        <v>48119.090909090912</v>
      </c>
      <c r="AI63" s="4">
        <v>12000</v>
      </c>
      <c r="AJ63" s="4">
        <v>909828000</v>
      </c>
      <c r="AK63" s="4">
        <v>75819</v>
      </c>
      <c r="AL63" s="5">
        <v>105000</v>
      </c>
      <c r="AM63" s="5">
        <v>6362914000</v>
      </c>
      <c r="AN63" s="4">
        <v>60599.18095238095</v>
      </c>
    </row>
    <row r="64" spans="1:40" x14ac:dyDescent="0.2">
      <c r="A64" s="35"/>
      <c r="B64" s="32" t="s">
        <v>70</v>
      </c>
      <c r="C64" s="32"/>
      <c r="D64" s="32"/>
      <c r="E64" s="4"/>
      <c r="F64" s="4"/>
      <c r="G64" s="4"/>
      <c r="H64" s="4">
        <v>5000</v>
      </c>
      <c r="I64" s="4">
        <v>228745000</v>
      </c>
      <c r="J64" s="4">
        <v>45749</v>
      </c>
      <c r="K64" s="4">
        <v>12000</v>
      </c>
      <c r="L64" s="4">
        <v>550722000</v>
      </c>
      <c r="M64" s="4">
        <v>45893.5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>
        <v>5000</v>
      </c>
      <c r="AD64" s="4">
        <v>253780000</v>
      </c>
      <c r="AE64" s="4">
        <v>50756</v>
      </c>
      <c r="AF64" s="4"/>
      <c r="AG64" s="4"/>
      <c r="AH64" s="4"/>
      <c r="AI64" s="4"/>
      <c r="AJ64" s="4"/>
      <c r="AK64" s="4"/>
      <c r="AL64" s="5">
        <v>22000</v>
      </c>
      <c r="AM64" s="5">
        <v>1033247000</v>
      </c>
      <c r="AN64" s="4">
        <v>46965.772727272728</v>
      </c>
    </row>
    <row r="65" spans="1:40" x14ac:dyDescent="0.2">
      <c r="A65" s="35"/>
      <c r="B65" s="32" t="s">
        <v>35</v>
      </c>
      <c r="C65" s="32"/>
      <c r="D65" s="32"/>
      <c r="E65" s="4">
        <v>11000</v>
      </c>
      <c r="F65" s="4">
        <v>514273000</v>
      </c>
      <c r="G65" s="4">
        <v>46752.090909090912</v>
      </c>
      <c r="H65" s="4">
        <v>13000</v>
      </c>
      <c r="I65" s="4">
        <v>971100000</v>
      </c>
      <c r="J65" s="4">
        <v>74700</v>
      </c>
      <c r="K65" s="4">
        <v>26000</v>
      </c>
      <c r="L65" s="4">
        <v>1946087000</v>
      </c>
      <c r="M65" s="4">
        <v>74849.5</v>
      </c>
      <c r="N65" s="4"/>
      <c r="O65" s="4"/>
      <c r="P65" s="4"/>
      <c r="Q65" s="4">
        <v>13000</v>
      </c>
      <c r="R65" s="4">
        <v>1038830000</v>
      </c>
      <c r="S65" s="4">
        <v>79910</v>
      </c>
      <c r="T65" s="4"/>
      <c r="U65" s="4"/>
      <c r="V65" s="4"/>
      <c r="W65" s="4">
        <v>5000</v>
      </c>
      <c r="X65" s="4">
        <v>255000000</v>
      </c>
      <c r="Y65" s="4">
        <v>51000</v>
      </c>
      <c r="Z65" s="4">
        <v>12000</v>
      </c>
      <c r="AA65" s="4">
        <v>952068000</v>
      </c>
      <c r="AB65" s="4">
        <v>79339</v>
      </c>
      <c r="AC65" s="4">
        <v>6000</v>
      </c>
      <c r="AD65" s="4">
        <v>296082000</v>
      </c>
      <c r="AE65" s="4">
        <v>49347</v>
      </c>
      <c r="AF65" s="4"/>
      <c r="AG65" s="4"/>
      <c r="AH65" s="4"/>
      <c r="AI65" s="4"/>
      <c r="AJ65" s="4"/>
      <c r="AK65" s="4"/>
      <c r="AL65" s="5">
        <v>86000</v>
      </c>
      <c r="AM65" s="5">
        <v>5973440000</v>
      </c>
      <c r="AN65" s="4">
        <v>69458.604651162794</v>
      </c>
    </row>
    <row r="66" spans="1:40" x14ac:dyDescent="0.2">
      <c r="A66" s="35"/>
      <c r="B66" s="32" t="s">
        <v>60</v>
      </c>
      <c r="C66" s="32"/>
      <c r="D66" s="32"/>
      <c r="E66" s="4"/>
      <c r="F66" s="4"/>
      <c r="G66" s="4"/>
      <c r="H66" s="4"/>
      <c r="I66" s="4"/>
      <c r="J66" s="4"/>
      <c r="K66" s="4">
        <v>6000</v>
      </c>
      <c r="L66" s="4">
        <v>271170000</v>
      </c>
      <c r="M66" s="4">
        <v>45195</v>
      </c>
      <c r="N66" s="4"/>
      <c r="O66" s="4"/>
      <c r="P66" s="4"/>
      <c r="Q66" s="4"/>
      <c r="R66" s="4"/>
      <c r="S66" s="4"/>
      <c r="T66" s="4">
        <v>5000</v>
      </c>
      <c r="U66" s="4">
        <v>257995000</v>
      </c>
      <c r="V66" s="4">
        <v>51599</v>
      </c>
      <c r="W66" s="4"/>
      <c r="X66" s="4"/>
      <c r="Y66" s="4"/>
      <c r="Z66" s="4"/>
      <c r="AA66" s="4"/>
      <c r="AB66" s="4"/>
      <c r="AC66" s="4">
        <v>12000</v>
      </c>
      <c r="AD66" s="4">
        <v>915972000</v>
      </c>
      <c r="AE66" s="4">
        <v>76331</v>
      </c>
      <c r="AF66" s="4"/>
      <c r="AG66" s="4"/>
      <c r="AH66" s="4"/>
      <c r="AI66" s="4"/>
      <c r="AJ66" s="4"/>
      <c r="AK66" s="4"/>
      <c r="AL66" s="5">
        <v>23000</v>
      </c>
      <c r="AM66" s="5">
        <v>1445137000</v>
      </c>
      <c r="AN66" s="4">
        <v>62832.043478260872</v>
      </c>
    </row>
    <row r="67" spans="1:40" x14ac:dyDescent="0.2">
      <c r="A67" s="35"/>
      <c r="B67" s="32" t="s">
        <v>18</v>
      </c>
      <c r="C67" s="32"/>
      <c r="D67" s="32"/>
      <c r="E67" s="4">
        <v>6000</v>
      </c>
      <c r="F67" s="4">
        <v>290538000</v>
      </c>
      <c r="G67" s="4">
        <v>48423</v>
      </c>
      <c r="H67" s="4">
        <v>6000</v>
      </c>
      <c r="I67" s="4">
        <v>281850000</v>
      </c>
      <c r="J67" s="4">
        <v>46975</v>
      </c>
      <c r="K67" s="4">
        <v>6000</v>
      </c>
      <c r="L67" s="4">
        <v>277404000</v>
      </c>
      <c r="M67" s="4">
        <v>46234</v>
      </c>
      <c r="N67" s="4"/>
      <c r="O67" s="4"/>
      <c r="P67" s="4"/>
      <c r="Q67" s="4">
        <v>29000</v>
      </c>
      <c r="R67" s="4">
        <v>1870225000</v>
      </c>
      <c r="S67" s="4">
        <v>64490.517241379312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5">
        <v>47000</v>
      </c>
      <c r="AM67" s="5">
        <v>2720017000</v>
      </c>
      <c r="AN67" s="4">
        <v>57872.702127659577</v>
      </c>
    </row>
    <row r="68" spans="1:40" x14ac:dyDescent="0.2">
      <c r="A68" s="35"/>
      <c r="B68" s="32" t="s">
        <v>68</v>
      </c>
      <c r="C68" s="32"/>
      <c r="D68" s="32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>
        <v>13000</v>
      </c>
      <c r="R68" s="4">
        <v>1050036000</v>
      </c>
      <c r="S68" s="4">
        <v>80772</v>
      </c>
      <c r="T68" s="4"/>
      <c r="U68" s="4"/>
      <c r="V68" s="4"/>
      <c r="W68" s="4">
        <v>13000</v>
      </c>
      <c r="X68" s="4">
        <v>1074021000</v>
      </c>
      <c r="Y68" s="4">
        <v>82617</v>
      </c>
      <c r="Z68" s="4"/>
      <c r="AA68" s="4"/>
      <c r="AB68" s="4"/>
      <c r="AC68" s="4"/>
      <c r="AD68" s="4"/>
      <c r="AE68" s="4"/>
      <c r="AF68" s="4">
        <v>13000</v>
      </c>
      <c r="AG68" s="4">
        <v>1013896000</v>
      </c>
      <c r="AH68" s="4">
        <v>77992</v>
      </c>
      <c r="AI68" s="4"/>
      <c r="AJ68" s="4"/>
      <c r="AK68" s="4"/>
      <c r="AL68" s="5">
        <v>39000</v>
      </c>
      <c r="AM68" s="5">
        <v>3137953000</v>
      </c>
      <c r="AN68" s="4">
        <v>80460.333333333328</v>
      </c>
    </row>
    <row r="69" spans="1:40" x14ac:dyDescent="0.2">
      <c r="A69" s="35"/>
      <c r="B69" s="32" t="s">
        <v>69</v>
      </c>
      <c r="C69" s="32"/>
      <c r="D69" s="32"/>
      <c r="E69" s="4"/>
      <c r="F69" s="4"/>
      <c r="G69" s="4"/>
      <c r="H69" s="4"/>
      <c r="I69" s="4"/>
      <c r="J69" s="4"/>
      <c r="K69" s="4"/>
      <c r="L69" s="4"/>
      <c r="M69" s="4"/>
      <c r="N69" s="4">
        <v>13000</v>
      </c>
      <c r="O69" s="4">
        <v>1046552000</v>
      </c>
      <c r="P69" s="4">
        <v>80504</v>
      </c>
      <c r="Q69" s="4"/>
      <c r="R69" s="4"/>
      <c r="S69" s="4"/>
      <c r="T69" s="4"/>
      <c r="U69" s="4"/>
      <c r="V69" s="4"/>
      <c r="W69" s="4">
        <v>16000</v>
      </c>
      <c r="X69" s="4">
        <v>828564000</v>
      </c>
      <c r="Y69" s="4">
        <v>51785.25</v>
      </c>
      <c r="Z69" s="4">
        <v>5000</v>
      </c>
      <c r="AA69" s="4">
        <v>254685000</v>
      </c>
      <c r="AB69" s="4">
        <v>50937</v>
      </c>
      <c r="AC69" s="4"/>
      <c r="AD69" s="4"/>
      <c r="AE69" s="4"/>
      <c r="AF69" s="4">
        <v>5000</v>
      </c>
      <c r="AG69" s="4">
        <v>246845000</v>
      </c>
      <c r="AH69" s="4">
        <v>49369</v>
      </c>
      <c r="AI69" s="4"/>
      <c r="AJ69" s="4"/>
      <c r="AK69" s="4"/>
      <c r="AL69" s="5">
        <v>39000</v>
      </c>
      <c r="AM69" s="5">
        <v>2376646000</v>
      </c>
      <c r="AN69" s="4">
        <v>60939.641025641024</v>
      </c>
    </row>
    <row r="70" spans="1:40" x14ac:dyDescent="0.2">
      <c r="A70" s="35"/>
      <c r="B70" s="32" t="s">
        <v>63</v>
      </c>
      <c r="C70" s="32"/>
      <c r="D70" s="32"/>
      <c r="E70" s="4"/>
      <c r="F70" s="4"/>
      <c r="G70" s="4"/>
      <c r="H70" s="4"/>
      <c r="I70" s="4"/>
      <c r="J70" s="4"/>
      <c r="K70" s="4">
        <v>13000</v>
      </c>
      <c r="L70" s="4">
        <v>955149000</v>
      </c>
      <c r="M70" s="4">
        <v>73473</v>
      </c>
      <c r="N70" s="4"/>
      <c r="O70" s="4"/>
      <c r="P70" s="4"/>
      <c r="Q70" s="4"/>
      <c r="R70" s="4"/>
      <c r="S70" s="4"/>
      <c r="T70" s="4">
        <v>13000</v>
      </c>
      <c r="U70" s="4">
        <v>687300000</v>
      </c>
      <c r="V70" s="4">
        <v>52869.230769230766</v>
      </c>
      <c r="W70" s="4"/>
      <c r="X70" s="4"/>
      <c r="Y70" s="4"/>
      <c r="Z70" s="4"/>
      <c r="AA70" s="4"/>
      <c r="AB70" s="4"/>
      <c r="AC70" s="4">
        <v>10000</v>
      </c>
      <c r="AD70" s="4">
        <v>503220000</v>
      </c>
      <c r="AE70" s="4">
        <v>50322</v>
      </c>
      <c r="AF70" s="4"/>
      <c r="AG70" s="4"/>
      <c r="AH70" s="4"/>
      <c r="AI70" s="4"/>
      <c r="AJ70" s="4"/>
      <c r="AK70" s="4"/>
      <c r="AL70" s="5">
        <v>36000</v>
      </c>
      <c r="AM70" s="5">
        <v>2145669000</v>
      </c>
      <c r="AN70" s="4">
        <v>59601.916666666664</v>
      </c>
    </row>
    <row r="71" spans="1:40" x14ac:dyDescent="0.2">
      <c r="A71" s="35"/>
      <c r="B71" s="32" t="s">
        <v>19</v>
      </c>
      <c r="C71" s="32"/>
      <c r="D71" s="32"/>
      <c r="E71" s="4"/>
      <c r="F71" s="4"/>
      <c r="G71" s="4"/>
      <c r="H71" s="4"/>
      <c r="I71" s="4"/>
      <c r="J71" s="4"/>
      <c r="K71" s="4"/>
      <c r="L71" s="4"/>
      <c r="M71" s="4"/>
      <c r="N71" s="4">
        <v>24000</v>
      </c>
      <c r="O71" s="4">
        <v>1592565000</v>
      </c>
      <c r="P71" s="4">
        <v>66356.875</v>
      </c>
      <c r="Q71" s="4"/>
      <c r="R71" s="4"/>
      <c r="S71" s="4"/>
      <c r="T71" s="4">
        <v>13000</v>
      </c>
      <c r="U71" s="4">
        <v>1074359000</v>
      </c>
      <c r="V71" s="4">
        <v>82643</v>
      </c>
      <c r="W71" s="4"/>
      <c r="X71" s="4"/>
      <c r="Y71" s="4"/>
      <c r="Z71" s="4">
        <v>5000</v>
      </c>
      <c r="AA71" s="4">
        <v>250340000</v>
      </c>
      <c r="AB71" s="4">
        <v>50068</v>
      </c>
      <c r="AC71" s="4"/>
      <c r="AD71" s="4"/>
      <c r="AE71" s="4"/>
      <c r="AF71" s="4"/>
      <c r="AG71" s="4"/>
      <c r="AH71" s="4"/>
      <c r="AI71" s="4"/>
      <c r="AJ71" s="4"/>
      <c r="AK71" s="4"/>
      <c r="AL71" s="5">
        <v>42000</v>
      </c>
      <c r="AM71" s="5">
        <v>2917264000</v>
      </c>
      <c r="AN71" s="4">
        <v>69458.666666666672</v>
      </c>
    </row>
    <row r="72" spans="1:40" x14ac:dyDescent="0.2">
      <c r="A72" s="35"/>
      <c r="B72" s="32" t="s">
        <v>21</v>
      </c>
      <c r="C72" s="32"/>
      <c r="D72" s="32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>
        <v>13000</v>
      </c>
      <c r="R72" s="4">
        <v>1077674000</v>
      </c>
      <c r="S72" s="4">
        <v>82898</v>
      </c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5">
        <v>13000</v>
      </c>
      <c r="AM72" s="5">
        <v>1077674000</v>
      </c>
      <c r="AN72" s="4">
        <v>82898</v>
      </c>
    </row>
    <row r="73" spans="1:40" x14ac:dyDescent="0.2">
      <c r="A73" s="35"/>
      <c r="B73" s="32" t="s">
        <v>22</v>
      </c>
      <c r="C73" s="32"/>
      <c r="D73" s="32"/>
      <c r="E73" s="4">
        <v>13000</v>
      </c>
      <c r="F73" s="4">
        <v>964080000</v>
      </c>
      <c r="G73" s="4">
        <v>74160</v>
      </c>
      <c r="H73" s="4"/>
      <c r="I73" s="4"/>
      <c r="J73" s="4"/>
      <c r="K73" s="4">
        <v>6000</v>
      </c>
      <c r="L73" s="4">
        <v>278478000</v>
      </c>
      <c r="M73" s="4">
        <v>46413</v>
      </c>
      <c r="N73" s="4">
        <v>12000</v>
      </c>
      <c r="O73" s="4">
        <v>972000000</v>
      </c>
      <c r="P73" s="4">
        <v>81000</v>
      </c>
      <c r="Q73" s="4"/>
      <c r="R73" s="4"/>
      <c r="S73" s="4"/>
      <c r="T73" s="4"/>
      <c r="U73" s="4"/>
      <c r="V73" s="4"/>
      <c r="W73" s="4">
        <v>13000</v>
      </c>
      <c r="X73" s="4">
        <v>1080118000</v>
      </c>
      <c r="Y73" s="4">
        <v>83086</v>
      </c>
      <c r="Z73" s="4">
        <v>6000</v>
      </c>
      <c r="AA73" s="4">
        <v>294600000</v>
      </c>
      <c r="AB73" s="4">
        <v>49100</v>
      </c>
      <c r="AC73" s="4"/>
      <c r="AD73" s="4"/>
      <c r="AE73" s="4"/>
      <c r="AF73" s="4"/>
      <c r="AG73" s="4"/>
      <c r="AH73" s="4"/>
      <c r="AI73" s="4"/>
      <c r="AJ73" s="4"/>
      <c r="AK73" s="4"/>
      <c r="AL73" s="5">
        <v>50000</v>
      </c>
      <c r="AM73" s="5">
        <v>3589276000</v>
      </c>
      <c r="AN73" s="4">
        <v>71785.52</v>
      </c>
    </row>
    <row r="74" spans="1:40" x14ac:dyDescent="0.2">
      <c r="A74" s="35"/>
      <c r="B74" s="33" t="s">
        <v>44</v>
      </c>
      <c r="C74" s="33"/>
      <c r="D74" s="33"/>
      <c r="E74" s="4">
        <v>48000</v>
      </c>
      <c r="F74" s="4">
        <v>2973382000</v>
      </c>
      <c r="G74" s="4">
        <v>61945.458333333336</v>
      </c>
      <c r="H74" s="4">
        <v>41000</v>
      </c>
      <c r="I74" s="4">
        <v>2264766000</v>
      </c>
      <c r="J74" s="4">
        <v>55238.195121951219</v>
      </c>
      <c r="K74" s="4">
        <v>80000</v>
      </c>
      <c r="L74" s="4">
        <v>4783020000</v>
      </c>
      <c r="M74" s="4">
        <v>59787.75</v>
      </c>
      <c r="N74" s="4">
        <v>81000</v>
      </c>
      <c r="O74" s="4">
        <v>5976087000</v>
      </c>
      <c r="P74" s="4">
        <v>73778.851851851854</v>
      </c>
      <c r="Q74" s="4">
        <v>68000</v>
      </c>
      <c r="R74" s="4">
        <v>5036765000</v>
      </c>
      <c r="S74" s="4">
        <v>74070.073529411762</v>
      </c>
      <c r="T74" s="4">
        <v>63000</v>
      </c>
      <c r="U74" s="4">
        <v>4419153000</v>
      </c>
      <c r="V74" s="4">
        <v>70145.28571428571</v>
      </c>
      <c r="W74" s="4">
        <v>60000</v>
      </c>
      <c r="X74" s="4">
        <v>4281863000</v>
      </c>
      <c r="Y74" s="4">
        <v>71364.383333333331</v>
      </c>
      <c r="Z74" s="4">
        <v>61000</v>
      </c>
      <c r="AA74" s="4">
        <v>3386451000</v>
      </c>
      <c r="AB74" s="4">
        <v>55515.590163934423</v>
      </c>
      <c r="AC74" s="4">
        <v>68000</v>
      </c>
      <c r="AD74" s="4">
        <v>4232558000</v>
      </c>
      <c r="AE74" s="4">
        <v>62243.5</v>
      </c>
      <c r="AF74" s="4">
        <v>41000</v>
      </c>
      <c r="AG74" s="4">
        <v>2683991000</v>
      </c>
      <c r="AH74" s="4">
        <v>65463.195121951219</v>
      </c>
      <c r="AI74" s="4">
        <v>29482</v>
      </c>
      <c r="AJ74" s="4">
        <v>1714447436</v>
      </c>
      <c r="AK74" s="4">
        <v>58152.34502408249</v>
      </c>
      <c r="AL74" s="5">
        <v>640482</v>
      </c>
      <c r="AM74" s="5">
        <v>41752483436</v>
      </c>
      <c r="AN74" s="4">
        <v>65189.159782788585</v>
      </c>
    </row>
  </sheetData>
  <sortState xmlns:xlrd2="http://schemas.microsoft.com/office/spreadsheetml/2017/richdata2" ref="B60:C73">
    <sortCondition ref="C60:C73"/>
  </sortState>
  <mergeCells count="78">
    <mergeCell ref="E2:G2"/>
    <mergeCell ref="H2:J2"/>
    <mergeCell ref="K2:M2"/>
    <mergeCell ref="N2:P2"/>
    <mergeCell ref="Q2:S2"/>
    <mergeCell ref="AI2:AK2"/>
    <mergeCell ref="AL2:AN3"/>
    <mergeCell ref="W3:Y3"/>
    <mergeCell ref="Z3:AB3"/>
    <mergeCell ref="AC3:AE3"/>
    <mergeCell ref="AF3:AH3"/>
    <mergeCell ref="W2:Y2"/>
    <mergeCell ref="Z2:AB2"/>
    <mergeCell ref="AC2:AE2"/>
    <mergeCell ref="AF2:AH2"/>
    <mergeCell ref="T2:V2"/>
    <mergeCell ref="AI3:AK3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E3:G3"/>
    <mergeCell ref="H3:J3"/>
    <mergeCell ref="K3:M3"/>
    <mergeCell ref="N3:P3"/>
    <mergeCell ref="Q3:S3"/>
    <mergeCell ref="T3:V3"/>
    <mergeCell ref="AB4:AB5"/>
    <mergeCell ref="AC4:AC5"/>
    <mergeCell ref="AD4:AD5"/>
    <mergeCell ref="N4:N5"/>
    <mergeCell ref="O4:O5"/>
    <mergeCell ref="P4:P5"/>
    <mergeCell ref="Q4:Q5"/>
    <mergeCell ref="R4:R5"/>
    <mergeCell ref="S4:S5"/>
    <mergeCell ref="W4:W5"/>
    <mergeCell ref="X4:X5"/>
    <mergeCell ref="Y4:Y5"/>
    <mergeCell ref="Z4:Z5"/>
    <mergeCell ref="AA4:AA5"/>
    <mergeCell ref="AL4:AL5"/>
    <mergeCell ref="AM4:AM5"/>
    <mergeCell ref="AN4:AN5"/>
    <mergeCell ref="B59:D59"/>
    <mergeCell ref="A2:D5"/>
    <mergeCell ref="A6:A59"/>
    <mergeCell ref="AF4:AF5"/>
    <mergeCell ref="AG4:AG5"/>
    <mergeCell ref="AH4:AH5"/>
    <mergeCell ref="AI4:AI5"/>
    <mergeCell ref="AJ4:AJ5"/>
    <mergeCell ref="AK4:AK5"/>
    <mergeCell ref="AE4:AE5"/>
    <mergeCell ref="T4:T5"/>
    <mergeCell ref="U4:U5"/>
    <mergeCell ref="V4:V5"/>
    <mergeCell ref="A60:A74"/>
    <mergeCell ref="B69:D69"/>
    <mergeCell ref="B70:D70"/>
    <mergeCell ref="B71:D71"/>
    <mergeCell ref="B72:D72"/>
    <mergeCell ref="B73:D73"/>
    <mergeCell ref="B74:D74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C91EA-FB3E-422D-9228-9B841F0A3B2B}">
  <dimension ref="A1:AK70"/>
  <sheetViews>
    <sheetView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E21" sqref="E21"/>
    </sheetView>
  </sheetViews>
  <sheetFormatPr defaultRowHeight="12" x14ac:dyDescent="0.2"/>
  <cols>
    <col min="1" max="1" width="3.69921875" customWidth="1"/>
    <col min="2" max="2" width="9.3984375" bestFit="1" customWidth="1"/>
    <col min="3" max="3" width="19" customWidth="1"/>
    <col min="4" max="4" width="28.69921875" customWidth="1"/>
    <col min="5" max="5" width="7.8984375" customWidth="1"/>
    <col min="6" max="6" width="15.59765625" hidden="1" customWidth="1"/>
    <col min="8" max="8" width="7.8984375" customWidth="1"/>
    <col min="9" max="9" width="15.59765625" hidden="1" customWidth="1"/>
    <col min="11" max="11" width="7.8984375" customWidth="1"/>
    <col min="12" max="12" width="15.59765625" hidden="1" customWidth="1"/>
    <col min="14" max="14" width="7.8984375" customWidth="1"/>
    <col min="15" max="15" width="15.59765625" hidden="1" customWidth="1"/>
    <col min="17" max="17" width="7.8984375" customWidth="1"/>
    <col min="18" max="18" width="15.59765625" hidden="1" customWidth="1"/>
    <col min="20" max="20" width="7.8984375" customWidth="1"/>
    <col min="21" max="21" width="15.59765625" hidden="1" customWidth="1"/>
    <col min="23" max="23" width="7.8984375" customWidth="1"/>
    <col min="24" max="24" width="15.59765625" hidden="1" customWidth="1"/>
    <col min="26" max="26" width="7.8984375" customWidth="1"/>
    <col min="27" max="27" width="15.59765625" hidden="1" customWidth="1"/>
    <col min="29" max="29" width="7.8984375" customWidth="1"/>
    <col min="30" max="30" width="15.59765625" hidden="1" customWidth="1"/>
    <col min="32" max="32" width="7.8984375" customWidth="1"/>
    <col min="33" max="33" width="15.59765625" hidden="1" customWidth="1"/>
    <col min="35" max="35" width="7.8984375" customWidth="1"/>
    <col min="36" max="36" width="15.59765625" hidden="1" customWidth="1"/>
  </cols>
  <sheetData>
    <row r="1" spans="1:37" x14ac:dyDescent="0.2">
      <c r="A1" t="s">
        <v>88</v>
      </c>
    </row>
    <row r="2" spans="1:37" x14ac:dyDescent="0.2">
      <c r="A2" s="33"/>
      <c r="B2" s="33"/>
      <c r="C2" s="33"/>
      <c r="D2" s="33"/>
      <c r="E2" s="33" t="s">
        <v>49</v>
      </c>
      <c r="F2" s="33"/>
      <c r="G2" s="33"/>
      <c r="H2" s="33" t="s">
        <v>50</v>
      </c>
      <c r="I2" s="33"/>
      <c r="J2" s="33"/>
      <c r="K2" s="33" t="s">
        <v>51</v>
      </c>
      <c r="L2" s="33"/>
      <c r="M2" s="33"/>
      <c r="N2" s="33" t="s">
        <v>52</v>
      </c>
      <c r="O2" s="33"/>
      <c r="P2" s="33"/>
      <c r="Q2" s="33" t="s">
        <v>53</v>
      </c>
      <c r="R2" s="33"/>
      <c r="S2" s="33"/>
      <c r="T2" s="33" t="s">
        <v>54</v>
      </c>
      <c r="U2" s="33"/>
      <c r="V2" s="33"/>
      <c r="W2" s="33" t="s">
        <v>55</v>
      </c>
      <c r="X2" s="33"/>
      <c r="Y2" s="33"/>
      <c r="Z2" s="33" t="s">
        <v>56</v>
      </c>
      <c r="AA2" s="33"/>
      <c r="AB2" s="33"/>
      <c r="AC2" s="33" t="s">
        <v>57</v>
      </c>
      <c r="AD2" s="33"/>
      <c r="AE2" s="33"/>
      <c r="AF2" s="33" t="s">
        <v>0</v>
      </c>
      <c r="AG2" s="33"/>
      <c r="AH2" s="33"/>
      <c r="AI2" s="33" t="s">
        <v>3</v>
      </c>
      <c r="AJ2" s="33"/>
      <c r="AK2" s="33"/>
    </row>
    <row r="3" spans="1:37" x14ac:dyDescent="0.2">
      <c r="A3" s="33"/>
      <c r="B3" s="33"/>
      <c r="C3" s="33"/>
      <c r="D3" s="33"/>
      <c r="E3" s="40">
        <v>40065</v>
      </c>
      <c r="F3" s="40"/>
      <c r="G3" s="40"/>
      <c r="H3" s="40">
        <v>40088</v>
      </c>
      <c r="I3" s="40"/>
      <c r="J3" s="40"/>
      <c r="K3" s="40">
        <v>40116</v>
      </c>
      <c r="L3" s="40"/>
      <c r="M3" s="40"/>
      <c r="N3" s="40">
        <v>40130</v>
      </c>
      <c r="O3" s="40"/>
      <c r="P3" s="40"/>
      <c r="Q3" s="40">
        <v>40137</v>
      </c>
      <c r="R3" s="40"/>
      <c r="S3" s="40"/>
      <c r="T3" s="40">
        <v>40158</v>
      </c>
      <c r="U3" s="40"/>
      <c r="V3" s="40"/>
      <c r="W3" s="40">
        <v>40165</v>
      </c>
      <c r="X3" s="40"/>
      <c r="Y3" s="40"/>
      <c r="Z3" s="40">
        <v>40193</v>
      </c>
      <c r="AA3" s="40"/>
      <c r="AB3" s="40"/>
      <c r="AC3" s="40">
        <v>40214</v>
      </c>
      <c r="AD3" s="40"/>
      <c r="AE3" s="40"/>
      <c r="AF3" s="40">
        <v>40256</v>
      </c>
      <c r="AG3" s="40"/>
      <c r="AH3" s="40"/>
      <c r="AI3" s="33"/>
      <c r="AJ3" s="33"/>
      <c r="AK3" s="33"/>
    </row>
    <row r="4" spans="1:37" ht="12" customHeight="1" x14ac:dyDescent="0.2">
      <c r="A4" s="33"/>
      <c r="B4" s="33"/>
      <c r="C4" s="33"/>
      <c r="D4" s="33"/>
      <c r="E4" s="39" t="s">
        <v>73</v>
      </c>
      <c r="F4" s="39" t="s">
        <v>74</v>
      </c>
      <c r="G4" s="39" t="s">
        <v>4</v>
      </c>
      <c r="H4" s="39" t="s">
        <v>73</v>
      </c>
      <c r="I4" s="39" t="s">
        <v>74</v>
      </c>
      <c r="J4" s="39" t="s">
        <v>4</v>
      </c>
      <c r="K4" s="39" t="s">
        <v>73</v>
      </c>
      <c r="L4" s="39" t="s">
        <v>74</v>
      </c>
      <c r="M4" s="39" t="s">
        <v>4</v>
      </c>
      <c r="N4" s="39" t="s">
        <v>73</v>
      </c>
      <c r="O4" s="39" t="s">
        <v>74</v>
      </c>
      <c r="P4" s="39" t="s">
        <v>4</v>
      </c>
      <c r="Q4" s="39" t="s">
        <v>73</v>
      </c>
      <c r="R4" s="39" t="s">
        <v>74</v>
      </c>
      <c r="S4" s="39" t="s">
        <v>4</v>
      </c>
      <c r="T4" s="39" t="s">
        <v>73</v>
      </c>
      <c r="U4" s="39" t="s">
        <v>74</v>
      </c>
      <c r="V4" s="39" t="s">
        <v>4</v>
      </c>
      <c r="W4" s="39" t="s">
        <v>73</v>
      </c>
      <c r="X4" s="39" t="s">
        <v>74</v>
      </c>
      <c r="Y4" s="39" t="s">
        <v>4</v>
      </c>
      <c r="Z4" s="39" t="s">
        <v>73</v>
      </c>
      <c r="AA4" s="39" t="s">
        <v>74</v>
      </c>
      <c r="AB4" s="39" t="s">
        <v>4</v>
      </c>
      <c r="AC4" s="39" t="s">
        <v>73</v>
      </c>
      <c r="AD4" s="39" t="s">
        <v>74</v>
      </c>
      <c r="AE4" s="39" t="s">
        <v>4</v>
      </c>
      <c r="AF4" s="39" t="s">
        <v>73</v>
      </c>
      <c r="AG4" s="39" t="s">
        <v>74</v>
      </c>
      <c r="AH4" s="39" t="s">
        <v>4</v>
      </c>
      <c r="AI4" s="39" t="s">
        <v>73</v>
      </c>
      <c r="AJ4" s="39" t="s">
        <v>74</v>
      </c>
      <c r="AK4" s="39" t="s">
        <v>4</v>
      </c>
    </row>
    <row r="5" spans="1:37" x14ac:dyDescent="0.2">
      <c r="A5" s="33"/>
      <c r="B5" s="33"/>
      <c r="C5" s="33"/>
      <c r="D5" s="33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37" hidden="1" x14ac:dyDescent="0.2">
      <c r="A6" s="35" t="s">
        <v>91</v>
      </c>
      <c r="B6" s="1" t="s">
        <v>75</v>
      </c>
      <c r="C6" s="1" t="s">
        <v>6</v>
      </c>
      <c r="D6" t="s">
        <v>7</v>
      </c>
      <c r="E6" s="3"/>
      <c r="F6" s="3"/>
      <c r="G6" s="3"/>
      <c r="H6" s="3"/>
      <c r="I6" s="3"/>
      <c r="J6" s="3"/>
      <c r="K6" s="5">
        <v>13000</v>
      </c>
      <c r="L6" s="4">
        <v>1001910000</v>
      </c>
      <c r="M6" s="25">
        <v>77070</v>
      </c>
      <c r="N6" s="3"/>
      <c r="O6" s="3"/>
      <c r="P6" s="3"/>
      <c r="Q6" s="5">
        <v>13000</v>
      </c>
      <c r="R6" s="4">
        <v>998920000</v>
      </c>
      <c r="S6" s="25">
        <v>76840</v>
      </c>
      <c r="AI6" s="5">
        <v>26000</v>
      </c>
      <c r="AJ6" s="5">
        <v>2000830000</v>
      </c>
      <c r="AK6" s="25">
        <v>76955</v>
      </c>
    </row>
    <row r="7" spans="1:37" hidden="1" x14ac:dyDescent="0.2">
      <c r="A7" s="35"/>
      <c r="B7" s="1" t="s">
        <v>75</v>
      </c>
      <c r="C7" s="1" t="s">
        <v>6</v>
      </c>
      <c r="D7" t="s">
        <v>67</v>
      </c>
      <c r="E7" s="3"/>
      <c r="F7" s="3"/>
      <c r="G7" s="3"/>
      <c r="H7" s="3"/>
      <c r="I7" s="3"/>
      <c r="J7" s="3"/>
      <c r="K7" s="5"/>
      <c r="L7" s="4"/>
      <c r="M7" s="25"/>
      <c r="N7" s="5">
        <v>13000</v>
      </c>
      <c r="O7" s="4">
        <v>1031069000</v>
      </c>
      <c r="P7" s="25">
        <v>79313</v>
      </c>
      <c r="Q7" s="5"/>
      <c r="R7" s="4"/>
      <c r="S7" s="25"/>
      <c r="AI7" s="5">
        <v>13000</v>
      </c>
      <c r="AJ7" s="5">
        <v>1031069000</v>
      </c>
      <c r="AK7" s="25">
        <v>79313</v>
      </c>
    </row>
    <row r="8" spans="1:37" hidden="1" x14ac:dyDescent="0.2">
      <c r="A8" s="35"/>
      <c r="B8" s="1" t="s">
        <v>75</v>
      </c>
      <c r="C8" s="1" t="s">
        <v>6</v>
      </c>
      <c r="D8" t="s">
        <v>10</v>
      </c>
      <c r="E8" s="3"/>
      <c r="F8" s="3"/>
      <c r="G8" s="3"/>
      <c r="H8" s="3"/>
      <c r="I8" s="3"/>
      <c r="J8" s="3"/>
      <c r="K8" s="5"/>
      <c r="L8" s="4"/>
      <c r="M8" s="25"/>
      <c r="N8" s="5"/>
      <c r="O8" s="4"/>
      <c r="P8" s="25"/>
      <c r="Q8" s="5"/>
      <c r="R8" s="4"/>
      <c r="S8" s="25"/>
      <c r="T8" s="5">
        <v>13000</v>
      </c>
      <c r="U8" s="5">
        <v>981838000</v>
      </c>
      <c r="V8" s="25">
        <v>75526</v>
      </c>
      <c r="Z8" s="5">
        <v>13000</v>
      </c>
      <c r="AA8" s="5">
        <v>1001520000</v>
      </c>
      <c r="AB8" s="25">
        <v>77040</v>
      </c>
      <c r="AI8" s="5">
        <v>26000</v>
      </c>
      <c r="AJ8" s="5">
        <v>1983358000</v>
      </c>
      <c r="AK8" s="25">
        <v>76283</v>
      </c>
    </row>
    <row r="9" spans="1:37" hidden="1" x14ac:dyDescent="0.2">
      <c r="A9" s="35"/>
      <c r="B9" s="1" t="s">
        <v>75</v>
      </c>
      <c r="C9" s="1" t="s">
        <v>6</v>
      </c>
      <c r="D9" t="s">
        <v>35</v>
      </c>
      <c r="E9" s="5">
        <v>13000</v>
      </c>
      <c r="F9" s="5">
        <v>1203566000</v>
      </c>
      <c r="G9" s="25">
        <v>92582</v>
      </c>
      <c r="H9" s="5"/>
      <c r="I9" s="5"/>
      <c r="J9" s="25"/>
      <c r="K9" s="5">
        <v>13000</v>
      </c>
      <c r="L9" s="4">
        <v>1056900000</v>
      </c>
      <c r="M9" s="25">
        <v>81300</v>
      </c>
      <c r="N9" s="5">
        <v>13000</v>
      </c>
      <c r="O9" s="4">
        <v>1019551000</v>
      </c>
      <c r="P9" s="25">
        <v>78427</v>
      </c>
      <c r="Q9" s="5"/>
      <c r="R9" s="4"/>
      <c r="S9" s="25"/>
      <c r="T9" s="5"/>
      <c r="U9" s="5"/>
      <c r="AF9" s="5">
        <v>12000</v>
      </c>
      <c r="AG9" s="5">
        <v>826536000</v>
      </c>
      <c r="AH9" s="25">
        <v>68878</v>
      </c>
      <c r="AI9" s="5">
        <v>51000</v>
      </c>
      <c r="AJ9" s="5">
        <v>4106553000</v>
      </c>
      <c r="AK9" s="25">
        <v>80520.647058823524</v>
      </c>
    </row>
    <row r="10" spans="1:37" hidden="1" x14ac:dyDescent="0.2">
      <c r="A10" s="35"/>
      <c r="B10" s="1" t="s">
        <v>75</v>
      </c>
      <c r="C10" s="1" t="s">
        <v>6</v>
      </c>
      <c r="D10" t="s">
        <v>78</v>
      </c>
      <c r="E10" s="5"/>
      <c r="F10" s="5"/>
      <c r="G10" s="25"/>
      <c r="H10" s="5"/>
      <c r="I10" s="5"/>
      <c r="J10" s="25"/>
      <c r="K10" s="5"/>
      <c r="L10" s="4"/>
      <c r="M10" s="25"/>
      <c r="N10" s="5"/>
      <c r="O10" s="4"/>
      <c r="P10" s="25"/>
      <c r="Q10" s="5"/>
      <c r="R10" s="4"/>
      <c r="S10" s="25"/>
      <c r="T10" s="5"/>
      <c r="U10" s="5"/>
      <c r="W10" s="5">
        <v>13000</v>
      </c>
      <c r="X10" s="5">
        <v>1014897000</v>
      </c>
      <c r="Y10" s="25">
        <v>78069</v>
      </c>
      <c r="Z10" s="5"/>
      <c r="AA10" s="5"/>
      <c r="AB10" s="25"/>
      <c r="AC10" s="5"/>
      <c r="AD10" s="5"/>
      <c r="AE10" s="25"/>
      <c r="AH10" s="25"/>
      <c r="AI10" s="5">
        <v>13000</v>
      </c>
      <c r="AJ10" s="5">
        <v>1014897000</v>
      </c>
      <c r="AK10" s="25">
        <v>78069</v>
      </c>
    </row>
    <row r="11" spans="1:37" hidden="1" x14ac:dyDescent="0.2">
      <c r="A11" s="35"/>
      <c r="B11" s="1" t="s">
        <v>75</v>
      </c>
      <c r="C11" s="1" t="s">
        <v>6</v>
      </c>
      <c r="D11" t="s">
        <v>60</v>
      </c>
      <c r="E11" s="5"/>
      <c r="F11" s="5"/>
      <c r="G11" s="25"/>
      <c r="H11" s="5"/>
      <c r="I11" s="5"/>
      <c r="J11" s="25"/>
      <c r="K11" s="5">
        <v>13000</v>
      </c>
      <c r="L11" s="4">
        <v>1014546000</v>
      </c>
      <c r="M11" s="25">
        <v>78042</v>
      </c>
      <c r="N11" s="5"/>
      <c r="O11" s="4"/>
      <c r="P11" s="25"/>
      <c r="Q11" s="5"/>
      <c r="R11" s="4"/>
      <c r="S11" s="25"/>
      <c r="T11" s="5"/>
      <c r="U11" s="5"/>
      <c r="W11" s="5"/>
      <c r="X11" s="5"/>
      <c r="Z11" s="5"/>
      <c r="AA11" s="5"/>
      <c r="AC11" s="5"/>
      <c r="AD11" s="5"/>
      <c r="AI11" s="5">
        <v>13000</v>
      </c>
      <c r="AJ11" s="5">
        <v>1014546000</v>
      </c>
      <c r="AK11" s="25">
        <v>78042</v>
      </c>
    </row>
    <row r="12" spans="1:37" hidden="1" x14ac:dyDescent="0.2">
      <c r="A12" s="35"/>
      <c r="B12" s="1" t="s">
        <v>75</v>
      </c>
      <c r="C12" s="1" t="s">
        <v>6</v>
      </c>
      <c r="D12" t="s">
        <v>18</v>
      </c>
      <c r="E12" s="5"/>
      <c r="F12" s="5"/>
      <c r="G12" s="25"/>
      <c r="H12" s="5">
        <v>13000</v>
      </c>
      <c r="I12" s="5">
        <v>1025713000</v>
      </c>
      <c r="J12" s="25">
        <v>78901</v>
      </c>
      <c r="K12" s="5"/>
      <c r="L12" s="4"/>
      <c r="M12" s="25"/>
      <c r="N12" s="5"/>
      <c r="O12" s="4"/>
      <c r="P12" s="25"/>
      <c r="Q12" s="5"/>
      <c r="R12" s="4"/>
      <c r="S12" s="25"/>
      <c r="T12" s="5"/>
      <c r="U12" s="5"/>
      <c r="W12" s="5">
        <v>13000</v>
      </c>
      <c r="X12" s="5">
        <v>1019148000</v>
      </c>
      <c r="Y12" s="25">
        <v>78396</v>
      </c>
      <c r="Z12" s="5"/>
      <c r="AA12" s="5"/>
      <c r="AB12" s="25"/>
      <c r="AC12" s="5"/>
      <c r="AD12" s="5"/>
      <c r="AE12" s="25"/>
      <c r="AH12" s="25"/>
      <c r="AI12" s="5">
        <v>26000</v>
      </c>
      <c r="AJ12" s="5">
        <v>2044861000</v>
      </c>
      <c r="AK12" s="25">
        <v>78648.5</v>
      </c>
    </row>
    <row r="13" spans="1:37" hidden="1" x14ac:dyDescent="0.2">
      <c r="A13" s="35"/>
      <c r="B13" s="1" t="s">
        <v>75</v>
      </c>
      <c r="C13" s="1" t="s">
        <v>6</v>
      </c>
      <c r="D13" t="s">
        <v>18</v>
      </c>
      <c r="E13" s="5"/>
      <c r="F13" s="5"/>
      <c r="G13" s="25"/>
      <c r="H13" s="5">
        <v>13000</v>
      </c>
      <c r="I13" s="5">
        <v>1025713000</v>
      </c>
      <c r="J13" s="25">
        <v>78901</v>
      </c>
      <c r="K13" s="5"/>
      <c r="L13" s="4"/>
      <c r="M13" s="25"/>
      <c r="N13" s="5"/>
      <c r="O13" s="4"/>
      <c r="P13" s="25"/>
      <c r="Q13" s="5"/>
      <c r="R13" s="4"/>
      <c r="S13" s="25"/>
      <c r="T13" s="5"/>
      <c r="U13" s="5"/>
      <c r="W13" s="5"/>
      <c r="X13" s="5"/>
      <c r="Z13" s="5"/>
      <c r="AA13" s="5"/>
      <c r="AC13" s="5"/>
      <c r="AD13" s="5"/>
      <c r="AI13" s="5">
        <v>13000</v>
      </c>
      <c r="AJ13" s="5">
        <v>1025713000</v>
      </c>
      <c r="AK13" s="25">
        <v>78901</v>
      </c>
    </row>
    <row r="14" spans="1:37" hidden="1" x14ac:dyDescent="0.2">
      <c r="A14" s="35"/>
      <c r="B14" s="1"/>
      <c r="C14" s="1"/>
      <c r="D14" s="1" t="s">
        <v>93</v>
      </c>
      <c r="E14" s="4"/>
      <c r="F14" s="4"/>
      <c r="G14" s="25"/>
      <c r="H14" s="4">
        <v>26000</v>
      </c>
      <c r="I14" s="4">
        <v>2051426000</v>
      </c>
      <c r="J14" s="25">
        <v>78901</v>
      </c>
      <c r="K14" s="4"/>
      <c r="L14" s="4"/>
      <c r="M14" s="25"/>
      <c r="N14" s="4"/>
      <c r="O14" s="4"/>
      <c r="P14" s="25"/>
      <c r="Q14" s="4"/>
      <c r="R14" s="4"/>
      <c r="S14" s="25"/>
      <c r="T14" s="4"/>
      <c r="U14" s="4"/>
      <c r="V14" s="25"/>
      <c r="W14" s="4">
        <v>13000</v>
      </c>
      <c r="X14" s="4">
        <v>1019148000</v>
      </c>
      <c r="Y14" s="25">
        <v>78396</v>
      </c>
      <c r="Z14" s="4"/>
      <c r="AA14" s="4"/>
      <c r="AB14" s="25"/>
      <c r="AC14" s="4"/>
      <c r="AD14" s="4"/>
      <c r="AE14" s="25"/>
      <c r="AF14" s="4"/>
      <c r="AG14" s="4"/>
      <c r="AH14" s="25"/>
      <c r="AI14" s="5">
        <v>39000</v>
      </c>
      <c r="AJ14" s="5">
        <v>3070574000</v>
      </c>
      <c r="AK14" s="25">
        <v>78732.666666666672</v>
      </c>
    </row>
    <row r="15" spans="1:37" hidden="1" x14ac:dyDescent="0.2">
      <c r="A15" s="35"/>
      <c r="B15" s="1" t="s">
        <v>75</v>
      </c>
      <c r="C15" s="1" t="s">
        <v>6</v>
      </c>
      <c r="D15" t="s">
        <v>68</v>
      </c>
      <c r="E15" s="5"/>
      <c r="F15" s="5"/>
      <c r="G15" s="25"/>
      <c r="H15" s="5"/>
      <c r="I15" s="5"/>
      <c r="J15" s="25"/>
      <c r="K15" s="5"/>
      <c r="L15" s="4"/>
      <c r="M15" s="25"/>
      <c r="N15" s="5"/>
      <c r="O15" s="4"/>
      <c r="P15" s="25"/>
      <c r="Q15" s="5">
        <v>13000</v>
      </c>
      <c r="R15" s="4">
        <v>1000493000</v>
      </c>
      <c r="S15" s="25">
        <v>76961</v>
      </c>
      <c r="T15" s="5"/>
      <c r="U15" s="5"/>
      <c r="W15" s="5"/>
      <c r="X15" s="5"/>
      <c r="Z15" s="5"/>
      <c r="AA15" s="5"/>
      <c r="AC15" s="5">
        <v>13000</v>
      </c>
      <c r="AD15" s="5">
        <v>948974000</v>
      </c>
      <c r="AE15" s="25">
        <v>72998</v>
      </c>
      <c r="AH15" s="25"/>
      <c r="AI15" s="5">
        <v>26000</v>
      </c>
      <c r="AJ15" s="5">
        <v>1949467000</v>
      </c>
      <c r="AK15" s="25">
        <v>74979.5</v>
      </c>
    </row>
    <row r="16" spans="1:37" hidden="1" x14ac:dyDescent="0.2">
      <c r="A16" s="35"/>
      <c r="B16" s="1" t="s">
        <v>75</v>
      </c>
      <c r="C16" s="1" t="s">
        <v>6</v>
      </c>
      <c r="D16" t="s">
        <v>69</v>
      </c>
      <c r="E16" s="5"/>
      <c r="F16" s="5"/>
      <c r="G16" s="25"/>
      <c r="H16" s="5"/>
      <c r="I16" s="5"/>
      <c r="J16" s="25"/>
      <c r="K16" s="5"/>
      <c r="L16" s="4"/>
      <c r="M16" s="25"/>
      <c r="N16" s="5"/>
      <c r="O16" s="4"/>
      <c r="P16" s="25"/>
      <c r="Q16" s="5"/>
      <c r="R16" s="4"/>
      <c r="S16" s="25"/>
      <c r="T16" s="5">
        <v>13000</v>
      </c>
      <c r="U16" s="5">
        <v>1007487000</v>
      </c>
      <c r="V16" s="25">
        <v>77499</v>
      </c>
      <c r="W16" s="5"/>
      <c r="X16" s="5"/>
      <c r="Z16" s="5">
        <v>13000</v>
      </c>
      <c r="AA16" s="5">
        <v>1023074000</v>
      </c>
      <c r="AB16" s="25">
        <v>78698</v>
      </c>
      <c r="AC16" s="5"/>
      <c r="AD16" s="5"/>
      <c r="AI16" s="5">
        <v>26000</v>
      </c>
      <c r="AJ16" s="5">
        <v>2030561000</v>
      </c>
      <c r="AK16" s="25">
        <v>78098.5</v>
      </c>
    </row>
    <row r="17" spans="1:37" hidden="1" x14ac:dyDescent="0.2">
      <c r="A17" s="35"/>
      <c r="B17" s="1" t="s">
        <v>75</v>
      </c>
      <c r="C17" s="1" t="s">
        <v>6</v>
      </c>
      <c r="D17" t="s">
        <v>79</v>
      </c>
      <c r="E17" s="5"/>
      <c r="F17" s="5"/>
      <c r="G17" s="25"/>
      <c r="H17" s="5"/>
      <c r="I17" s="5"/>
      <c r="J17" s="25"/>
      <c r="K17" s="5"/>
      <c r="L17" s="4"/>
      <c r="M17" s="25"/>
      <c r="N17" s="5"/>
      <c r="O17" s="4"/>
      <c r="P17" s="25"/>
      <c r="Q17" s="5">
        <v>13000</v>
      </c>
      <c r="R17" s="4">
        <v>1026766000</v>
      </c>
      <c r="S17" s="25">
        <v>78982</v>
      </c>
      <c r="T17" s="5"/>
      <c r="U17" s="5"/>
      <c r="W17" s="5"/>
      <c r="X17" s="5"/>
      <c r="Z17" s="5"/>
      <c r="AA17" s="5"/>
      <c r="AC17" s="5"/>
      <c r="AD17" s="5"/>
      <c r="AI17" s="5">
        <v>13000</v>
      </c>
      <c r="AJ17" s="5">
        <v>1026766000</v>
      </c>
      <c r="AK17" s="25">
        <v>78982</v>
      </c>
    </row>
    <row r="18" spans="1:37" hidden="1" x14ac:dyDescent="0.2">
      <c r="A18" s="35"/>
      <c r="B18" s="1" t="s">
        <v>75</v>
      </c>
      <c r="C18" s="1" t="s">
        <v>6</v>
      </c>
      <c r="D18" t="s">
        <v>19</v>
      </c>
      <c r="E18" s="5"/>
      <c r="F18" s="5"/>
      <c r="G18" s="25"/>
      <c r="H18" s="5"/>
      <c r="I18" s="5"/>
      <c r="J18" s="25"/>
      <c r="K18" s="5"/>
      <c r="L18" s="4"/>
      <c r="M18" s="25"/>
      <c r="N18" s="5"/>
      <c r="O18" s="4"/>
      <c r="P18" s="25"/>
      <c r="Q18" s="5"/>
      <c r="R18" s="4"/>
      <c r="S18" s="25"/>
      <c r="T18" s="5">
        <v>13000</v>
      </c>
      <c r="U18" s="5">
        <v>1006642000</v>
      </c>
      <c r="V18" s="25">
        <v>77434</v>
      </c>
      <c r="W18" s="5"/>
      <c r="X18" s="5"/>
      <c r="Z18" s="5"/>
      <c r="AA18" s="5"/>
      <c r="AC18" s="5"/>
      <c r="AD18" s="5"/>
      <c r="AF18" s="5">
        <v>11500</v>
      </c>
      <c r="AG18" s="5">
        <v>784990000</v>
      </c>
      <c r="AH18" s="25">
        <v>68260</v>
      </c>
      <c r="AI18" s="5">
        <v>24500</v>
      </c>
      <c r="AJ18" s="5">
        <v>1791632000</v>
      </c>
      <c r="AK18" s="25">
        <v>73127.836734693876</v>
      </c>
    </row>
    <row r="19" spans="1:37" hidden="1" x14ac:dyDescent="0.2">
      <c r="A19" s="35"/>
      <c r="B19" s="1" t="s">
        <v>75</v>
      </c>
      <c r="C19" s="1" t="s">
        <v>6</v>
      </c>
      <c r="D19" t="s">
        <v>21</v>
      </c>
      <c r="E19" s="5"/>
      <c r="F19" s="5"/>
      <c r="G19" s="25"/>
      <c r="H19" s="5"/>
      <c r="I19" s="5"/>
      <c r="J19" s="25"/>
      <c r="K19" s="5"/>
      <c r="L19" s="4"/>
      <c r="M19" s="25"/>
      <c r="N19" s="5"/>
      <c r="O19" s="4"/>
      <c r="P19" s="25"/>
      <c r="Q19" s="5"/>
      <c r="R19" s="4"/>
      <c r="S19" s="25"/>
      <c r="T19" s="5"/>
      <c r="U19" s="5"/>
      <c r="W19" s="5">
        <v>13000</v>
      </c>
      <c r="X19" s="5">
        <v>1016587000</v>
      </c>
      <c r="Y19" s="25">
        <v>78199</v>
      </c>
      <c r="Z19" s="5"/>
      <c r="AA19" s="5"/>
      <c r="AB19" s="25"/>
      <c r="AC19" s="5"/>
      <c r="AD19" s="5"/>
      <c r="AE19" s="25"/>
      <c r="AH19" s="25"/>
      <c r="AI19" s="5">
        <v>13000</v>
      </c>
      <c r="AJ19" s="5">
        <v>1016587000</v>
      </c>
      <c r="AK19" s="25">
        <v>78199</v>
      </c>
    </row>
    <row r="20" spans="1:37" hidden="1" x14ac:dyDescent="0.2">
      <c r="A20" s="35"/>
      <c r="B20" s="1" t="s">
        <v>75</v>
      </c>
      <c r="C20" s="1" t="s">
        <v>6</v>
      </c>
      <c r="D20" t="s">
        <v>22</v>
      </c>
      <c r="E20" s="5"/>
      <c r="F20" s="5"/>
      <c r="G20" s="25"/>
      <c r="H20" s="5"/>
      <c r="I20" s="5"/>
      <c r="J20" s="25"/>
      <c r="K20" s="5"/>
      <c r="L20" s="4"/>
      <c r="M20" s="25"/>
      <c r="N20" s="5">
        <v>13000</v>
      </c>
      <c r="O20" s="4">
        <v>1045200000</v>
      </c>
      <c r="P20" s="25">
        <v>80400</v>
      </c>
      <c r="Q20" s="5"/>
      <c r="R20" s="4"/>
      <c r="S20" s="25"/>
      <c r="T20" s="5"/>
      <c r="U20" s="5"/>
      <c r="W20" s="5"/>
      <c r="X20" s="5"/>
      <c r="Z20" s="5"/>
      <c r="AA20" s="5"/>
      <c r="AC20" s="5"/>
      <c r="AD20" s="5"/>
      <c r="AI20" s="5">
        <v>13000</v>
      </c>
      <c r="AJ20" s="5">
        <v>1045200000</v>
      </c>
      <c r="AK20" s="25">
        <v>80400</v>
      </c>
    </row>
    <row r="21" spans="1:37" x14ac:dyDescent="0.2">
      <c r="A21" s="35"/>
      <c r="B21" s="1" t="s">
        <v>75</v>
      </c>
      <c r="C21" s="1" t="s">
        <v>6</v>
      </c>
      <c r="D21" s="1" t="s">
        <v>89</v>
      </c>
      <c r="E21" s="4">
        <v>13000</v>
      </c>
      <c r="F21" s="4">
        <v>1203566000</v>
      </c>
      <c r="G21" s="25">
        <v>92582</v>
      </c>
      <c r="H21" s="4">
        <v>26000</v>
      </c>
      <c r="I21" s="4">
        <v>2051426000</v>
      </c>
      <c r="J21" s="25">
        <v>78901</v>
      </c>
      <c r="K21" s="4">
        <v>39000</v>
      </c>
      <c r="L21" s="4">
        <v>3073356000</v>
      </c>
      <c r="M21" s="25">
        <v>78804</v>
      </c>
      <c r="N21" s="4">
        <v>39000</v>
      </c>
      <c r="O21" s="4">
        <v>3095820000</v>
      </c>
      <c r="P21" s="25">
        <v>79380</v>
      </c>
      <c r="Q21" s="4">
        <v>39000</v>
      </c>
      <c r="R21" s="4">
        <v>3026179000</v>
      </c>
      <c r="S21" s="25">
        <v>77594.333333333328</v>
      </c>
      <c r="T21" s="4">
        <v>39000</v>
      </c>
      <c r="U21" s="4">
        <v>2995967000</v>
      </c>
      <c r="V21" s="25">
        <v>76819.666666666672</v>
      </c>
      <c r="W21" s="4">
        <v>39000</v>
      </c>
      <c r="X21" s="4">
        <v>3050632000</v>
      </c>
      <c r="Y21" s="25">
        <v>78221.333333333328</v>
      </c>
      <c r="Z21" s="4">
        <v>26000</v>
      </c>
      <c r="AA21" s="4">
        <v>2024594000</v>
      </c>
      <c r="AB21" s="25">
        <v>77869</v>
      </c>
      <c r="AC21" s="4">
        <v>13000</v>
      </c>
      <c r="AD21" s="4">
        <v>948974000</v>
      </c>
      <c r="AE21" s="25">
        <v>72998</v>
      </c>
      <c r="AF21" s="4">
        <v>23500</v>
      </c>
      <c r="AG21" s="4">
        <v>1611526000</v>
      </c>
      <c r="AH21" s="25">
        <v>68575.574468085106</v>
      </c>
      <c r="AI21" s="4">
        <v>335500</v>
      </c>
      <c r="AJ21" s="4">
        <v>26152614000</v>
      </c>
      <c r="AK21" s="25">
        <v>77951.159463487333</v>
      </c>
    </row>
    <row r="22" spans="1:37" ht="12" hidden="1" customHeight="1" x14ac:dyDescent="0.2">
      <c r="A22" s="35"/>
      <c r="B22" s="1" t="s">
        <v>77</v>
      </c>
      <c r="C22" s="1" t="s">
        <v>33</v>
      </c>
      <c r="D22" t="s">
        <v>7</v>
      </c>
      <c r="E22" s="5">
        <v>5000</v>
      </c>
      <c r="F22" s="5">
        <v>288910000</v>
      </c>
      <c r="G22" s="25">
        <v>57782</v>
      </c>
      <c r="H22" s="5"/>
      <c r="J22" s="25"/>
      <c r="K22" s="5">
        <v>7000</v>
      </c>
      <c r="L22" s="4">
        <v>384790000</v>
      </c>
      <c r="M22" s="25">
        <v>54970</v>
      </c>
      <c r="N22" s="5"/>
      <c r="O22" s="4"/>
      <c r="P22" s="25"/>
      <c r="Q22" s="5">
        <v>7000</v>
      </c>
      <c r="R22" s="4">
        <v>401940000</v>
      </c>
      <c r="S22" s="25">
        <v>57420</v>
      </c>
      <c r="T22" s="5"/>
      <c r="U22" s="5"/>
      <c r="W22" s="5">
        <v>5000</v>
      </c>
      <c r="X22" s="5">
        <v>296700000</v>
      </c>
      <c r="Y22" s="25">
        <v>59340</v>
      </c>
      <c r="Z22" s="5"/>
      <c r="AA22" s="5"/>
      <c r="AB22" s="25"/>
      <c r="AC22" s="5">
        <v>4700</v>
      </c>
      <c r="AD22" s="5">
        <v>270532000</v>
      </c>
      <c r="AE22" s="25">
        <v>57560</v>
      </c>
      <c r="AF22" s="5">
        <v>5300</v>
      </c>
      <c r="AG22" s="5">
        <v>282558900</v>
      </c>
      <c r="AH22" s="25">
        <v>53313</v>
      </c>
      <c r="AI22" s="5">
        <v>34000</v>
      </c>
      <c r="AJ22" s="5">
        <v>1925430900</v>
      </c>
      <c r="AK22" s="25">
        <v>56630.320588235292</v>
      </c>
    </row>
    <row r="23" spans="1:37" ht="12" hidden="1" customHeight="1" x14ac:dyDescent="0.2">
      <c r="A23" s="35"/>
      <c r="B23" s="1" t="s">
        <v>77</v>
      </c>
      <c r="C23" s="1" t="s">
        <v>33</v>
      </c>
      <c r="D23" t="s">
        <v>7</v>
      </c>
      <c r="E23" s="5">
        <v>5000</v>
      </c>
      <c r="F23" s="5">
        <v>291000000</v>
      </c>
      <c r="G23" s="25">
        <v>58200</v>
      </c>
      <c r="H23" s="5"/>
      <c r="J23" s="25"/>
      <c r="K23" s="5">
        <v>5000</v>
      </c>
      <c r="L23" s="4">
        <v>272950000</v>
      </c>
      <c r="M23" s="25">
        <v>54590</v>
      </c>
      <c r="N23" s="5"/>
      <c r="O23" s="4"/>
      <c r="P23" s="25"/>
      <c r="Q23" s="5">
        <v>5000</v>
      </c>
      <c r="R23" s="4">
        <v>288650000</v>
      </c>
      <c r="S23" s="25">
        <v>57730</v>
      </c>
      <c r="T23" s="5"/>
      <c r="U23" s="5"/>
      <c r="W23" s="5">
        <v>5000</v>
      </c>
      <c r="X23" s="5">
        <v>303450000</v>
      </c>
      <c r="Y23" s="25">
        <v>60690</v>
      </c>
      <c r="Z23" s="5"/>
      <c r="AA23" s="5"/>
      <c r="AB23" s="25"/>
      <c r="AC23" s="5">
        <v>5000</v>
      </c>
      <c r="AD23" s="5">
        <v>285450000</v>
      </c>
      <c r="AE23" s="25">
        <v>57090</v>
      </c>
      <c r="AH23" s="25"/>
      <c r="AI23" s="5">
        <v>25000</v>
      </c>
      <c r="AJ23" s="5">
        <v>1441500000</v>
      </c>
      <c r="AK23" s="25">
        <v>57660</v>
      </c>
    </row>
    <row r="24" spans="1:37" ht="12" hidden="1" customHeight="1" x14ac:dyDescent="0.2">
      <c r="A24" s="35"/>
      <c r="B24" s="1" t="s">
        <v>77</v>
      </c>
      <c r="C24" s="1" t="s">
        <v>33</v>
      </c>
      <c r="D24" t="s">
        <v>7</v>
      </c>
      <c r="E24" s="5"/>
      <c r="F24" s="5"/>
      <c r="G24" s="25"/>
      <c r="H24" s="5"/>
      <c r="J24" s="25"/>
      <c r="K24" s="5"/>
      <c r="L24" s="4"/>
      <c r="M24" s="25"/>
      <c r="N24" s="5"/>
      <c r="O24" s="4"/>
      <c r="P24" s="25"/>
      <c r="Q24" s="5"/>
      <c r="R24" s="4"/>
      <c r="S24" s="25"/>
      <c r="T24" s="5"/>
      <c r="U24" s="5"/>
      <c r="W24" s="5">
        <v>5000</v>
      </c>
      <c r="X24" s="5">
        <v>296700000</v>
      </c>
      <c r="Y24" s="25">
        <v>59340</v>
      </c>
      <c r="Z24" s="5"/>
      <c r="AA24" s="5"/>
      <c r="AB24" s="25"/>
      <c r="AC24" s="5">
        <v>5000</v>
      </c>
      <c r="AD24" s="5">
        <v>287850000</v>
      </c>
      <c r="AE24" s="25">
        <v>57570</v>
      </c>
      <c r="AH24" s="25"/>
      <c r="AI24" s="5">
        <v>10000</v>
      </c>
      <c r="AJ24" s="5">
        <v>584550000</v>
      </c>
      <c r="AK24" s="25">
        <v>58455</v>
      </c>
    </row>
    <row r="25" spans="1:37" ht="12" hidden="1" customHeight="1" x14ac:dyDescent="0.2">
      <c r="A25" s="35"/>
      <c r="B25" s="1" t="s">
        <v>77</v>
      </c>
      <c r="C25" s="1" t="s">
        <v>33</v>
      </c>
      <c r="D25" t="s">
        <v>7</v>
      </c>
      <c r="E25" s="5"/>
      <c r="F25" s="5"/>
      <c r="G25" s="25"/>
      <c r="H25" s="5"/>
      <c r="J25" s="25"/>
      <c r="K25" s="5"/>
      <c r="L25" s="4"/>
      <c r="M25" s="25"/>
      <c r="N25" s="5"/>
      <c r="O25" s="4"/>
      <c r="P25" s="25"/>
      <c r="Q25" s="5"/>
      <c r="R25" s="4"/>
      <c r="S25" s="25"/>
      <c r="T25" s="5"/>
      <c r="U25" s="5"/>
      <c r="W25" s="5">
        <v>7000</v>
      </c>
      <c r="X25" s="5">
        <v>417900000</v>
      </c>
      <c r="Y25" s="25">
        <v>59700</v>
      </c>
      <c r="Z25" s="5"/>
      <c r="AA25" s="5"/>
      <c r="AB25" s="25"/>
      <c r="AC25" s="5">
        <v>5000</v>
      </c>
      <c r="AD25" s="5">
        <v>285000000</v>
      </c>
      <c r="AE25" s="25">
        <v>57000</v>
      </c>
      <c r="AH25" s="25"/>
      <c r="AI25" s="5">
        <v>12000</v>
      </c>
      <c r="AJ25" s="5">
        <v>702900000</v>
      </c>
      <c r="AK25" s="25">
        <v>58575</v>
      </c>
    </row>
    <row r="26" spans="1:37" ht="12" hidden="1" customHeight="1" x14ac:dyDescent="0.2">
      <c r="A26" s="35"/>
      <c r="B26" s="1" t="s">
        <v>77</v>
      </c>
      <c r="C26" s="1" t="s">
        <v>33</v>
      </c>
      <c r="D26" t="s">
        <v>7</v>
      </c>
      <c r="E26" s="5"/>
      <c r="F26" s="5"/>
      <c r="G26" s="25"/>
      <c r="H26" s="5"/>
      <c r="J26" s="25"/>
      <c r="K26" s="5"/>
      <c r="L26" s="4"/>
      <c r="M26" s="25"/>
      <c r="N26" s="5"/>
      <c r="O26" s="4"/>
      <c r="P26" s="25"/>
      <c r="Q26" s="5"/>
      <c r="R26" s="4"/>
      <c r="S26" s="25"/>
      <c r="T26" s="5"/>
      <c r="U26" s="5"/>
      <c r="W26" s="5">
        <v>7000</v>
      </c>
      <c r="X26" s="5">
        <v>413700000</v>
      </c>
      <c r="Y26" s="25">
        <v>59100</v>
      </c>
      <c r="Z26" s="5"/>
      <c r="AA26" s="5"/>
      <c r="AB26" s="25"/>
      <c r="AC26" s="5"/>
      <c r="AD26" s="5"/>
      <c r="AE26" s="25"/>
      <c r="AH26" s="25"/>
      <c r="AI26" s="5">
        <v>7000</v>
      </c>
      <c r="AJ26" s="5">
        <v>413700000</v>
      </c>
      <c r="AK26" s="25">
        <v>59100</v>
      </c>
    </row>
    <row r="27" spans="1:37" ht="12" hidden="1" customHeight="1" x14ac:dyDescent="0.2">
      <c r="A27" s="35"/>
      <c r="B27" s="1"/>
      <c r="C27" s="1"/>
      <c r="D27" s="1" t="s">
        <v>94</v>
      </c>
      <c r="E27" s="4">
        <v>10000</v>
      </c>
      <c r="F27" s="4">
        <v>579910000</v>
      </c>
      <c r="G27" s="25">
        <v>57991</v>
      </c>
      <c r="H27" s="4"/>
      <c r="I27" s="4"/>
      <c r="J27" s="25"/>
      <c r="K27" s="4">
        <v>12000</v>
      </c>
      <c r="L27" s="4">
        <v>657740000</v>
      </c>
      <c r="M27" s="25">
        <v>54811.666666666664</v>
      </c>
      <c r="N27" s="4"/>
      <c r="O27" s="4"/>
      <c r="P27" s="25"/>
      <c r="Q27" s="4">
        <v>12000</v>
      </c>
      <c r="R27" s="4">
        <v>690590000</v>
      </c>
      <c r="S27" s="25">
        <v>57549.166666666664</v>
      </c>
      <c r="T27" s="4"/>
      <c r="U27" s="4"/>
      <c r="V27" s="25"/>
      <c r="W27" s="4">
        <v>29000</v>
      </c>
      <c r="X27" s="4">
        <v>1728450000</v>
      </c>
      <c r="Y27" s="25">
        <v>59601.724137931036</v>
      </c>
      <c r="Z27" s="4"/>
      <c r="AA27" s="4"/>
      <c r="AB27" s="25"/>
      <c r="AC27" s="4">
        <v>19700</v>
      </c>
      <c r="AD27" s="4">
        <v>1128832000</v>
      </c>
      <c r="AE27" s="25">
        <v>57301.116751269037</v>
      </c>
      <c r="AF27" s="4">
        <v>5300</v>
      </c>
      <c r="AG27" s="4">
        <v>282558900</v>
      </c>
      <c r="AH27" s="25">
        <v>53313</v>
      </c>
      <c r="AI27" s="5">
        <v>88000</v>
      </c>
      <c r="AJ27" s="5">
        <v>5068080900</v>
      </c>
      <c r="AK27" s="25">
        <v>57591.828409090907</v>
      </c>
    </row>
    <row r="28" spans="1:37" ht="12" hidden="1" customHeight="1" x14ac:dyDescent="0.2">
      <c r="A28" s="35"/>
      <c r="B28" s="1" t="s">
        <v>77</v>
      </c>
      <c r="C28" s="1" t="s">
        <v>33</v>
      </c>
      <c r="D28" t="s">
        <v>10</v>
      </c>
      <c r="E28" s="5"/>
      <c r="F28" s="5"/>
      <c r="G28" s="25"/>
      <c r="H28" s="5">
        <v>5000</v>
      </c>
      <c r="I28" s="5">
        <v>268280000</v>
      </c>
      <c r="J28" s="25">
        <v>53656</v>
      </c>
      <c r="K28" s="5"/>
      <c r="L28" s="4"/>
      <c r="M28" s="25"/>
      <c r="N28" s="5">
        <v>7000</v>
      </c>
      <c r="O28" s="4">
        <v>395479000</v>
      </c>
      <c r="P28" s="25">
        <v>56497</v>
      </c>
      <c r="Q28" s="5"/>
      <c r="R28" s="4"/>
      <c r="S28" s="25"/>
      <c r="T28" s="5"/>
      <c r="U28" s="5"/>
      <c r="W28" s="5"/>
      <c r="X28" s="5"/>
      <c r="Z28" s="5"/>
      <c r="AA28" s="5"/>
      <c r="AC28" s="5"/>
      <c r="AD28" s="5"/>
      <c r="AF28" s="5">
        <v>5200</v>
      </c>
      <c r="AG28" s="5">
        <v>281533200</v>
      </c>
      <c r="AH28" s="25">
        <v>54141</v>
      </c>
      <c r="AI28" s="5">
        <v>17200</v>
      </c>
      <c r="AJ28" s="5">
        <v>945292200</v>
      </c>
      <c r="AK28" s="25">
        <v>54958.848837209305</v>
      </c>
    </row>
    <row r="29" spans="1:37" ht="12" hidden="1" customHeight="1" x14ac:dyDescent="0.2">
      <c r="A29" s="35"/>
      <c r="B29" s="1" t="s">
        <v>77</v>
      </c>
      <c r="C29" s="1" t="s">
        <v>33</v>
      </c>
      <c r="D29" t="s">
        <v>70</v>
      </c>
      <c r="E29" s="5"/>
      <c r="F29" s="5"/>
      <c r="G29" s="25"/>
      <c r="H29" s="5">
        <v>5000</v>
      </c>
      <c r="I29" s="5">
        <v>267865000</v>
      </c>
      <c r="J29" s="25">
        <v>53573</v>
      </c>
      <c r="K29" s="5"/>
      <c r="L29" s="4"/>
      <c r="M29" s="25"/>
      <c r="N29" s="5">
        <v>7000</v>
      </c>
      <c r="O29" s="4">
        <v>397859000</v>
      </c>
      <c r="P29" s="25">
        <v>56837</v>
      </c>
      <c r="Q29" s="5"/>
      <c r="R29" s="4"/>
      <c r="S29" s="25"/>
      <c r="T29" s="5"/>
      <c r="U29" s="5"/>
      <c r="W29" s="5"/>
      <c r="X29" s="5"/>
      <c r="Z29" s="5"/>
      <c r="AA29" s="5"/>
      <c r="AC29" s="5">
        <v>5000</v>
      </c>
      <c r="AD29" s="5">
        <v>286380000</v>
      </c>
      <c r="AE29" s="25">
        <v>57276</v>
      </c>
      <c r="AH29" s="25"/>
      <c r="AI29" s="5">
        <v>17000</v>
      </c>
      <c r="AJ29" s="5">
        <v>952104000</v>
      </c>
      <c r="AK29" s="25">
        <v>56006.117647058825</v>
      </c>
    </row>
    <row r="30" spans="1:37" ht="12" hidden="1" customHeight="1" x14ac:dyDescent="0.2">
      <c r="A30" s="35"/>
      <c r="B30" s="1" t="s">
        <v>77</v>
      </c>
      <c r="C30" s="1" t="s">
        <v>33</v>
      </c>
      <c r="D30" t="s">
        <v>70</v>
      </c>
      <c r="E30" s="5"/>
      <c r="F30" s="5"/>
      <c r="G30" s="25"/>
      <c r="H30" s="5"/>
      <c r="I30" s="5"/>
      <c r="J30" s="25"/>
      <c r="K30" s="5"/>
      <c r="L30" s="4"/>
      <c r="M30" s="25"/>
      <c r="N30" s="5">
        <v>5000</v>
      </c>
      <c r="O30" s="4">
        <v>282590000</v>
      </c>
      <c r="P30" s="25">
        <v>56518</v>
      </c>
      <c r="Q30" s="5"/>
      <c r="R30" s="4"/>
      <c r="S30" s="25"/>
      <c r="T30" s="5"/>
      <c r="U30" s="5"/>
      <c r="W30" s="5"/>
      <c r="X30" s="5"/>
      <c r="Z30" s="5"/>
      <c r="AA30" s="5"/>
      <c r="AC30" s="5"/>
      <c r="AD30" s="5"/>
      <c r="AI30" s="5">
        <v>5000</v>
      </c>
      <c r="AJ30" s="5">
        <v>282590000</v>
      </c>
      <c r="AK30" s="25">
        <v>56518</v>
      </c>
    </row>
    <row r="31" spans="1:37" ht="12" hidden="1" customHeight="1" x14ac:dyDescent="0.2">
      <c r="A31" s="35"/>
      <c r="B31" s="1"/>
      <c r="C31" s="1"/>
      <c r="D31" s="1" t="s">
        <v>95</v>
      </c>
      <c r="E31" s="4"/>
      <c r="F31" s="4"/>
      <c r="G31" s="25"/>
      <c r="H31" s="4">
        <v>5000</v>
      </c>
      <c r="I31" s="4">
        <v>267865000</v>
      </c>
      <c r="J31" s="25">
        <v>53573</v>
      </c>
      <c r="K31" s="4"/>
      <c r="L31" s="4"/>
      <c r="M31" s="25"/>
      <c r="N31" s="4">
        <v>12000</v>
      </c>
      <c r="O31" s="4">
        <v>680449000</v>
      </c>
      <c r="P31" s="25">
        <v>56704.083333333336</v>
      </c>
      <c r="Q31" s="4"/>
      <c r="R31" s="4"/>
      <c r="S31" s="25"/>
      <c r="T31" s="4"/>
      <c r="U31" s="4"/>
      <c r="V31" s="25"/>
      <c r="W31" s="4"/>
      <c r="X31" s="4"/>
      <c r="Y31" s="25"/>
      <c r="Z31" s="4"/>
      <c r="AA31" s="4"/>
      <c r="AB31" s="25"/>
      <c r="AC31" s="4">
        <v>5000</v>
      </c>
      <c r="AD31" s="4">
        <v>286380000</v>
      </c>
      <c r="AE31" s="25">
        <v>57276</v>
      </c>
      <c r="AF31" s="4"/>
      <c r="AG31" s="4"/>
      <c r="AH31" s="25"/>
      <c r="AI31" s="5">
        <v>22000</v>
      </c>
      <c r="AJ31" s="5">
        <v>1234694000</v>
      </c>
      <c r="AK31" s="25">
        <v>56122.454545454544</v>
      </c>
    </row>
    <row r="32" spans="1:37" ht="12" hidden="1" customHeight="1" x14ac:dyDescent="0.2">
      <c r="A32" s="35"/>
      <c r="B32" s="1" t="s">
        <v>77</v>
      </c>
      <c r="C32" s="1" t="s">
        <v>33</v>
      </c>
      <c r="D32" t="s">
        <v>35</v>
      </c>
      <c r="E32" s="5"/>
      <c r="F32" s="5"/>
      <c r="G32" s="25"/>
      <c r="H32" s="5"/>
      <c r="I32" s="5"/>
      <c r="J32" s="25"/>
      <c r="K32" s="5"/>
      <c r="L32" s="4"/>
      <c r="M32" s="25"/>
      <c r="N32" s="5"/>
      <c r="O32" s="4"/>
      <c r="P32" s="25"/>
      <c r="Q32" s="5"/>
      <c r="R32" s="4"/>
      <c r="S32" s="25"/>
      <c r="T32" s="5">
        <v>5000</v>
      </c>
      <c r="U32" s="5">
        <v>319550000</v>
      </c>
      <c r="V32" s="25">
        <v>63910</v>
      </c>
      <c r="W32" s="5"/>
      <c r="X32" s="5"/>
      <c r="Z32" s="5"/>
      <c r="AA32" s="5"/>
      <c r="AC32" s="5"/>
      <c r="AD32" s="5"/>
      <c r="AI32" s="5">
        <v>5000</v>
      </c>
      <c r="AJ32" s="5">
        <v>319550000</v>
      </c>
      <c r="AK32" s="25">
        <v>63910</v>
      </c>
    </row>
    <row r="33" spans="1:37" ht="12" hidden="1" customHeight="1" x14ac:dyDescent="0.2">
      <c r="A33" s="35"/>
      <c r="B33" s="1" t="s">
        <v>77</v>
      </c>
      <c r="C33" s="1" t="s">
        <v>33</v>
      </c>
      <c r="D33" t="s">
        <v>35</v>
      </c>
      <c r="E33" s="5"/>
      <c r="F33" s="5"/>
      <c r="G33" s="25"/>
      <c r="H33" s="5"/>
      <c r="I33" s="5"/>
      <c r="J33" s="25"/>
      <c r="K33" s="5"/>
      <c r="L33" s="4"/>
      <c r="M33" s="25"/>
      <c r="N33" s="5"/>
      <c r="O33" s="4"/>
      <c r="P33" s="25"/>
      <c r="Q33" s="5"/>
      <c r="R33" s="4"/>
      <c r="S33" s="25"/>
      <c r="T33" s="5">
        <v>5000</v>
      </c>
      <c r="U33" s="5">
        <v>312165000</v>
      </c>
      <c r="V33" s="25">
        <v>62433</v>
      </c>
      <c r="W33" s="5"/>
      <c r="X33" s="5"/>
      <c r="Z33" s="5"/>
      <c r="AA33" s="5"/>
      <c r="AC33" s="5"/>
      <c r="AD33" s="5"/>
      <c r="AI33" s="5">
        <v>5000</v>
      </c>
      <c r="AJ33" s="5">
        <v>312165000</v>
      </c>
      <c r="AK33" s="25">
        <v>62433</v>
      </c>
    </row>
    <row r="34" spans="1:37" ht="12" hidden="1" customHeight="1" x14ac:dyDescent="0.2">
      <c r="A34" s="35"/>
      <c r="B34" s="1"/>
      <c r="C34" s="1"/>
      <c r="D34" s="1" t="s">
        <v>96</v>
      </c>
      <c r="E34" s="4"/>
      <c r="F34" s="4"/>
      <c r="G34" s="25"/>
      <c r="H34" s="4"/>
      <c r="I34" s="4"/>
      <c r="J34" s="25"/>
      <c r="K34" s="4"/>
      <c r="L34" s="4"/>
      <c r="M34" s="25"/>
      <c r="N34" s="4"/>
      <c r="O34" s="4"/>
      <c r="P34" s="25"/>
      <c r="Q34" s="4"/>
      <c r="R34" s="4"/>
      <c r="S34" s="25"/>
      <c r="T34" s="4">
        <v>10000</v>
      </c>
      <c r="U34" s="4">
        <v>631715000</v>
      </c>
      <c r="V34" s="25">
        <v>63171.5</v>
      </c>
      <c r="W34" s="4"/>
      <c r="X34" s="4"/>
      <c r="Y34" s="25"/>
      <c r="Z34" s="4"/>
      <c r="AA34" s="4"/>
      <c r="AB34" s="25"/>
      <c r="AC34" s="4"/>
      <c r="AD34" s="4"/>
      <c r="AE34" s="25"/>
      <c r="AF34" s="4"/>
      <c r="AG34" s="4"/>
      <c r="AH34" s="25"/>
      <c r="AI34" s="5">
        <v>10000</v>
      </c>
      <c r="AJ34" s="5">
        <v>631715000</v>
      </c>
      <c r="AK34" s="25">
        <v>63171.5</v>
      </c>
    </row>
    <row r="35" spans="1:37" ht="12" hidden="1" customHeight="1" x14ac:dyDescent="0.2">
      <c r="A35" s="35"/>
      <c r="B35" s="1" t="s">
        <v>77</v>
      </c>
      <c r="C35" s="1" t="s">
        <v>33</v>
      </c>
      <c r="D35" t="s">
        <v>60</v>
      </c>
      <c r="E35" s="5"/>
      <c r="F35" s="5"/>
      <c r="G35" s="25"/>
      <c r="H35" s="5"/>
      <c r="I35" s="5"/>
      <c r="J35" s="25"/>
      <c r="K35" s="5">
        <v>5000</v>
      </c>
      <c r="L35" s="4">
        <v>273580000</v>
      </c>
      <c r="M35" s="25">
        <v>54716</v>
      </c>
      <c r="N35" s="5"/>
      <c r="O35" s="4"/>
      <c r="P35" s="25"/>
      <c r="Q35" s="5">
        <v>5000</v>
      </c>
      <c r="R35" s="4">
        <v>287630000</v>
      </c>
      <c r="S35" s="25">
        <v>57526</v>
      </c>
      <c r="T35" s="5"/>
      <c r="U35" s="5"/>
      <c r="W35" s="5"/>
      <c r="X35" s="5"/>
      <c r="Z35" s="5"/>
      <c r="AA35" s="5"/>
      <c r="AC35" s="5"/>
      <c r="AD35" s="5"/>
      <c r="AF35" s="5">
        <v>5000</v>
      </c>
      <c r="AG35" s="5">
        <v>264575000</v>
      </c>
      <c r="AH35" s="25">
        <v>52915</v>
      </c>
      <c r="AI35" s="5">
        <v>15000</v>
      </c>
      <c r="AJ35" s="5">
        <v>825785000</v>
      </c>
      <c r="AK35" s="25">
        <v>55052.333333333336</v>
      </c>
    </row>
    <row r="36" spans="1:37" ht="12" hidden="1" customHeight="1" x14ac:dyDescent="0.2">
      <c r="A36" s="35"/>
      <c r="B36" s="1" t="s">
        <v>77</v>
      </c>
      <c r="C36" s="1" t="s">
        <v>33</v>
      </c>
      <c r="D36" t="s">
        <v>18</v>
      </c>
      <c r="E36" s="5">
        <v>5000</v>
      </c>
      <c r="F36" s="5">
        <v>292015000</v>
      </c>
      <c r="G36" s="25">
        <v>58403</v>
      </c>
      <c r="H36" s="5">
        <v>5000</v>
      </c>
      <c r="I36" s="5">
        <v>268740000</v>
      </c>
      <c r="J36" s="25">
        <v>53748</v>
      </c>
      <c r="K36" s="5">
        <v>7000</v>
      </c>
      <c r="L36" s="4">
        <v>394212000</v>
      </c>
      <c r="M36" s="25">
        <v>56316</v>
      </c>
      <c r="N36" s="5">
        <v>7000</v>
      </c>
      <c r="O36" s="4">
        <v>398237000</v>
      </c>
      <c r="P36" s="25">
        <v>56891</v>
      </c>
      <c r="Q36" s="5"/>
      <c r="R36" s="4"/>
      <c r="S36" s="25"/>
      <c r="T36" s="5">
        <v>5000</v>
      </c>
      <c r="U36" s="5">
        <v>325335000</v>
      </c>
      <c r="V36" s="25">
        <v>65067</v>
      </c>
      <c r="W36" s="5">
        <v>5000</v>
      </c>
      <c r="X36" s="5">
        <v>306080000</v>
      </c>
      <c r="Y36" s="25">
        <v>61216</v>
      </c>
      <c r="Z36" s="5">
        <v>5000</v>
      </c>
      <c r="AA36" s="5">
        <v>289345000</v>
      </c>
      <c r="AB36" s="25">
        <v>57869</v>
      </c>
      <c r="AC36" s="5"/>
      <c r="AD36" s="5"/>
      <c r="AE36" s="25"/>
      <c r="AF36" s="5">
        <v>5200</v>
      </c>
      <c r="AG36" s="5">
        <v>283244000</v>
      </c>
      <c r="AH36" s="25">
        <v>54470</v>
      </c>
      <c r="AI36" s="5">
        <v>44200</v>
      </c>
      <c r="AJ36" s="5">
        <v>2557208000</v>
      </c>
      <c r="AK36" s="25">
        <v>57855.384615384617</v>
      </c>
    </row>
    <row r="37" spans="1:37" ht="12" hidden="1" customHeight="1" x14ac:dyDescent="0.2">
      <c r="A37" s="35"/>
      <c r="B37" s="1" t="s">
        <v>77</v>
      </c>
      <c r="C37" s="1" t="s">
        <v>33</v>
      </c>
      <c r="D37" t="s">
        <v>18</v>
      </c>
      <c r="E37" s="5"/>
      <c r="F37" s="5"/>
      <c r="G37" s="25"/>
      <c r="H37" s="5"/>
      <c r="I37" s="5"/>
      <c r="J37" s="25"/>
      <c r="K37" s="5"/>
      <c r="L37" s="4"/>
      <c r="M37" s="25"/>
      <c r="N37" s="5">
        <v>5000</v>
      </c>
      <c r="O37" s="4">
        <v>282610000</v>
      </c>
      <c r="P37" s="25">
        <v>56522</v>
      </c>
      <c r="Q37" s="5"/>
      <c r="R37" s="4"/>
      <c r="S37" s="25"/>
      <c r="Z37" s="5">
        <v>5000</v>
      </c>
      <c r="AA37" s="5">
        <v>291645000</v>
      </c>
      <c r="AB37" s="25">
        <v>58329</v>
      </c>
      <c r="AC37" s="5"/>
      <c r="AD37" s="5"/>
      <c r="AI37" s="5">
        <v>10000</v>
      </c>
      <c r="AJ37" s="5">
        <v>574255000</v>
      </c>
      <c r="AK37" s="25">
        <v>57425.5</v>
      </c>
    </row>
    <row r="38" spans="1:37" ht="12" hidden="1" customHeight="1" x14ac:dyDescent="0.2">
      <c r="A38" s="35"/>
      <c r="B38" s="1" t="s">
        <v>77</v>
      </c>
      <c r="C38" s="1" t="s">
        <v>33</v>
      </c>
      <c r="D38" t="s">
        <v>18</v>
      </c>
      <c r="E38" s="5"/>
      <c r="F38" s="5"/>
      <c r="G38" s="25"/>
      <c r="H38" s="5"/>
      <c r="I38" s="5"/>
      <c r="J38" s="25"/>
      <c r="K38" s="5"/>
      <c r="L38" s="4"/>
      <c r="M38" s="25"/>
      <c r="N38" s="5"/>
      <c r="O38" s="4"/>
      <c r="P38" s="25"/>
      <c r="Q38" s="5"/>
      <c r="R38" s="4"/>
      <c r="S38" s="25"/>
      <c r="Z38" s="5">
        <v>5000</v>
      </c>
      <c r="AA38" s="5">
        <v>291645000</v>
      </c>
      <c r="AB38" s="25">
        <v>58329</v>
      </c>
      <c r="AC38" s="5"/>
      <c r="AD38" s="5"/>
      <c r="AI38" s="5">
        <v>5000</v>
      </c>
      <c r="AJ38" s="5">
        <v>291645000</v>
      </c>
      <c r="AK38" s="25">
        <v>58329</v>
      </c>
    </row>
    <row r="39" spans="1:37" ht="12" hidden="1" customHeight="1" x14ac:dyDescent="0.2">
      <c r="A39" s="35"/>
      <c r="B39" s="1" t="s">
        <v>77</v>
      </c>
      <c r="C39" s="1" t="s">
        <v>33</v>
      </c>
      <c r="D39" t="s">
        <v>18</v>
      </c>
      <c r="E39" s="5"/>
      <c r="F39" s="5"/>
      <c r="G39" s="25"/>
      <c r="H39" s="5"/>
      <c r="I39" s="5"/>
      <c r="J39" s="25"/>
      <c r="K39" s="5"/>
      <c r="L39" s="4"/>
      <c r="M39" s="25"/>
      <c r="N39" s="5"/>
      <c r="O39" s="4"/>
      <c r="P39" s="25"/>
      <c r="Q39" s="5"/>
      <c r="R39" s="4"/>
      <c r="S39" s="25"/>
      <c r="Z39" s="5">
        <v>7000</v>
      </c>
      <c r="AA39" s="5">
        <v>410914000</v>
      </c>
      <c r="AB39" s="25">
        <v>58702</v>
      </c>
      <c r="AC39" s="5"/>
      <c r="AD39" s="5"/>
      <c r="AI39" s="5">
        <v>7000</v>
      </c>
      <c r="AJ39" s="5">
        <v>410914000</v>
      </c>
      <c r="AK39" s="25">
        <v>58702</v>
      </c>
    </row>
    <row r="40" spans="1:37" ht="12" hidden="1" customHeight="1" x14ac:dyDescent="0.2">
      <c r="A40" s="35"/>
      <c r="B40" s="1"/>
      <c r="C40" s="1"/>
      <c r="D40" s="1" t="s">
        <v>97</v>
      </c>
      <c r="E40" s="4">
        <v>5000</v>
      </c>
      <c r="F40" s="4">
        <v>292015000</v>
      </c>
      <c r="G40" s="25">
        <v>58403</v>
      </c>
      <c r="H40" s="4">
        <v>5000</v>
      </c>
      <c r="I40" s="4">
        <v>268740000</v>
      </c>
      <c r="J40" s="25">
        <v>53748</v>
      </c>
      <c r="K40" s="4">
        <v>7000</v>
      </c>
      <c r="L40" s="4">
        <v>394212000</v>
      </c>
      <c r="M40" s="25">
        <v>56316</v>
      </c>
      <c r="N40" s="4">
        <v>12000</v>
      </c>
      <c r="O40" s="4">
        <v>680847000</v>
      </c>
      <c r="P40" s="25">
        <v>56737.25</v>
      </c>
      <c r="Q40" s="4"/>
      <c r="R40" s="4"/>
      <c r="S40" s="25"/>
      <c r="T40" s="4">
        <v>5000</v>
      </c>
      <c r="U40" s="4">
        <v>325335000</v>
      </c>
      <c r="V40" s="25">
        <v>65067</v>
      </c>
      <c r="W40" s="4">
        <v>5000</v>
      </c>
      <c r="X40" s="4">
        <v>306080000</v>
      </c>
      <c r="Y40" s="25">
        <v>61216</v>
      </c>
      <c r="Z40" s="4">
        <v>22000</v>
      </c>
      <c r="AA40" s="4">
        <v>1283549000</v>
      </c>
      <c r="AB40" s="25">
        <v>58343.13636363636</v>
      </c>
      <c r="AC40" s="4"/>
      <c r="AD40" s="4"/>
      <c r="AE40" s="25"/>
      <c r="AF40" s="4">
        <v>5200</v>
      </c>
      <c r="AG40" s="4">
        <v>283244000</v>
      </c>
      <c r="AH40" s="25">
        <v>54470</v>
      </c>
      <c r="AI40" s="5">
        <v>66200</v>
      </c>
      <c r="AJ40" s="5">
        <v>3834022000</v>
      </c>
      <c r="AK40" s="25">
        <v>57915.740181268884</v>
      </c>
    </row>
    <row r="41" spans="1:37" ht="12" hidden="1" customHeight="1" x14ac:dyDescent="0.2">
      <c r="A41" s="35"/>
      <c r="B41" s="1" t="s">
        <v>77</v>
      </c>
      <c r="C41" s="1" t="s">
        <v>33</v>
      </c>
      <c r="D41" t="s">
        <v>69</v>
      </c>
      <c r="E41" s="5"/>
      <c r="F41" s="5"/>
      <c r="G41" s="25"/>
      <c r="H41" s="5">
        <v>5000</v>
      </c>
      <c r="I41" s="5">
        <v>265205000</v>
      </c>
      <c r="J41" s="25">
        <v>53041</v>
      </c>
      <c r="K41" s="5"/>
      <c r="L41" s="4"/>
      <c r="M41" s="25"/>
      <c r="P41" s="25"/>
      <c r="Q41" s="5">
        <v>5000</v>
      </c>
      <c r="R41" s="4">
        <v>280995000</v>
      </c>
      <c r="S41" s="25">
        <v>56199</v>
      </c>
      <c r="AC41" s="5">
        <v>5000</v>
      </c>
      <c r="AD41" s="5">
        <v>286270000</v>
      </c>
      <c r="AE41" s="25">
        <v>57254</v>
      </c>
      <c r="AF41" s="5">
        <v>5000</v>
      </c>
      <c r="AG41" s="5">
        <v>262495000</v>
      </c>
      <c r="AH41" s="25">
        <v>52499</v>
      </c>
      <c r="AI41" s="5">
        <v>20000</v>
      </c>
      <c r="AJ41" s="5">
        <v>1094965000</v>
      </c>
      <c r="AK41" s="25">
        <v>54748.25</v>
      </c>
    </row>
    <row r="42" spans="1:37" ht="12" hidden="1" customHeight="1" x14ac:dyDescent="0.2">
      <c r="A42" s="35"/>
      <c r="B42" s="1" t="s">
        <v>77</v>
      </c>
      <c r="C42" s="1" t="s">
        <v>33</v>
      </c>
      <c r="D42" t="s">
        <v>69</v>
      </c>
      <c r="E42" s="5"/>
      <c r="F42" s="5"/>
      <c r="G42" s="25"/>
      <c r="H42" s="5"/>
      <c r="I42" s="5"/>
      <c r="J42" s="25"/>
      <c r="K42" s="5"/>
      <c r="L42" s="4"/>
      <c r="M42" s="25"/>
      <c r="P42" s="25"/>
      <c r="Q42" s="5"/>
      <c r="R42" s="4"/>
      <c r="S42" s="25"/>
      <c r="AC42" s="5"/>
      <c r="AD42" s="5"/>
      <c r="AE42" s="25"/>
      <c r="AF42" s="5">
        <v>6010</v>
      </c>
      <c r="AG42" s="5">
        <v>323836830</v>
      </c>
      <c r="AH42" s="25">
        <v>53883</v>
      </c>
      <c r="AI42" s="5">
        <v>6010</v>
      </c>
      <c r="AJ42" s="5">
        <v>323836830</v>
      </c>
      <c r="AK42" s="25">
        <v>53883</v>
      </c>
    </row>
    <row r="43" spans="1:37" ht="12" hidden="1" customHeight="1" x14ac:dyDescent="0.2">
      <c r="A43" s="35"/>
      <c r="B43" s="1" t="s">
        <v>77</v>
      </c>
      <c r="C43" s="1" t="s">
        <v>33</v>
      </c>
      <c r="D43" t="s">
        <v>69</v>
      </c>
      <c r="E43" s="5"/>
      <c r="F43" s="5"/>
      <c r="G43" s="25"/>
      <c r="H43" s="5"/>
      <c r="I43" s="5"/>
      <c r="J43" s="25"/>
      <c r="K43" s="5"/>
      <c r="L43" s="4"/>
      <c r="M43" s="25"/>
      <c r="P43" s="25"/>
      <c r="Q43" s="5"/>
      <c r="R43" s="4"/>
      <c r="S43" s="25"/>
      <c r="AC43" s="5"/>
      <c r="AD43" s="5"/>
      <c r="AE43" s="25"/>
      <c r="AF43" s="5">
        <v>5000</v>
      </c>
      <c r="AG43" s="5">
        <v>263420000</v>
      </c>
      <c r="AH43" s="25">
        <v>52684</v>
      </c>
      <c r="AI43" s="5">
        <v>5000</v>
      </c>
      <c r="AJ43" s="5">
        <v>263420000</v>
      </c>
      <c r="AK43" s="25">
        <v>52684</v>
      </c>
    </row>
    <row r="44" spans="1:37" ht="12" hidden="1" customHeight="1" x14ac:dyDescent="0.2">
      <c r="A44" s="35"/>
      <c r="B44" s="1"/>
      <c r="C44" s="1"/>
      <c r="D44" s="1" t="s">
        <v>98</v>
      </c>
      <c r="E44" s="4"/>
      <c r="F44" s="4"/>
      <c r="G44" s="25"/>
      <c r="H44" s="4">
        <v>5000</v>
      </c>
      <c r="I44" s="4">
        <v>265205000</v>
      </c>
      <c r="J44" s="25">
        <v>53041</v>
      </c>
      <c r="K44" s="4"/>
      <c r="L44" s="4"/>
      <c r="M44" s="25"/>
      <c r="N44" s="4"/>
      <c r="O44" s="4"/>
      <c r="P44" s="25"/>
      <c r="Q44" s="4">
        <v>5000</v>
      </c>
      <c r="R44" s="4">
        <v>280995000</v>
      </c>
      <c r="S44" s="25">
        <v>56199</v>
      </c>
      <c r="T44" s="4"/>
      <c r="U44" s="4"/>
      <c r="V44" s="25"/>
      <c r="W44" s="4"/>
      <c r="X44" s="4"/>
      <c r="Y44" s="25"/>
      <c r="Z44" s="4"/>
      <c r="AA44" s="4"/>
      <c r="AB44" s="25"/>
      <c r="AC44" s="4">
        <v>5000</v>
      </c>
      <c r="AD44" s="4">
        <v>286270000</v>
      </c>
      <c r="AE44" s="25">
        <v>57254</v>
      </c>
      <c r="AF44" s="4">
        <v>16010</v>
      </c>
      <c r="AG44" s="4">
        <v>849751830</v>
      </c>
      <c r="AH44" s="25">
        <v>53076.316677076829</v>
      </c>
      <c r="AI44" s="5">
        <v>31010</v>
      </c>
      <c r="AJ44" s="5">
        <v>1682221830</v>
      </c>
      <c r="AK44" s="25">
        <v>54247.721057723313</v>
      </c>
    </row>
    <row r="45" spans="1:37" ht="12" hidden="1" customHeight="1" x14ac:dyDescent="0.2">
      <c r="A45" s="35"/>
      <c r="B45" s="1" t="s">
        <v>77</v>
      </c>
      <c r="C45" s="1" t="s">
        <v>33</v>
      </c>
      <c r="D45" t="s">
        <v>63</v>
      </c>
      <c r="E45" s="5">
        <v>5000</v>
      </c>
      <c r="F45" s="5">
        <v>291500000</v>
      </c>
      <c r="G45" s="25">
        <v>58300</v>
      </c>
      <c r="H45" s="5"/>
      <c r="I45" s="5"/>
      <c r="J45" s="25"/>
      <c r="K45" s="5">
        <v>7000</v>
      </c>
      <c r="L45" s="4">
        <v>385728000</v>
      </c>
      <c r="M45" s="25">
        <v>55104</v>
      </c>
      <c r="S45" s="25"/>
      <c r="AC45" s="5"/>
      <c r="AD45" s="5"/>
      <c r="AF45" s="5"/>
      <c r="AG45" s="5"/>
      <c r="AI45" s="5">
        <v>12000</v>
      </c>
      <c r="AJ45" s="5">
        <v>677228000</v>
      </c>
      <c r="AK45" s="25">
        <v>56435.666666666664</v>
      </c>
    </row>
    <row r="46" spans="1:37" ht="12" hidden="1" customHeight="1" x14ac:dyDescent="0.2">
      <c r="A46" s="35"/>
      <c r="B46" s="1" t="s">
        <v>77</v>
      </c>
      <c r="C46" s="1" t="s">
        <v>33</v>
      </c>
      <c r="D46" t="s">
        <v>63</v>
      </c>
      <c r="E46" s="5"/>
      <c r="F46" s="5"/>
      <c r="G46" s="25"/>
      <c r="H46" s="5"/>
      <c r="I46" s="5"/>
      <c r="J46" s="25"/>
      <c r="K46" s="5">
        <v>5000</v>
      </c>
      <c r="L46" s="4">
        <v>274685000</v>
      </c>
      <c r="M46" s="25">
        <v>54937</v>
      </c>
      <c r="S46" s="25"/>
      <c r="AC46" s="5"/>
      <c r="AD46" s="5"/>
      <c r="AF46" s="5"/>
      <c r="AG46" s="5"/>
      <c r="AI46" s="5">
        <v>5000</v>
      </c>
      <c r="AJ46" s="5">
        <v>274685000</v>
      </c>
      <c r="AK46" s="25">
        <v>54937</v>
      </c>
    </row>
    <row r="47" spans="1:37" ht="12" hidden="1" customHeight="1" x14ac:dyDescent="0.2">
      <c r="A47" s="35"/>
      <c r="B47" s="1"/>
      <c r="C47" s="1"/>
      <c r="D47" t="s">
        <v>99</v>
      </c>
      <c r="E47" s="4">
        <v>5000</v>
      </c>
      <c r="F47" s="4">
        <v>291500000</v>
      </c>
      <c r="G47" s="25">
        <v>58300</v>
      </c>
      <c r="H47" s="4"/>
      <c r="I47" s="4"/>
      <c r="J47" s="25"/>
      <c r="K47" s="4">
        <v>12000</v>
      </c>
      <c r="L47" s="4">
        <v>660413000</v>
      </c>
      <c r="M47" s="25">
        <v>55034.416666666664</v>
      </c>
      <c r="N47" s="4"/>
      <c r="O47" s="4"/>
      <c r="P47" s="25"/>
      <c r="Q47" s="4"/>
      <c r="R47" s="4"/>
      <c r="S47" s="25"/>
      <c r="T47" s="4"/>
      <c r="U47" s="4"/>
      <c r="V47" s="25"/>
      <c r="W47" s="4"/>
      <c r="X47" s="4"/>
      <c r="Y47" s="25"/>
      <c r="Z47" s="4"/>
      <c r="AA47" s="4"/>
      <c r="AB47" s="25"/>
      <c r="AC47" s="4"/>
      <c r="AD47" s="4"/>
      <c r="AE47" s="25"/>
      <c r="AF47" s="4"/>
      <c r="AG47" s="4"/>
      <c r="AH47" s="25"/>
      <c r="AI47" s="5">
        <v>17000</v>
      </c>
      <c r="AJ47" s="5">
        <v>951913000</v>
      </c>
      <c r="AK47" s="25">
        <v>55994.882352941175</v>
      </c>
    </row>
    <row r="48" spans="1:37" ht="12" hidden="1" customHeight="1" x14ac:dyDescent="0.2">
      <c r="A48" s="35"/>
      <c r="B48" s="1" t="s">
        <v>77</v>
      </c>
      <c r="C48" s="1" t="s">
        <v>33</v>
      </c>
      <c r="D48" t="s">
        <v>19</v>
      </c>
      <c r="E48" s="5"/>
      <c r="F48" s="5"/>
      <c r="G48" s="25"/>
      <c r="H48" s="5">
        <v>5000</v>
      </c>
      <c r="I48" s="5">
        <v>268645000</v>
      </c>
      <c r="J48" s="25">
        <v>53729</v>
      </c>
      <c r="K48" s="5"/>
      <c r="L48" s="4"/>
      <c r="M48" s="25"/>
      <c r="S48" s="25"/>
      <c r="Z48" s="5">
        <v>5000</v>
      </c>
      <c r="AA48" s="5">
        <v>294200000</v>
      </c>
      <c r="AB48" s="25">
        <v>58840</v>
      </c>
      <c r="AC48" s="5"/>
      <c r="AD48" s="5"/>
      <c r="AF48" s="5"/>
      <c r="AG48" s="5"/>
      <c r="AI48" s="5">
        <v>10000</v>
      </c>
      <c r="AJ48" s="5">
        <v>562845000</v>
      </c>
      <c r="AK48" s="25">
        <v>56284.5</v>
      </c>
    </row>
    <row r="49" spans="1:37" ht="12" hidden="1" customHeight="1" x14ac:dyDescent="0.2">
      <c r="A49" s="35"/>
      <c r="B49" s="1" t="s">
        <v>77</v>
      </c>
      <c r="C49" s="1" t="s">
        <v>33</v>
      </c>
      <c r="D49" t="s">
        <v>19</v>
      </c>
      <c r="E49" s="5"/>
      <c r="F49" s="5"/>
      <c r="G49" s="25"/>
      <c r="H49" s="5"/>
      <c r="I49" s="5"/>
      <c r="J49" s="25"/>
      <c r="Z49" s="5">
        <v>5000</v>
      </c>
      <c r="AA49" s="5">
        <v>293290000</v>
      </c>
      <c r="AB49" s="25">
        <v>58658</v>
      </c>
      <c r="AC49" s="5"/>
      <c r="AD49" s="5"/>
      <c r="AF49" s="5"/>
      <c r="AG49" s="5"/>
      <c r="AI49" s="5">
        <v>5000</v>
      </c>
      <c r="AJ49" s="5">
        <v>293290000</v>
      </c>
      <c r="AK49" s="25">
        <v>58658</v>
      </c>
    </row>
    <row r="50" spans="1:37" ht="12" hidden="1" customHeight="1" x14ac:dyDescent="0.2">
      <c r="A50" s="35"/>
      <c r="B50" s="1"/>
      <c r="C50" s="1"/>
      <c r="D50" s="1" t="s">
        <v>100</v>
      </c>
      <c r="E50" s="4"/>
      <c r="F50" s="4"/>
      <c r="G50" s="25"/>
      <c r="H50" s="4">
        <v>5000</v>
      </c>
      <c r="I50" s="4">
        <v>268645000</v>
      </c>
      <c r="J50" s="25">
        <v>53729</v>
      </c>
      <c r="K50" s="4"/>
      <c r="L50" s="4"/>
      <c r="M50" s="25"/>
      <c r="N50" s="4"/>
      <c r="O50" s="4"/>
      <c r="P50" s="25"/>
      <c r="Q50" s="4"/>
      <c r="R50" s="4"/>
      <c r="S50" s="25"/>
      <c r="T50" s="4"/>
      <c r="U50" s="4"/>
      <c r="V50" s="25"/>
      <c r="W50" s="4"/>
      <c r="X50" s="4"/>
      <c r="Y50" s="25"/>
      <c r="Z50" s="4">
        <v>10000</v>
      </c>
      <c r="AA50" s="4">
        <v>587490000</v>
      </c>
      <c r="AB50" s="25">
        <v>58749</v>
      </c>
      <c r="AC50" s="4"/>
      <c r="AD50" s="4"/>
      <c r="AE50" s="25"/>
      <c r="AF50" s="4"/>
      <c r="AG50" s="4"/>
      <c r="AH50" s="25"/>
      <c r="AI50" s="5">
        <v>15000</v>
      </c>
      <c r="AJ50" s="5">
        <v>856135000</v>
      </c>
      <c r="AK50" s="25">
        <v>57075.666666666664</v>
      </c>
    </row>
    <row r="51" spans="1:37" x14ac:dyDescent="0.2">
      <c r="A51" s="35"/>
      <c r="B51" s="1" t="s">
        <v>77</v>
      </c>
      <c r="C51" s="1" t="s">
        <v>33</v>
      </c>
      <c r="D51" s="1" t="s">
        <v>89</v>
      </c>
      <c r="E51" s="4">
        <v>20000</v>
      </c>
      <c r="F51" s="4">
        <v>1163425000</v>
      </c>
      <c r="G51" s="25">
        <v>58171.25</v>
      </c>
      <c r="H51" s="4">
        <v>25000</v>
      </c>
      <c r="I51" s="4">
        <v>1338735000</v>
      </c>
      <c r="J51" s="25">
        <v>53549.4</v>
      </c>
      <c r="K51" s="4">
        <v>36000</v>
      </c>
      <c r="L51" s="4">
        <v>1985945000</v>
      </c>
      <c r="M51" s="25">
        <v>55165.138888888891</v>
      </c>
      <c r="N51" s="4">
        <v>31000</v>
      </c>
      <c r="O51" s="4">
        <v>1756775000</v>
      </c>
      <c r="P51" s="25">
        <v>56670.161290322583</v>
      </c>
      <c r="Q51" s="4">
        <v>22000</v>
      </c>
      <c r="R51" s="4">
        <v>1259215000</v>
      </c>
      <c r="S51" s="25">
        <v>57237.045454545456</v>
      </c>
      <c r="T51" s="4">
        <v>15000</v>
      </c>
      <c r="U51" s="4">
        <v>957050000</v>
      </c>
      <c r="V51" s="25">
        <v>63803.333333333336</v>
      </c>
      <c r="W51" s="4">
        <v>34000</v>
      </c>
      <c r="X51" s="4">
        <v>2034530000</v>
      </c>
      <c r="Y51" s="25">
        <v>59839.117647058825</v>
      </c>
      <c r="Z51" s="4">
        <v>32000</v>
      </c>
      <c r="AA51" s="4">
        <v>1871039000</v>
      </c>
      <c r="AB51" s="25">
        <v>58469.96875</v>
      </c>
      <c r="AC51" s="4">
        <v>29700</v>
      </c>
      <c r="AD51" s="4">
        <v>1701482000</v>
      </c>
      <c r="AE51" s="25">
        <v>57288.956228956231</v>
      </c>
      <c r="AF51" s="4">
        <v>36710</v>
      </c>
      <c r="AG51" s="4">
        <v>1961662930</v>
      </c>
      <c r="AH51" s="25">
        <v>53436.745573413238</v>
      </c>
      <c r="AI51" s="4">
        <v>515620</v>
      </c>
      <c r="AJ51" s="4">
        <v>29432505660</v>
      </c>
      <c r="AK51" s="25">
        <v>57081.776618439937</v>
      </c>
    </row>
    <row r="52" spans="1:37" hidden="1" x14ac:dyDescent="0.2">
      <c r="A52" s="35"/>
      <c r="B52" s="1" t="s">
        <v>77</v>
      </c>
      <c r="C52" s="1" t="s">
        <v>64</v>
      </c>
      <c r="D52" t="s">
        <v>7</v>
      </c>
      <c r="E52" s="5"/>
      <c r="F52" s="5"/>
      <c r="G52" s="25"/>
      <c r="H52" s="5"/>
      <c r="I52" s="5"/>
      <c r="J52" s="25"/>
      <c r="Z52" s="5"/>
      <c r="AA52" s="5"/>
      <c r="AB52" s="25"/>
      <c r="AC52">
        <v>300</v>
      </c>
      <c r="AD52" s="5">
        <v>21341700</v>
      </c>
      <c r="AE52" s="25">
        <v>71139</v>
      </c>
      <c r="AG52" s="5"/>
      <c r="AH52" s="25"/>
      <c r="AI52" s="5">
        <v>300</v>
      </c>
      <c r="AJ52" s="5">
        <v>21341700</v>
      </c>
      <c r="AK52" s="25">
        <v>71139</v>
      </c>
    </row>
    <row r="53" spans="1:37" x14ac:dyDescent="0.2">
      <c r="A53" s="35"/>
      <c r="B53" s="1" t="s">
        <v>77</v>
      </c>
      <c r="C53" s="1" t="s">
        <v>64</v>
      </c>
      <c r="D53" s="1" t="s">
        <v>89</v>
      </c>
      <c r="E53" s="4"/>
      <c r="F53" s="4"/>
      <c r="G53" s="25"/>
      <c r="H53" s="4"/>
      <c r="I53" s="4"/>
      <c r="J53" s="25"/>
      <c r="K53" s="4"/>
      <c r="L53" s="4"/>
      <c r="M53" s="25"/>
      <c r="N53" s="4"/>
      <c r="O53" s="4"/>
      <c r="P53" s="25"/>
      <c r="Q53" s="4"/>
      <c r="R53" s="4"/>
      <c r="S53" s="25"/>
      <c r="T53" s="4"/>
      <c r="U53" s="4"/>
      <c r="V53" s="25"/>
      <c r="W53" s="4"/>
      <c r="X53" s="4"/>
      <c r="Y53" s="25"/>
      <c r="Z53" s="4"/>
      <c r="AA53" s="4"/>
      <c r="AB53" s="25"/>
      <c r="AC53" s="4">
        <v>300</v>
      </c>
      <c r="AD53" s="4">
        <v>21341700</v>
      </c>
      <c r="AE53" s="25">
        <v>71139</v>
      </c>
      <c r="AF53" s="4"/>
      <c r="AG53" s="4"/>
      <c r="AH53" s="25"/>
      <c r="AI53" s="4">
        <v>300</v>
      </c>
      <c r="AJ53" s="4">
        <v>21341700</v>
      </c>
      <c r="AK53" s="25">
        <v>71139</v>
      </c>
    </row>
    <row r="54" spans="1:37" x14ac:dyDescent="0.2">
      <c r="A54" s="35"/>
      <c r="B54" s="33" t="s">
        <v>90</v>
      </c>
      <c r="C54" s="33"/>
      <c r="D54" s="33"/>
      <c r="E54" s="4">
        <v>33000</v>
      </c>
      <c r="F54" s="4">
        <v>2366991000</v>
      </c>
      <c r="G54" s="25">
        <v>71727</v>
      </c>
      <c r="H54" s="4">
        <v>51000</v>
      </c>
      <c r="I54" s="4">
        <v>3390161000</v>
      </c>
      <c r="J54" s="25">
        <v>66473.745098039217</v>
      </c>
      <c r="K54" s="4">
        <v>75000</v>
      </c>
      <c r="L54" s="4">
        <v>5059301000</v>
      </c>
      <c r="M54" s="25">
        <v>67457.346666666665</v>
      </c>
      <c r="N54" s="4">
        <v>70000</v>
      </c>
      <c r="O54" s="4">
        <v>4852595000</v>
      </c>
      <c r="P54" s="25">
        <v>69322.78571428571</v>
      </c>
      <c r="Q54" s="4">
        <v>61000</v>
      </c>
      <c r="R54" s="4">
        <v>4285394000</v>
      </c>
      <c r="S54" s="25">
        <v>70252.360655737706</v>
      </c>
      <c r="T54" s="4">
        <v>54000</v>
      </c>
      <c r="U54" s="4">
        <v>3953017000</v>
      </c>
      <c r="V54" s="25">
        <v>73204.018518518526</v>
      </c>
      <c r="W54" s="4">
        <v>73000</v>
      </c>
      <c r="X54" s="4">
        <v>5085162000</v>
      </c>
      <c r="Y54" s="25">
        <v>69659.753424657538</v>
      </c>
      <c r="Z54" s="4">
        <v>58000</v>
      </c>
      <c r="AA54" s="4">
        <v>3895633000</v>
      </c>
      <c r="AB54" s="25">
        <v>67166.086206896551</v>
      </c>
      <c r="AC54" s="4">
        <v>43000</v>
      </c>
      <c r="AD54" s="4">
        <v>2671797700</v>
      </c>
      <c r="AE54" s="25">
        <v>62134.830232558139</v>
      </c>
      <c r="AF54" s="4">
        <v>60210</v>
      </c>
      <c r="AG54" s="4">
        <v>3573188930</v>
      </c>
      <c r="AH54" s="25">
        <v>59345.439794054146</v>
      </c>
      <c r="AI54" s="4">
        <v>866420</v>
      </c>
      <c r="AJ54" s="4">
        <v>56462596360</v>
      </c>
      <c r="AK54" s="25">
        <v>65167.697375406846</v>
      </c>
    </row>
    <row r="55" spans="1:37" x14ac:dyDescent="0.2">
      <c r="A55" s="35" t="s">
        <v>92</v>
      </c>
      <c r="B55" s="32" t="s">
        <v>7</v>
      </c>
      <c r="C55" s="32"/>
      <c r="D55" s="32"/>
      <c r="E55" s="4">
        <v>10000</v>
      </c>
      <c r="F55" s="4">
        <v>579910000</v>
      </c>
      <c r="G55" s="25">
        <v>57991</v>
      </c>
      <c r="H55" s="4"/>
      <c r="I55" s="4"/>
      <c r="J55" s="25"/>
      <c r="K55" s="4">
        <v>25000</v>
      </c>
      <c r="L55" s="4">
        <v>1659650000</v>
      </c>
      <c r="M55" s="25">
        <v>66386</v>
      </c>
      <c r="N55" s="4"/>
      <c r="O55" s="4"/>
      <c r="P55" s="25"/>
      <c r="Q55" s="4">
        <v>25000</v>
      </c>
      <c r="R55" s="4">
        <v>1689510000</v>
      </c>
      <c r="S55" s="25">
        <v>67580.399999999994</v>
      </c>
      <c r="T55" s="4"/>
      <c r="U55" s="4"/>
      <c r="V55" s="25"/>
      <c r="W55" s="4">
        <v>29000</v>
      </c>
      <c r="X55" s="4">
        <v>1728450000</v>
      </c>
      <c r="Y55" s="25">
        <v>59601.724137931036</v>
      </c>
      <c r="Z55" s="4"/>
      <c r="AA55" s="4"/>
      <c r="AB55" s="25"/>
      <c r="AC55" s="4">
        <v>20000</v>
      </c>
      <c r="AD55" s="4">
        <v>1150173700</v>
      </c>
      <c r="AE55" s="25">
        <v>57508.684999999998</v>
      </c>
      <c r="AF55" s="4">
        <v>5300</v>
      </c>
      <c r="AG55" s="4">
        <v>282558900</v>
      </c>
      <c r="AH55" s="25">
        <v>53313</v>
      </c>
      <c r="AI55" s="5">
        <v>114300</v>
      </c>
      <c r="AJ55" s="5">
        <v>7090252600</v>
      </c>
      <c r="AK55" s="25">
        <v>62031.956255468067</v>
      </c>
    </row>
    <row r="56" spans="1:37" x14ac:dyDescent="0.2">
      <c r="A56" s="35"/>
      <c r="B56" s="32" t="s">
        <v>67</v>
      </c>
      <c r="C56" s="32"/>
      <c r="D56" s="32"/>
      <c r="E56" s="26"/>
      <c r="F56" s="26"/>
      <c r="G56" s="25"/>
      <c r="H56" s="26"/>
      <c r="I56" s="26"/>
      <c r="J56" s="25"/>
      <c r="K56" s="26"/>
      <c r="L56" s="26"/>
      <c r="M56" s="25"/>
      <c r="N56" s="26">
        <v>13000</v>
      </c>
      <c r="O56" s="26">
        <v>1031069000</v>
      </c>
      <c r="P56" s="25">
        <v>79313</v>
      </c>
      <c r="Q56" s="26"/>
      <c r="R56" s="26"/>
      <c r="S56" s="25"/>
      <c r="T56" s="26"/>
      <c r="U56" s="26"/>
      <c r="V56" s="25"/>
      <c r="W56" s="26"/>
      <c r="X56" s="26"/>
      <c r="Y56" s="25"/>
      <c r="Z56" s="26"/>
      <c r="AA56" s="26"/>
      <c r="AB56" s="25"/>
      <c r="AC56" s="26"/>
      <c r="AD56" s="26"/>
      <c r="AE56" s="25"/>
      <c r="AF56" s="26"/>
      <c r="AG56" s="26"/>
      <c r="AH56" s="25"/>
      <c r="AI56" s="5">
        <v>13000</v>
      </c>
      <c r="AJ56" s="5">
        <v>1031069000</v>
      </c>
      <c r="AK56" s="25">
        <v>79313</v>
      </c>
    </row>
    <row r="57" spans="1:37" x14ac:dyDescent="0.2">
      <c r="A57" s="35"/>
      <c r="B57" s="32" t="s">
        <v>10</v>
      </c>
      <c r="C57" s="32"/>
      <c r="D57" s="32"/>
      <c r="E57" s="4"/>
      <c r="F57" s="4"/>
      <c r="G57" s="25"/>
      <c r="H57" s="4">
        <v>5000</v>
      </c>
      <c r="I57" s="4">
        <v>268280000</v>
      </c>
      <c r="J57" s="25">
        <v>53656</v>
      </c>
      <c r="K57" s="4"/>
      <c r="L57" s="4"/>
      <c r="M57" s="25"/>
      <c r="N57" s="4">
        <v>7000</v>
      </c>
      <c r="O57" s="4">
        <v>395479000</v>
      </c>
      <c r="P57" s="25">
        <v>56497</v>
      </c>
      <c r="Q57" s="4"/>
      <c r="R57" s="4"/>
      <c r="S57" s="25"/>
      <c r="T57" s="4">
        <v>13000</v>
      </c>
      <c r="U57" s="4">
        <v>981838000</v>
      </c>
      <c r="V57" s="25">
        <v>75526</v>
      </c>
      <c r="W57" s="4"/>
      <c r="X57" s="4"/>
      <c r="Y57" s="25"/>
      <c r="Z57" s="4">
        <v>13000</v>
      </c>
      <c r="AA57" s="4">
        <v>1001520000</v>
      </c>
      <c r="AB57" s="25">
        <v>77040</v>
      </c>
      <c r="AC57" s="4"/>
      <c r="AD57" s="4"/>
      <c r="AE57" s="25"/>
      <c r="AF57" s="4">
        <v>5200</v>
      </c>
      <c r="AG57" s="4">
        <v>281533200</v>
      </c>
      <c r="AH57" s="25">
        <v>54141</v>
      </c>
      <c r="AI57" s="5">
        <v>43200</v>
      </c>
      <c r="AJ57" s="5">
        <v>2928650200</v>
      </c>
      <c r="AK57" s="25">
        <v>67792.828703703708</v>
      </c>
    </row>
    <row r="58" spans="1:37" x14ac:dyDescent="0.2">
      <c r="A58" s="35"/>
      <c r="B58" s="32" t="s">
        <v>70</v>
      </c>
      <c r="C58" s="32"/>
      <c r="D58" s="32"/>
      <c r="E58" s="4"/>
      <c r="F58" s="4"/>
      <c r="G58" s="25"/>
      <c r="H58" s="4">
        <v>5000</v>
      </c>
      <c r="I58" s="4">
        <v>267865000</v>
      </c>
      <c r="J58" s="25">
        <v>53573</v>
      </c>
      <c r="K58" s="4"/>
      <c r="L58" s="4"/>
      <c r="M58" s="25"/>
      <c r="N58" s="4">
        <v>12000</v>
      </c>
      <c r="O58" s="4">
        <v>680449000</v>
      </c>
      <c r="P58" s="25">
        <v>56704.083333333336</v>
      </c>
      <c r="Q58" s="4"/>
      <c r="R58" s="4"/>
      <c r="S58" s="25"/>
      <c r="T58" s="4"/>
      <c r="U58" s="4"/>
      <c r="V58" s="25"/>
      <c r="W58" s="4"/>
      <c r="X58" s="4"/>
      <c r="Y58" s="25"/>
      <c r="Z58" s="4"/>
      <c r="AA58" s="4"/>
      <c r="AB58" s="25"/>
      <c r="AC58" s="4">
        <v>5000</v>
      </c>
      <c r="AD58" s="4">
        <v>286380000</v>
      </c>
      <c r="AE58" s="25">
        <v>57276</v>
      </c>
      <c r="AF58" s="4"/>
      <c r="AG58" s="4"/>
      <c r="AH58" s="25"/>
      <c r="AI58" s="5">
        <v>22000</v>
      </c>
      <c r="AJ58" s="5">
        <v>1234694000</v>
      </c>
      <c r="AK58" s="25">
        <v>56122.454545454544</v>
      </c>
    </row>
    <row r="59" spans="1:37" x14ac:dyDescent="0.2">
      <c r="A59" s="35"/>
      <c r="B59" s="32" t="s">
        <v>35</v>
      </c>
      <c r="C59" s="32"/>
      <c r="D59" s="32"/>
      <c r="E59" s="4">
        <v>13000</v>
      </c>
      <c r="F59" s="4">
        <v>1203566000</v>
      </c>
      <c r="G59" s="25">
        <v>92582</v>
      </c>
      <c r="H59" s="4"/>
      <c r="I59" s="4"/>
      <c r="J59" s="25"/>
      <c r="K59" s="4">
        <v>13000</v>
      </c>
      <c r="L59" s="4">
        <v>1056900000</v>
      </c>
      <c r="M59" s="25">
        <v>81300</v>
      </c>
      <c r="N59" s="4">
        <v>13000</v>
      </c>
      <c r="O59" s="4">
        <v>1019551000</v>
      </c>
      <c r="P59" s="25">
        <v>78427</v>
      </c>
      <c r="Q59" s="4"/>
      <c r="R59" s="4"/>
      <c r="S59" s="25"/>
      <c r="T59" s="4">
        <v>10000</v>
      </c>
      <c r="U59" s="4">
        <v>631715000</v>
      </c>
      <c r="V59" s="25">
        <v>63171.5</v>
      </c>
      <c r="W59" s="4"/>
      <c r="X59" s="4"/>
      <c r="Y59" s="25"/>
      <c r="Z59" s="4"/>
      <c r="AA59" s="4"/>
      <c r="AB59" s="25"/>
      <c r="AC59" s="4"/>
      <c r="AD59" s="4"/>
      <c r="AE59" s="25"/>
      <c r="AF59" s="4">
        <v>12000</v>
      </c>
      <c r="AG59" s="4">
        <v>826536000</v>
      </c>
      <c r="AH59" s="25">
        <v>68878</v>
      </c>
      <c r="AI59" s="5">
        <v>61000</v>
      </c>
      <c r="AJ59" s="5">
        <v>4738268000</v>
      </c>
      <c r="AK59" s="25">
        <v>77676.524590163928</v>
      </c>
    </row>
    <row r="60" spans="1:37" x14ac:dyDescent="0.2">
      <c r="A60" s="35"/>
      <c r="B60" s="32" t="s">
        <v>78</v>
      </c>
      <c r="C60" s="32"/>
      <c r="D60" s="32"/>
      <c r="E60" s="5"/>
      <c r="F60" s="5"/>
      <c r="G60" s="25"/>
      <c r="H60" s="5"/>
      <c r="I60" s="5"/>
      <c r="J60" s="25"/>
      <c r="K60" s="5"/>
      <c r="L60" s="5"/>
      <c r="M60" s="25"/>
      <c r="N60" s="5"/>
      <c r="O60" s="5"/>
      <c r="P60" s="25"/>
      <c r="Q60" s="5"/>
      <c r="R60" s="5"/>
      <c r="S60" s="25"/>
      <c r="T60" s="5"/>
      <c r="U60" s="5"/>
      <c r="V60" s="25"/>
      <c r="W60" s="5">
        <v>13000</v>
      </c>
      <c r="X60" s="5">
        <v>1014897000</v>
      </c>
      <c r="Y60" s="25">
        <v>78069</v>
      </c>
      <c r="Z60" s="5"/>
      <c r="AA60" s="5"/>
      <c r="AB60" s="25"/>
      <c r="AC60" s="5"/>
      <c r="AD60" s="5"/>
      <c r="AE60" s="25"/>
      <c r="AF60" s="5"/>
      <c r="AG60" s="5"/>
      <c r="AH60" s="25"/>
      <c r="AI60" s="5">
        <v>13000</v>
      </c>
      <c r="AJ60" s="5">
        <v>1014897000</v>
      </c>
      <c r="AK60" s="25">
        <v>78069</v>
      </c>
    </row>
    <row r="61" spans="1:37" x14ac:dyDescent="0.2">
      <c r="A61" s="35"/>
      <c r="B61" s="32" t="s">
        <v>60</v>
      </c>
      <c r="C61" s="32"/>
      <c r="D61" s="32"/>
      <c r="E61" s="4"/>
      <c r="F61" s="4"/>
      <c r="G61" s="25"/>
      <c r="H61" s="4"/>
      <c r="I61" s="4"/>
      <c r="J61" s="25"/>
      <c r="K61" s="4">
        <v>18000</v>
      </c>
      <c r="L61" s="4">
        <v>1288126000</v>
      </c>
      <c r="M61" s="25">
        <v>71562.555555555562</v>
      </c>
      <c r="N61" s="4"/>
      <c r="O61" s="4"/>
      <c r="P61" s="25"/>
      <c r="Q61" s="4">
        <v>5000</v>
      </c>
      <c r="R61" s="4">
        <v>287630000</v>
      </c>
      <c r="S61" s="25">
        <v>57526</v>
      </c>
      <c r="T61" s="4"/>
      <c r="U61" s="4"/>
      <c r="V61" s="25"/>
      <c r="W61" s="4"/>
      <c r="X61" s="4"/>
      <c r="Y61" s="25"/>
      <c r="Z61" s="4"/>
      <c r="AA61" s="4"/>
      <c r="AB61" s="25"/>
      <c r="AC61" s="4"/>
      <c r="AD61" s="4"/>
      <c r="AE61" s="25"/>
      <c r="AF61" s="4">
        <v>5000</v>
      </c>
      <c r="AG61" s="4">
        <v>264575000</v>
      </c>
      <c r="AH61" s="25">
        <v>52915</v>
      </c>
      <c r="AI61" s="5">
        <v>28000</v>
      </c>
      <c r="AJ61" s="5">
        <v>1840331000</v>
      </c>
      <c r="AK61" s="25">
        <v>65726.107142857145</v>
      </c>
    </row>
    <row r="62" spans="1:37" x14ac:dyDescent="0.2">
      <c r="A62" s="35"/>
      <c r="B62" s="32" t="s">
        <v>18</v>
      </c>
      <c r="C62" s="32"/>
      <c r="D62" s="32"/>
      <c r="E62" s="4">
        <v>5000</v>
      </c>
      <c r="F62" s="4">
        <v>292015000</v>
      </c>
      <c r="G62" s="25">
        <v>58403</v>
      </c>
      <c r="H62" s="4">
        <v>31000</v>
      </c>
      <c r="I62" s="4">
        <v>2320166000</v>
      </c>
      <c r="J62" s="25">
        <v>74844.06451612903</v>
      </c>
      <c r="K62" s="4">
        <v>7000</v>
      </c>
      <c r="L62" s="4">
        <v>394212000</v>
      </c>
      <c r="M62" s="25">
        <v>56316</v>
      </c>
      <c r="N62" s="4">
        <v>12000</v>
      </c>
      <c r="O62" s="4">
        <v>680847000</v>
      </c>
      <c r="P62" s="25">
        <v>56737.25</v>
      </c>
      <c r="Q62" s="4"/>
      <c r="R62" s="4"/>
      <c r="S62" s="25"/>
      <c r="T62" s="4">
        <v>5000</v>
      </c>
      <c r="U62" s="4">
        <v>325335000</v>
      </c>
      <c r="V62" s="25">
        <v>65067</v>
      </c>
      <c r="W62" s="4">
        <v>18000</v>
      </c>
      <c r="X62" s="4">
        <v>1325228000</v>
      </c>
      <c r="Y62" s="25">
        <v>73623.777777777781</v>
      </c>
      <c r="Z62" s="4">
        <v>22000</v>
      </c>
      <c r="AA62" s="4">
        <v>1283549000</v>
      </c>
      <c r="AB62" s="25">
        <v>58343.13636363636</v>
      </c>
      <c r="AC62" s="4"/>
      <c r="AD62" s="4"/>
      <c r="AE62" s="25"/>
      <c r="AF62" s="4">
        <v>5200</v>
      </c>
      <c r="AG62" s="4">
        <v>283244000</v>
      </c>
      <c r="AH62" s="25">
        <v>54470</v>
      </c>
      <c r="AI62" s="5">
        <v>105200</v>
      </c>
      <c r="AJ62" s="5">
        <v>6904596000</v>
      </c>
      <c r="AK62" s="25">
        <v>65633.041825095061</v>
      </c>
    </row>
    <row r="63" spans="1:37" x14ac:dyDescent="0.2">
      <c r="A63" s="35"/>
      <c r="B63" s="32" t="s">
        <v>68</v>
      </c>
      <c r="C63" s="32"/>
      <c r="D63" s="32"/>
      <c r="E63" s="5"/>
      <c r="F63" s="5"/>
      <c r="G63" s="25"/>
      <c r="H63" s="5"/>
      <c r="I63" s="5"/>
      <c r="J63" s="25"/>
      <c r="K63" s="5"/>
      <c r="L63" s="5"/>
      <c r="M63" s="25"/>
      <c r="N63" s="5"/>
      <c r="O63" s="5"/>
      <c r="P63" s="25"/>
      <c r="Q63" s="5">
        <v>13000</v>
      </c>
      <c r="R63" s="5">
        <v>1000493000</v>
      </c>
      <c r="S63" s="25">
        <v>76961</v>
      </c>
      <c r="T63" s="5"/>
      <c r="U63" s="5"/>
      <c r="V63" s="25"/>
      <c r="W63" s="5"/>
      <c r="X63" s="5"/>
      <c r="Y63" s="25"/>
      <c r="Z63" s="5"/>
      <c r="AA63" s="5"/>
      <c r="AB63" s="25"/>
      <c r="AC63" s="5">
        <v>13000</v>
      </c>
      <c r="AD63" s="5">
        <v>948974000</v>
      </c>
      <c r="AE63" s="25">
        <v>72998</v>
      </c>
      <c r="AF63" s="5"/>
      <c r="AG63" s="5"/>
      <c r="AH63" s="25"/>
      <c r="AI63" s="5">
        <v>26000</v>
      </c>
      <c r="AJ63" s="5">
        <v>1949467000</v>
      </c>
      <c r="AK63" s="25">
        <v>74979.5</v>
      </c>
    </row>
    <row r="64" spans="1:37" x14ac:dyDescent="0.2">
      <c r="A64" s="35"/>
      <c r="B64" s="32" t="s">
        <v>69</v>
      </c>
      <c r="C64" s="32"/>
      <c r="D64" s="32"/>
      <c r="E64" s="4"/>
      <c r="F64" s="4"/>
      <c r="G64" s="25"/>
      <c r="H64" s="4">
        <v>5000</v>
      </c>
      <c r="I64" s="4">
        <v>265205000</v>
      </c>
      <c r="J64" s="25">
        <v>53041</v>
      </c>
      <c r="K64" s="4"/>
      <c r="L64" s="4"/>
      <c r="M64" s="25"/>
      <c r="N64" s="4"/>
      <c r="O64" s="4"/>
      <c r="P64" s="25"/>
      <c r="Q64" s="4">
        <v>5000</v>
      </c>
      <c r="R64" s="4">
        <v>280995000</v>
      </c>
      <c r="S64" s="25">
        <v>56199</v>
      </c>
      <c r="T64" s="4">
        <v>13000</v>
      </c>
      <c r="U64" s="4">
        <v>1007487000</v>
      </c>
      <c r="V64" s="25">
        <v>77499</v>
      </c>
      <c r="W64" s="4"/>
      <c r="X64" s="4"/>
      <c r="Y64" s="25"/>
      <c r="Z64" s="4">
        <v>13000</v>
      </c>
      <c r="AA64" s="4">
        <v>1023074000</v>
      </c>
      <c r="AB64" s="25">
        <v>78698</v>
      </c>
      <c r="AC64" s="4">
        <v>5000</v>
      </c>
      <c r="AD64" s="4">
        <v>286270000</v>
      </c>
      <c r="AE64" s="25">
        <v>57254</v>
      </c>
      <c r="AF64" s="4">
        <v>16010</v>
      </c>
      <c r="AG64" s="4">
        <v>849751830</v>
      </c>
      <c r="AH64" s="25">
        <v>53076.316677076829</v>
      </c>
      <c r="AI64" s="5">
        <v>57010</v>
      </c>
      <c r="AJ64" s="5">
        <v>3712782830</v>
      </c>
      <c r="AK64" s="25">
        <v>65125.115418347661</v>
      </c>
    </row>
    <row r="65" spans="1:37" x14ac:dyDescent="0.2">
      <c r="A65" s="35"/>
      <c r="B65" s="32" t="s">
        <v>63</v>
      </c>
      <c r="C65" s="32"/>
      <c r="D65" s="32"/>
      <c r="E65" s="4">
        <v>5000</v>
      </c>
      <c r="F65" s="4">
        <v>291500000</v>
      </c>
      <c r="G65" s="25">
        <v>58300</v>
      </c>
      <c r="H65" s="4"/>
      <c r="I65" s="4"/>
      <c r="J65" s="25"/>
      <c r="K65" s="4">
        <v>12000</v>
      </c>
      <c r="L65" s="4">
        <v>660413000</v>
      </c>
      <c r="M65" s="25">
        <v>55034.416666666664</v>
      </c>
      <c r="N65" s="4"/>
      <c r="O65" s="4"/>
      <c r="P65" s="25"/>
      <c r="Q65" s="4"/>
      <c r="R65" s="4"/>
      <c r="S65" s="25"/>
      <c r="T65" s="4"/>
      <c r="U65" s="4"/>
      <c r="V65" s="25"/>
      <c r="W65" s="4"/>
      <c r="X65" s="4"/>
      <c r="Y65" s="25"/>
      <c r="Z65" s="4"/>
      <c r="AA65" s="4"/>
      <c r="AB65" s="25"/>
      <c r="AC65" s="4"/>
      <c r="AD65" s="4"/>
      <c r="AE65" s="25"/>
      <c r="AF65" s="4"/>
      <c r="AG65" s="4"/>
      <c r="AH65" s="25"/>
      <c r="AI65" s="5">
        <v>17000</v>
      </c>
      <c r="AJ65" s="5">
        <v>951913000</v>
      </c>
      <c r="AK65" s="25">
        <v>55994.882352941175</v>
      </c>
    </row>
    <row r="66" spans="1:37" x14ac:dyDescent="0.2">
      <c r="A66" s="35"/>
      <c r="B66" s="32" t="s">
        <v>79</v>
      </c>
      <c r="C66" s="32"/>
      <c r="D66" s="32"/>
      <c r="E66" s="5"/>
      <c r="F66" s="5"/>
      <c r="G66" s="25"/>
      <c r="H66" s="5"/>
      <c r="I66" s="5"/>
      <c r="J66" s="25"/>
      <c r="K66" s="5"/>
      <c r="L66" s="5"/>
      <c r="M66" s="25"/>
      <c r="N66" s="5"/>
      <c r="O66" s="5"/>
      <c r="P66" s="25"/>
      <c r="Q66" s="5">
        <v>13000</v>
      </c>
      <c r="R66" s="5">
        <v>1026766000</v>
      </c>
      <c r="S66" s="25">
        <v>78982</v>
      </c>
      <c r="T66" s="5"/>
      <c r="U66" s="5"/>
      <c r="V66" s="25"/>
      <c r="W66" s="5"/>
      <c r="X66" s="5"/>
      <c r="Y66" s="25"/>
      <c r="Z66" s="5"/>
      <c r="AA66" s="5"/>
      <c r="AB66" s="25"/>
      <c r="AC66" s="5"/>
      <c r="AD66" s="5"/>
      <c r="AE66" s="25"/>
      <c r="AF66" s="5"/>
      <c r="AG66" s="5"/>
      <c r="AH66" s="25"/>
      <c r="AI66" s="5">
        <v>13000</v>
      </c>
      <c r="AJ66" s="5">
        <v>1026766000</v>
      </c>
      <c r="AK66" s="25">
        <v>78982</v>
      </c>
    </row>
    <row r="67" spans="1:37" x14ac:dyDescent="0.2">
      <c r="A67" s="35"/>
      <c r="B67" s="32" t="s">
        <v>19</v>
      </c>
      <c r="C67" s="32"/>
      <c r="D67" s="32"/>
      <c r="E67" s="4"/>
      <c r="F67" s="4"/>
      <c r="G67" s="25"/>
      <c r="H67" s="4">
        <v>5000</v>
      </c>
      <c r="I67" s="4">
        <v>268645000</v>
      </c>
      <c r="J67" s="25">
        <v>53729</v>
      </c>
      <c r="K67" s="4"/>
      <c r="L67" s="4"/>
      <c r="M67" s="25"/>
      <c r="N67" s="4"/>
      <c r="O67" s="4"/>
      <c r="P67" s="25"/>
      <c r="Q67" s="4"/>
      <c r="R67" s="4"/>
      <c r="S67" s="25"/>
      <c r="T67" s="4">
        <v>13000</v>
      </c>
      <c r="U67" s="4">
        <v>1006642000</v>
      </c>
      <c r="V67" s="25">
        <v>77434</v>
      </c>
      <c r="W67" s="4"/>
      <c r="X67" s="4"/>
      <c r="Y67" s="25"/>
      <c r="Z67" s="4">
        <v>10000</v>
      </c>
      <c r="AA67" s="4">
        <v>587490000</v>
      </c>
      <c r="AB67" s="25">
        <v>58749</v>
      </c>
      <c r="AC67" s="4"/>
      <c r="AD67" s="4"/>
      <c r="AE67" s="25"/>
      <c r="AF67" s="4">
        <v>11500</v>
      </c>
      <c r="AG67" s="4">
        <v>784990000</v>
      </c>
      <c r="AH67" s="25">
        <v>68260</v>
      </c>
      <c r="AI67" s="5">
        <v>39500</v>
      </c>
      <c r="AJ67" s="5">
        <v>2647767000</v>
      </c>
      <c r="AK67" s="25">
        <v>67032.075949367092</v>
      </c>
    </row>
    <row r="68" spans="1:37" x14ac:dyDescent="0.2">
      <c r="A68" s="35"/>
      <c r="B68" s="32" t="s">
        <v>21</v>
      </c>
      <c r="C68" s="32"/>
      <c r="D68" s="32"/>
      <c r="E68" s="5"/>
      <c r="F68" s="5"/>
      <c r="G68" s="25"/>
      <c r="H68" s="5"/>
      <c r="I68" s="5"/>
      <c r="J68" s="25"/>
      <c r="K68" s="5"/>
      <c r="L68" s="5"/>
      <c r="M68" s="25"/>
      <c r="N68" s="5"/>
      <c r="O68" s="5"/>
      <c r="P68" s="25"/>
      <c r="Q68" s="5"/>
      <c r="R68" s="5"/>
      <c r="S68" s="25"/>
      <c r="T68" s="5"/>
      <c r="U68" s="5"/>
      <c r="V68" s="25"/>
      <c r="W68" s="5">
        <v>13000</v>
      </c>
      <c r="X68" s="5">
        <v>1016587000</v>
      </c>
      <c r="Y68" s="25">
        <v>78199</v>
      </c>
      <c r="Z68" s="5"/>
      <c r="AA68" s="5"/>
      <c r="AB68" s="25"/>
      <c r="AC68" s="5"/>
      <c r="AD68" s="5"/>
      <c r="AE68" s="25"/>
      <c r="AF68" s="5"/>
      <c r="AG68" s="5"/>
      <c r="AH68" s="25"/>
      <c r="AI68" s="5">
        <v>13000</v>
      </c>
      <c r="AJ68" s="5">
        <v>1016587000</v>
      </c>
      <c r="AK68" s="25">
        <v>78199</v>
      </c>
    </row>
    <row r="69" spans="1:37" x14ac:dyDescent="0.2">
      <c r="A69" s="35"/>
      <c r="B69" s="32" t="s">
        <v>22</v>
      </c>
      <c r="C69" s="32"/>
      <c r="D69" s="32"/>
      <c r="E69" s="5"/>
      <c r="F69" s="5"/>
      <c r="G69" s="25"/>
      <c r="H69" s="5"/>
      <c r="I69" s="5"/>
      <c r="J69" s="25"/>
      <c r="K69" s="5"/>
      <c r="L69" s="5"/>
      <c r="M69" s="25"/>
      <c r="N69" s="5">
        <v>13000</v>
      </c>
      <c r="O69" s="5">
        <v>1045200000</v>
      </c>
      <c r="P69" s="25">
        <v>80400</v>
      </c>
      <c r="Q69" s="5"/>
      <c r="R69" s="5"/>
      <c r="S69" s="25"/>
      <c r="T69" s="5"/>
      <c r="U69" s="5"/>
      <c r="V69" s="25"/>
      <c r="W69" s="5"/>
      <c r="X69" s="5"/>
      <c r="Y69" s="25"/>
      <c r="Z69" s="5"/>
      <c r="AA69" s="5"/>
      <c r="AB69" s="25"/>
      <c r="AC69" s="5"/>
      <c r="AD69" s="5"/>
      <c r="AE69" s="25"/>
      <c r="AF69" s="5"/>
      <c r="AG69" s="5"/>
      <c r="AH69" s="25"/>
      <c r="AI69" s="5">
        <v>13000</v>
      </c>
      <c r="AJ69" s="5">
        <v>1045200000</v>
      </c>
      <c r="AK69" s="25">
        <v>80400</v>
      </c>
    </row>
    <row r="70" spans="1:37" x14ac:dyDescent="0.2">
      <c r="A70" s="35"/>
      <c r="B70" s="33" t="s">
        <v>90</v>
      </c>
      <c r="C70" s="33"/>
      <c r="D70" s="33"/>
      <c r="E70" s="4">
        <v>33000</v>
      </c>
      <c r="F70" s="4">
        <v>2366991000</v>
      </c>
      <c r="G70" s="25">
        <v>71727</v>
      </c>
      <c r="H70" s="4">
        <v>51000</v>
      </c>
      <c r="I70" s="4">
        <v>3390161000</v>
      </c>
      <c r="J70" s="25">
        <v>66473.745098039217</v>
      </c>
      <c r="K70" s="4">
        <v>75000</v>
      </c>
      <c r="L70" s="4">
        <v>5059301000</v>
      </c>
      <c r="M70" s="25">
        <v>67457.346666666665</v>
      </c>
      <c r="N70" s="4">
        <v>70000</v>
      </c>
      <c r="O70" s="4">
        <v>4852595000</v>
      </c>
      <c r="P70" s="25">
        <v>69322.78571428571</v>
      </c>
      <c r="Q70" s="4">
        <v>61000</v>
      </c>
      <c r="R70" s="4">
        <v>4285394000</v>
      </c>
      <c r="S70" s="25">
        <v>70252.360655737706</v>
      </c>
      <c r="T70" s="4">
        <v>54000</v>
      </c>
      <c r="U70" s="4">
        <v>3953017000</v>
      </c>
      <c r="V70" s="25">
        <v>73204.018518518526</v>
      </c>
      <c r="W70" s="4">
        <v>73000</v>
      </c>
      <c r="X70" s="4">
        <v>5085162000</v>
      </c>
      <c r="Y70" s="25">
        <v>69659.753424657538</v>
      </c>
      <c r="Z70" s="4">
        <v>58000</v>
      </c>
      <c r="AA70" s="4">
        <v>3895633000</v>
      </c>
      <c r="AB70" s="25">
        <v>67166.086206896551</v>
      </c>
      <c r="AC70" s="4">
        <v>43000</v>
      </c>
      <c r="AD70" s="4">
        <v>2671797700</v>
      </c>
      <c r="AE70" s="25">
        <v>62134.830232558139</v>
      </c>
      <c r="AF70" s="4">
        <v>60210</v>
      </c>
      <c r="AG70" s="4">
        <v>3573188930</v>
      </c>
      <c r="AH70" s="25">
        <v>59345.439794054146</v>
      </c>
      <c r="AI70" s="4">
        <v>578210</v>
      </c>
      <c r="AJ70" s="4">
        <v>39133240630</v>
      </c>
      <c r="AK70" s="25">
        <v>67679.978952283767</v>
      </c>
    </row>
  </sheetData>
  <mergeCells count="74">
    <mergeCell ref="B67:D67"/>
    <mergeCell ref="B68:D68"/>
    <mergeCell ref="B69:D69"/>
    <mergeCell ref="E2:G2"/>
    <mergeCell ref="H2:J2"/>
    <mergeCell ref="E4:E5"/>
    <mergeCell ref="F4:F5"/>
    <mergeCell ref="G4:G5"/>
    <mergeCell ref="H4:H5"/>
    <mergeCell ref="I4:I5"/>
    <mergeCell ref="J4:J5"/>
    <mergeCell ref="K2:M2"/>
    <mergeCell ref="M4:M5"/>
    <mergeCell ref="B55:D55"/>
    <mergeCell ref="AF2:AH2"/>
    <mergeCell ref="AI2:AK3"/>
    <mergeCell ref="E3:G3"/>
    <mergeCell ref="H3:J3"/>
    <mergeCell ref="K3:M3"/>
    <mergeCell ref="N3:P3"/>
    <mergeCell ref="Q3:S3"/>
    <mergeCell ref="T3:V3"/>
    <mergeCell ref="W3:Y3"/>
    <mergeCell ref="Z3:AB3"/>
    <mergeCell ref="N2:P2"/>
    <mergeCell ref="Q2:S2"/>
    <mergeCell ref="T2:V2"/>
    <mergeCell ref="W2:Y2"/>
    <mergeCell ref="Z2:AB2"/>
    <mergeCell ref="AC2:AE2"/>
    <mergeCell ref="AC3:AE3"/>
    <mergeCell ref="AF3:AH3"/>
    <mergeCell ref="K4:K5"/>
    <mergeCell ref="L4:L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K4:AK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B70:D70"/>
    <mergeCell ref="A6:A54"/>
    <mergeCell ref="A55:A70"/>
    <mergeCell ref="A2:D5"/>
    <mergeCell ref="B54:D54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2CFC0-2E6F-4430-A11A-F0192B38411A}">
  <dimension ref="A1:AJ4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12" x14ac:dyDescent="0.2"/>
  <cols>
    <col min="1" max="1" width="9.8984375" customWidth="1"/>
    <col min="2" max="2" width="19" customWidth="1"/>
    <col min="3" max="3" width="28.69921875" customWidth="1"/>
    <col min="4" max="4" width="7.8984375" customWidth="1"/>
    <col min="5" max="5" width="15.59765625" hidden="1" customWidth="1"/>
    <col min="7" max="7" width="7.8984375" customWidth="1"/>
    <col min="8" max="8" width="15.59765625" hidden="1" customWidth="1"/>
    <col min="10" max="10" width="7.8984375" customWidth="1"/>
    <col min="11" max="11" width="15.59765625" hidden="1" customWidth="1"/>
    <col min="13" max="13" width="7.8984375" customWidth="1"/>
    <col min="14" max="14" width="15.59765625" hidden="1" customWidth="1"/>
    <col min="16" max="16" width="7.8984375" customWidth="1"/>
    <col min="17" max="17" width="15.59765625" hidden="1" customWidth="1"/>
    <col min="19" max="19" width="7.8984375" customWidth="1"/>
    <col min="20" max="20" width="15.59765625" hidden="1" customWidth="1"/>
    <col min="22" max="22" width="7.8984375" customWidth="1"/>
    <col min="23" max="23" width="15.59765625" hidden="1" customWidth="1"/>
    <col min="25" max="25" width="7.8984375" customWidth="1"/>
    <col min="26" max="26" width="15.59765625" hidden="1" customWidth="1"/>
    <col min="28" max="28" width="7.8984375" customWidth="1"/>
    <col min="29" max="29" width="15.59765625" hidden="1" customWidth="1"/>
    <col min="31" max="31" width="7.8984375" customWidth="1"/>
    <col min="32" max="32" width="15.59765625" hidden="1" customWidth="1"/>
    <col min="34" max="34" width="7.8984375" customWidth="1"/>
    <col min="35" max="35" width="15.59765625" hidden="1" customWidth="1"/>
  </cols>
  <sheetData>
    <row r="1" spans="1:36" x14ac:dyDescent="0.2">
      <c r="A1" t="s">
        <v>141</v>
      </c>
    </row>
    <row r="2" spans="1:36" x14ac:dyDescent="0.2">
      <c r="A2" s="39" t="s">
        <v>137</v>
      </c>
      <c r="B2" s="39" t="s">
        <v>138</v>
      </c>
      <c r="C2" s="39" t="s">
        <v>139</v>
      </c>
      <c r="D2" s="33" t="s">
        <v>49</v>
      </c>
      <c r="E2" s="33"/>
      <c r="F2" s="33"/>
      <c r="G2" s="33" t="s">
        <v>50</v>
      </c>
      <c r="H2" s="33"/>
      <c r="I2" s="33"/>
      <c r="J2" s="33" t="s">
        <v>51</v>
      </c>
      <c r="K2" s="33"/>
      <c r="L2" s="33"/>
      <c r="M2" s="33" t="s">
        <v>52</v>
      </c>
      <c r="N2" s="33"/>
      <c r="O2" s="33"/>
      <c r="P2" s="33" t="s">
        <v>53</v>
      </c>
      <c r="Q2" s="33"/>
      <c r="R2" s="33"/>
      <c r="S2" s="33" t="s">
        <v>54</v>
      </c>
      <c r="T2" s="33"/>
      <c r="U2" s="33"/>
      <c r="V2" s="33" t="s">
        <v>55</v>
      </c>
      <c r="W2" s="33"/>
      <c r="X2" s="33"/>
      <c r="Y2" s="33" t="s">
        <v>56</v>
      </c>
      <c r="Z2" s="33"/>
      <c r="AA2" s="33"/>
      <c r="AB2" s="33" t="s">
        <v>57</v>
      </c>
      <c r="AC2" s="33"/>
      <c r="AD2" s="33"/>
      <c r="AE2" s="33" t="s">
        <v>0</v>
      </c>
      <c r="AF2" s="33"/>
      <c r="AG2" s="33"/>
      <c r="AH2" s="33" t="s">
        <v>3</v>
      </c>
      <c r="AI2" s="33"/>
      <c r="AJ2" s="33"/>
    </row>
    <row r="3" spans="1:36" x14ac:dyDescent="0.2">
      <c r="A3" s="39"/>
      <c r="B3" s="39"/>
      <c r="C3" s="39"/>
      <c r="D3" s="40">
        <v>40065</v>
      </c>
      <c r="E3" s="40"/>
      <c r="F3" s="40"/>
      <c r="G3" s="40">
        <v>40088</v>
      </c>
      <c r="H3" s="40"/>
      <c r="I3" s="40"/>
      <c r="J3" s="40">
        <v>40116</v>
      </c>
      <c r="K3" s="40"/>
      <c r="L3" s="40"/>
      <c r="M3" s="40">
        <v>40130</v>
      </c>
      <c r="N3" s="40"/>
      <c r="O3" s="40"/>
      <c r="P3" s="40">
        <v>40137</v>
      </c>
      <c r="Q3" s="40"/>
      <c r="R3" s="40"/>
      <c r="S3" s="40">
        <v>40158</v>
      </c>
      <c r="T3" s="40"/>
      <c r="U3" s="40"/>
      <c r="V3" s="40">
        <v>40165</v>
      </c>
      <c r="W3" s="40"/>
      <c r="X3" s="40"/>
      <c r="Y3" s="40">
        <v>40193</v>
      </c>
      <c r="Z3" s="40"/>
      <c r="AA3" s="40"/>
      <c r="AB3" s="40">
        <v>40214</v>
      </c>
      <c r="AC3" s="40"/>
      <c r="AD3" s="40"/>
      <c r="AE3" s="40">
        <v>40256</v>
      </c>
      <c r="AF3" s="40"/>
      <c r="AG3" s="40"/>
      <c r="AH3" s="33"/>
      <c r="AI3" s="33"/>
      <c r="AJ3" s="33"/>
    </row>
    <row r="4" spans="1:36" x14ac:dyDescent="0.2">
      <c r="A4" s="39"/>
      <c r="B4" s="39"/>
      <c r="C4" s="39"/>
      <c r="D4" s="39" t="s">
        <v>73</v>
      </c>
      <c r="E4" s="39" t="s">
        <v>74</v>
      </c>
      <c r="F4" s="39" t="s">
        <v>140</v>
      </c>
      <c r="G4" s="39" t="s">
        <v>73</v>
      </c>
      <c r="H4" s="39" t="s">
        <v>74</v>
      </c>
      <c r="I4" s="39" t="s">
        <v>140</v>
      </c>
      <c r="J4" s="39" t="s">
        <v>73</v>
      </c>
      <c r="K4" s="39" t="s">
        <v>74</v>
      </c>
      <c r="L4" s="39" t="s">
        <v>140</v>
      </c>
      <c r="M4" s="39" t="s">
        <v>73</v>
      </c>
      <c r="N4" s="39" t="s">
        <v>74</v>
      </c>
      <c r="O4" s="39" t="s">
        <v>140</v>
      </c>
      <c r="P4" s="39" t="s">
        <v>73</v>
      </c>
      <c r="Q4" s="39" t="s">
        <v>74</v>
      </c>
      <c r="R4" s="39" t="s">
        <v>140</v>
      </c>
      <c r="S4" s="39" t="s">
        <v>73</v>
      </c>
      <c r="T4" s="39" t="s">
        <v>74</v>
      </c>
      <c r="U4" s="39" t="s">
        <v>140</v>
      </c>
      <c r="V4" s="39" t="s">
        <v>73</v>
      </c>
      <c r="W4" s="39" t="s">
        <v>74</v>
      </c>
      <c r="X4" s="39" t="s">
        <v>140</v>
      </c>
      <c r="Y4" s="39" t="s">
        <v>73</v>
      </c>
      <c r="Z4" s="39" t="s">
        <v>74</v>
      </c>
      <c r="AA4" s="39" t="s">
        <v>140</v>
      </c>
      <c r="AB4" s="39" t="s">
        <v>73</v>
      </c>
      <c r="AC4" s="39" t="s">
        <v>74</v>
      </c>
      <c r="AD4" s="39" t="s">
        <v>140</v>
      </c>
      <c r="AE4" s="39" t="s">
        <v>73</v>
      </c>
      <c r="AF4" s="39" t="s">
        <v>74</v>
      </c>
      <c r="AG4" s="39" t="s">
        <v>140</v>
      </c>
      <c r="AH4" s="39" t="s">
        <v>73</v>
      </c>
      <c r="AI4" s="39" t="s">
        <v>74</v>
      </c>
      <c r="AJ4" s="39" t="s">
        <v>140</v>
      </c>
    </row>
    <row r="5" spans="1:36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</row>
    <row r="6" spans="1:36" x14ac:dyDescent="0.2">
      <c r="A6" s="1" t="s">
        <v>75</v>
      </c>
      <c r="B6" s="1" t="s">
        <v>6</v>
      </c>
      <c r="D6" s="4">
        <v>13000</v>
      </c>
      <c r="E6" s="4">
        <v>1203566000</v>
      </c>
      <c r="F6" s="4">
        <v>92582</v>
      </c>
      <c r="G6" s="4">
        <v>26000</v>
      </c>
      <c r="H6" s="4">
        <v>2051426000</v>
      </c>
      <c r="I6" s="4">
        <v>78901</v>
      </c>
      <c r="J6" s="4">
        <v>39000</v>
      </c>
      <c r="K6" s="4">
        <v>3073356000</v>
      </c>
      <c r="L6" s="4">
        <v>78804</v>
      </c>
      <c r="M6" s="4">
        <v>39000</v>
      </c>
      <c r="N6" s="4">
        <v>3095820000</v>
      </c>
      <c r="O6" s="4">
        <v>79380</v>
      </c>
      <c r="P6" s="4">
        <v>39000</v>
      </c>
      <c r="Q6" s="4">
        <v>3026179000</v>
      </c>
      <c r="R6" s="4">
        <v>77594.333333333328</v>
      </c>
      <c r="S6" s="4">
        <v>39000</v>
      </c>
      <c r="T6" s="4">
        <v>2995967000</v>
      </c>
      <c r="U6" s="4">
        <v>76819.666666666672</v>
      </c>
      <c r="V6" s="4">
        <v>39000</v>
      </c>
      <c r="W6" s="4">
        <v>3050632000</v>
      </c>
      <c r="X6" s="4">
        <v>78221.333333333328</v>
      </c>
      <c r="Y6" s="4">
        <v>26000</v>
      </c>
      <c r="Z6" s="4">
        <v>2024594000</v>
      </c>
      <c r="AA6" s="4">
        <v>77869</v>
      </c>
      <c r="AB6" s="4">
        <v>13000</v>
      </c>
      <c r="AC6" s="4">
        <v>948974000</v>
      </c>
      <c r="AD6" s="4">
        <v>72998</v>
      </c>
      <c r="AE6" s="4">
        <v>71710</v>
      </c>
      <c r="AF6" s="4">
        <v>4358178930</v>
      </c>
      <c r="AG6" s="4">
        <v>60775.05131780784</v>
      </c>
      <c r="AH6" s="4">
        <v>296500</v>
      </c>
      <c r="AI6" s="4">
        <v>23082040000</v>
      </c>
      <c r="AJ6" s="4">
        <v>77848.364249578415</v>
      </c>
    </row>
    <row r="7" spans="1:36" hidden="1" x14ac:dyDescent="0.2">
      <c r="C7" t="s">
        <v>7</v>
      </c>
      <c r="D7" s="4"/>
      <c r="E7" s="4"/>
      <c r="F7" s="4"/>
      <c r="G7" s="4"/>
      <c r="H7" s="4"/>
      <c r="I7" s="4"/>
      <c r="J7" s="4">
        <v>13000</v>
      </c>
      <c r="K7" s="4">
        <v>1001910000</v>
      </c>
      <c r="L7" s="4">
        <v>77070</v>
      </c>
      <c r="M7" s="4"/>
      <c r="N7" s="4"/>
      <c r="O7" s="4"/>
      <c r="P7" s="4">
        <v>13000</v>
      </c>
      <c r="Q7" s="4">
        <v>998920000</v>
      </c>
      <c r="R7" s="4">
        <v>76840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>
        <v>12000</v>
      </c>
      <c r="AF7" s="4">
        <v>826536000</v>
      </c>
      <c r="AG7" s="4">
        <v>68878</v>
      </c>
      <c r="AH7" s="4">
        <v>26000</v>
      </c>
      <c r="AI7" s="4">
        <v>2000830000</v>
      </c>
      <c r="AJ7" s="4">
        <v>76955</v>
      </c>
    </row>
    <row r="8" spans="1:36" hidden="1" x14ac:dyDescent="0.2">
      <c r="C8" t="s">
        <v>67</v>
      </c>
      <c r="D8" s="4"/>
      <c r="E8" s="4"/>
      <c r="F8" s="4"/>
      <c r="G8" s="4"/>
      <c r="H8" s="4"/>
      <c r="I8" s="4"/>
      <c r="J8" s="4"/>
      <c r="K8" s="4"/>
      <c r="L8" s="4"/>
      <c r="M8" s="4">
        <v>13000</v>
      </c>
      <c r="N8" s="4">
        <v>1031069000</v>
      </c>
      <c r="O8" s="4">
        <v>79313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>
        <v>11500</v>
      </c>
      <c r="AF8" s="4">
        <v>784990000</v>
      </c>
      <c r="AG8" s="4">
        <v>68260</v>
      </c>
      <c r="AH8" s="4">
        <v>13000</v>
      </c>
      <c r="AI8" s="4">
        <v>1031069000</v>
      </c>
      <c r="AJ8" s="4">
        <v>79313</v>
      </c>
    </row>
    <row r="9" spans="1:36" hidden="1" x14ac:dyDescent="0.2">
      <c r="C9" t="s">
        <v>10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>
        <v>13000</v>
      </c>
      <c r="T9" s="4">
        <v>981838000</v>
      </c>
      <c r="U9" s="4">
        <v>75526</v>
      </c>
      <c r="V9" s="4"/>
      <c r="W9" s="4"/>
      <c r="X9" s="4"/>
      <c r="Y9" s="4">
        <v>13000</v>
      </c>
      <c r="Z9" s="4">
        <v>1001520000</v>
      </c>
      <c r="AA9" s="4">
        <v>77040</v>
      </c>
      <c r="AB9" s="4"/>
      <c r="AC9" s="4"/>
      <c r="AD9" s="4"/>
      <c r="AE9" s="4">
        <v>5300</v>
      </c>
      <c r="AF9" s="4">
        <v>282558900</v>
      </c>
      <c r="AG9" s="4">
        <v>53313</v>
      </c>
      <c r="AH9" s="4">
        <v>26000</v>
      </c>
      <c r="AI9" s="4">
        <v>1983358000</v>
      </c>
      <c r="AJ9" s="4">
        <v>76283</v>
      </c>
    </row>
    <row r="10" spans="1:36" hidden="1" x14ac:dyDescent="0.2">
      <c r="C10" t="s">
        <v>35</v>
      </c>
      <c r="D10" s="4">
        <v>13000</v>
      </c>
      <c r="E10" s="4">
        <v>1203566000</v>
      </c>
      <c r="F10" s="4">
        <v>92582</v>
      </c>
      <c r="G10" s="4"/>
      <c r="H10" s="4"/>
      <c r="I10" s="4"/>
      <c r="J10" s="4">
        <v>13000</v>
      </c>
      <c r="K10" s="4">
        <v>1056900000</v>
      </c>
      <c r="L10" s="4">
        <v>81300</v>
      </c>
      <c r="M10" s="4">
        <v>13000</v>
      </c>
      <c r="N10" s="4">
        <v>1019551000</v>
      </c>
      <c r="O10" s="4">
        <v>78427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>
        <v>5200</v>
      </c>
      <c r="AF10" s="4">
        <v>281533200</v>
      </c>
      <c r="AG10" s="4">
        <v>54141</v>
      </c>
      <c r="AH10" s="4">
        <v>51000</v>
      </c>
      <c r="AI10" s="4">
        <v>4106553000</v>
      </c>
      <c r="AJ10" s="4">
        <v>80520.647058823524</v>
      </c>
    </row>
    <row r="11" spans="1:36" hidden="1" x14ac:dyDescent="0.2">
      <c r="C11" t="s">
        <v>78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v>13000</v>
      </c>
      <c r="W11" s="4">
        <v>1014897000</v>
      </c>
      <c r="X11" s="4">
        <v>78069</v>
      </c>
      <c r="Y11" s="4"/>
      <c r="Z11" s="4"/>
      <c r="AA11" s="4"/>
      <c r="AB11" s="4"/>
      <c r="AC11" s="4"/>
      <c r="AD11" s="4"/>
      <c r="AE11" s="4">
        <v>5000</v>
      </c>
      <c r="AF11" s="4">
        <v>264575000</v>
      </c>
      <c r="AG11" s="4">
        <v>52915</v>
      </c>
      <c r="AH11" s="4">
        <v>13000</v>
      </c>
      <c r="AI11" s="4">
        <v>1014897000</v>
      </c>
      <c r="AJ11" s="4">
        <v>78069</v>
      </c>
    </row>
    <row r="12" spans="1:36" hidden="1" x14ac:dyDescent="0.2">
      <c r="C12" t="s">
        <v>60</v>
      </c>
      <c r="D12" s="4"/>
      <c r="E12" s="4"/>
      <c r="F12" s="4"/>
      <c r="G12" s="4"/>
      <c r="H12" s="4"/>
      <c r="I12" s="4"/>
      <c r="J12" s="4">
        <v>13000</v>
      </c>
      <c r="K12" s="4">
        <v>1014546000</v>
      </c>
      <c r="L12" s="4">
        <v>78042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>
        <v>5200</v>
      </c>
      <c r="AF12" s="4">
        <v>283244000</v>
      </c>
      <c r="AG12" s="4">
        <v>54470</v>
      </c>
      <c r="AH12" s="4">
        <v>13000</v>
      </c>
      <c r="AI12" s="4">
        <v>1014546000</v>
      </c>
      <c r="AJ12" s="4">
        <v>78042</v>
      </c>
    </row>
    <row r="13" spans="1:36" hidden="1" x14ac:dyDescent="0.2">
      <c r="C13" t="s">
        <v>18</v>
      </c>
      <c r="D13" s="4"/>
      <c r="E13" s="4"/>
      <c r="F13" s="4"/>
      <c r="G13" s="4">
        <v>26000</v>
      </c>
      <c r="H13" s="4">
        <v>2051426000</v>
      </c>
      <c r="I13" s="4">
        <v>78901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>
        <v>13000</v>
      </c>
      <c r="W13" s="4">
        <v>1019148000</v>
      </c>
      <c r="X13" s="4">
        <v>78396</v>
      </c>
      <c r="Y13" s="4"/>
      <c r="Z13" s="4"/>
      <c r="AA13" s="4"/>
      <c r="AB13" s="4"/>
      <c r="AC13" s="4"/>
      <c r="AD13" s="4"/>
      <c r="AE13" s="4">
        <v>11010</v>
      </c>
      <c r="AF13" s="4">
        <v>586331830</v>
      </c>
      <c r="AG13" s="4">
        <v>53254.48047229791</v>
      </c>
      <c r="AH13" s="4">
        <v>39000</v>
      </c>
      <c r="AI13" s="4">
        <v>3070574000</v>
      </c>
      <c r="AJ13" s="4">
        <v>78732.666666666672</v>
      </c>
    </row>
    <row r="14" spans="1:36" hidden="1" x14ac:dyDescent="0.2">
      <c r="C14" t="s">
        <v>68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v>13000</v>
      </c>
      <c r="Q14" s="4">
        <v>1000493000</v>
      </c>
      <c r="R14" s="4">
        <v>76961</v>
      </c>
      <c r="S14" s="4"/>
      <c r="T14" s="4"/>
      <c r="U14" s="4"/>
      <c r="V14" s="4"/>
      <c r="W14" s="4"/>
      <c r="X14" s="4"/>
      <c r="Y14" s="4"/>
      <c r="Z14" s="4"/>
      <c r="AA14" s="4"/>
      <c r="AB14" s="4">
        <v>13000</v>
      </c>
      <c r="AC14" s="4">
        <v>948974000</v>
      </c>
      <c r="AD14" s="4">
        <v>72998</v>
      </c>
      <c r="AE14" s="4">
        <v>5000</v>
      </c>
      <c r="AF14" s="4">
        <v>263420000</v>
      </c>
      <c r="AG14" s="4">
        <v>52684</v>
      </c>
      <c r="AH14" s="4">
        <v>26000</v>
      </c>
      <c r="AI14" s="4">
        <v>1949467000</v>
      </c>
      <c r="AJ14" s="4">
        <v>74979.5</v>
      </c>
    </row>
    <row r="15" spans="1:36" hidden="1" x14ac:dyDescent="0.2">
      <c r="C15" t="s">
        <v>69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>
        <v>13000</v>
      </c>
      <c r="T15" s="4">
        <v>1007487000</v>
      </c>
      <c r="U15" s="4">
        <v>77499</v>
      </c>
      <c r="V15" s="4"/>
      <c r="W15" s="4"/>
      <c r="X15" s="4"/>
      <c r="Y15" s="4">
        <v>13000</v>
      </c>
      <c r="Z15" s="4">
        <v>1023074000</v>
      </c>
      <c r="AA15" s="4">
        <v>78698</v>
      </c>
      <c r="AB15" s="4"/>
      <c r="AC15" s="4"/>
      <c r="AD15" s="4"/>
      <c r="AE15" s="4"/>
      <c r="AF15" s="4"/>
      <c r="AG15" s="4"/>
      <c r="AH15" s="4">
        <v>26000</v>
      </c>
      <c r="AI15" s="4">
        <v>2030561000</v>
      </c>
      <c r="AJ15" s="4">
        <v>78098.5</v>
      </c>
    </row>
    <row r="16" spans="1:36" hidden="1" x14ac:dyDescent="0.2">
      <c r="C16" t="s">
        <v>79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v>13000</v>
      </c>
      <c r="Q16" s="4">
        <v>1026766000</v>
      </c>
      <c r="R16" s="4">
        <v>78982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>
        <v>13000</v>
      </c>
      <c r="AI16" s="4">
        <v>1026766000</v>
      </c>
      <c r="AJ16" s="4">
        <v>78982</v>
      </c>
    </row>
    <row r="17" spans="1:36" hidden="1" x14ac:dyDescent="0.2">
      <c r="C17" t="s">
        <v>19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>
        <v>13000</v>
      </c>
      <c r="T17" s="4">
        <v>1006642000</v>
      </c>
      <c r="U17" s="4">
        <v>77434</v>
      </c>
      <c r="V17" s="4"/>
      <c r="W17" s="4"/>
      <c r="X17" s="4"/>
      <c r="Y17" s="4"/>
      <c r="Z17" s="4"/>
      <c r="AA17" s="4"/>
      <c r="AB17" s="4"/>
      <c r="AC17" s="4"/>
      <c r="AD17" s="4"/>
      <c r="AE17" s="4">
        <v>11500</v>
      </c>
      <c r="AF17" s="4">
        <v>784990000</v>
      </c>
      <c r="AG17" s="4">
        <v>68260</v>
      </c>
      <c r="AH17" s="4">
        <v>24500</v>
      </c>
      <c r="AI17" s="4">
        <v>1791632000</v>
      </c>
      <c r="AJ17" s="4">
        <v>73127.836734693876</v>
      </c>
    </row>
    <row r="18" spans="1:36" hidden="1" x14ac:dyDescent="0.2">
      <c r="C18" t="s">
        <v>21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>
        <v>13000</v>
      </c>
      <c r="W18" s="4">
        <v>1016587000</v>
      </c>
      <c r="X18" s="4">
        <v>78199</v>
      </c>
      <c r="Y18" s="4"/>
      <c r="Z18" s="4"/>
      <c r="AA18" s="4"/>
      <c r="AB18" s="4"/>
      <c r="AC18" s="4"/>
      <c r="AD18" s="4"/>
      <c r="AE18" s="4"/>
      <c r="AF18" s="4"/>
      <c r="AG18" s="4"/>
      <c r="AH18" s="4">
        <v>13000</v>
      </c>
      <c r="AI18" s="4">
        <v>1016587000</v>
      </c>
      <c r="AJ18" s="4">
        <v>78199</v>
      </c>
    </row>
    <row r="19" spans="1:36" hidden="1" x14ac:dyDescent="0.2">
      <c r="C19" t="s">
        <v>22</v>
      </c>
      <c r="D19" s="4"/>
      <c r="E19" s="4"/>
      <c r="F19" s="4"/>
      <c r="G19" s="4"/>
      <c r="H19" s="4"/>
      <c r="I19" s="4"/>
      <c r="J19" s="4"/>
      <c r="K19" s="4"/>
      <c r="L19" s="4"/>
      <c r="M19" s="4">
        <v>13000</v>
      </c>
      <c r="N19" s="4">
        <v>1045200000</v>
      </c>
      <c r="O19" s="4">
        <v>80400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>
        <v>13000</v>
      </c>
      <c r="AI19" s="4">
        <v>1045200000</v>
      </c>
      <c r="AJ19" s="4">
        <v>80400</v>
      </c>
    </row>
    <row r="20" spans="1:36" x14ac:dyDescent="0.2">
      <c r="A20" s="1" t="s">
        <v>77</v>
      </c>
      <c r="B20" s="1" t="s">
        <v>33</v>
      </c>
      <c r="D20" s="4">
        <v>20000</v>
      </c>
      <c r="E20" s="4">
        <v>1163425000</v>
      </c>
      <c r="F20" s="4">
        <v>58171.25</v>
      </c>
      <c r="G20" s="4">
        <v>25000</v>
      </c>
      <c r="H20" s="4">
        <v>1338735000</v>
      </c>
      <c r="I20" s="4">
        <v>53549.4</v>
      </c>
      <c r="J20" s="4">
        <v>36000</v>
      </c>
      <c r="K20" s="4">
        <v>1985945000</v>
      </c>
      <c r="L20" s="4">
        <v>55165.138888888891</v>
      </c>
      <c r="M20" s="4">
        <v>31000</v>
      </c>
      <c r="N20" s="4">
        <v>1756775000</v>
      </c>
      <c r="O20" s="4">
        <v>56670.161290322583</v>
      </c>
      <c r="P20" s="4">
        <v>22000</v>
      </c>
      <c r="Q20" s="4">
        <v>1259215000</v>
      </c>
      <c r="R20" s="4">
        <v>57237.045454545456</v>
      </c>
      <c r="S20" s="4">
        <v>15000</v>
      </c>
      <c r="T20" s="4">
        <v>957050000</v>
      </c>
      <c r="U20" s="4">
        <v>63803.333333333336</v>
      </c>
      <c r="V20" s="4">
        <v>34000</v>
      </c>
      <c r="W20" s="4">
        <v>2034530000</v>
      </c>
      <c r="X20" s="4">
        <v>59839.117647058825</v>
      </c>
      <c r="Y20" s="4">
        <v>32000</v>
      </c>
      <c r="Z20" s="4">
        <v>1871039000</v>
      </c>
      <c r="AA20" s="4">
        <v>58469.96875</v>
      </c>
      <c r="AB20" s="4">
        <v>29700</v>
      </c>
      <c r="AC20" s="4">
        <v>1701482000</v>
      </c>
      <c r="AD20" s="4">
        <v>57288.956228956231</v>
      </c>
      <c r="AE20" s="4">
        <v>36710</v>
      </c>
      <c r="AF20" s="4">
        <v>1961662930</v>
      </c>
      <c r="AG20" s="4">
        <v>53436.745573413238</v>
      </c>
      <c r="AH20" s="4">
        <v>281410</v>
      </c>
      <c r="AI20" s="4">
        <v>15442602100</v>
      </c>
      <c r="AJ20" s="4">
        <v>54875.811449486515</v>
      </c>
    </row>
    <row r="21" spans="1:36" hidden="1" x14ac:dyDescent="0.2">
      <c r="A21" s="1"/>
      <c r="C21" t="s">
        <v>7</v>
      </c>
      <c r="D21" s="4">
        <v>10000</v>
      </c>
      <c r="E21" s="4">
        <v>579910000</v>
      </c>
      <c r="F21" s="4">
        <v>57991</v>
      </c>
      <c r="G21" s="4"/>
      <c r="H21" s="4"/>
      <c r="I21" s="4"/>
      <c r="J21" s="4">
        <v>12000</v>
      </c>
      <c r="K21" s="4">
        <v>657740000</v>
      </c>
      <c r="L21" s="4">
        <v>54811.666666666664</v>
      </c>
      <c r="M21" s="4"/>
      <c r="N21" s="4"/>
      <c r="O21" s="4"/>
      <c r="P21" s="4">
        <v>12000</v>
      </c>
      <c r="Q21" s="4">
        <v>690590000</v>
      </c>
      <c r="R21" s="4">
        <v>57549.166666666664</v>
      </c>
      <c r="S21" s="4"/>
      <c r="T21" s="4"/>
      <c r="U21" s="4"/>
      <c r="V21" s="4">
        <v>29000</v>
      </c>
      <c r="W21" s="4">
        <v>1728450000</v>
      </c>
      <c r="X21" s="4">
        <v>59601.724137931036</v>
      </c>
      <c r="Y21" s="4"/>
      <c r="Z21" s="4"/>
      <c r="AA21" s="4"/>
      <c r="AB21" s="4">
        <v>19700</v>
      </c>
      <c r="AC21" s="4">
        <v>1128832000</v>
      </c>
      <c r="AD21" s="4">
        <v>57301.116751269037</v>
      </c>
      <c r="AE21" s="4">
        <v>5300</v>
      </c>
      <c r="AF21" s="4">
        <v>282558900</v>
      </c>
      <c r="AG21" s="4">
        <v>53313</v>
      </c>
      <c r="AH21" s="4">
        <v>88000</v>
      </c>
      <c r="AI21" s="4">
        <v>5068080900</v>
      </c>
      <c r="AJ21" s="4">
        <v>57591.828409090907</v>
      </c>
    </row>
    <row r="22" spans="1:36" hidden="1" x14ac:dyDescent="0.2">
      <c r="A22" s="1"/>
      <c r="B22" s="1"/>
      <c r="C22" t="s">
        <v>10</v>
      </c>
      <c r="D22" s="4"/>
      <c r="E22" s="4"/>
      <c r="F22" s="4"/>
      <c r="G22" s="4">
        <v>5000</v>
      </c>
      <c r="H22" s="4">
        <v>268280000</v>
      </c>
      <c r="I22" s="4">
        <v>53656</v>
      </c>
      <c r="J22" s="4"/>
      <c r="K22" s="4"/>
      <c r="L22" s="4"/>
      <c r="M22" s="4">
        <v>7000</v>
      </c>
      <c r="N22" s="4">
        <v>395479000</v>
      </c>
      <c r="O22" s="4">
        <v>56497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>
        <v>5200</v>
      </c>
      <c r="AF22" s="4">
        <v>281533200</v>
      </c>
      <c r="AG22" s="4">
        <v>54141</v>
      </c>
      <c r="AH22" s="4">
        <v>17200</v>
      </c>
      <c r="AI22" s="4">
        <v>945292200</v>
      </c>
      <c r="AJ22" s="4">
        <v>54958.848837209305</v>
      </c>
    </row>
    <row r="23" spans="1:36" hidden="1" x14ac:dyDescent="0.2">
      <c r="A23" s="1"/>
      <c r="B23" s="1"/>
      <c r="C23" t="s">
        <v>70</v>
      </c>
      <c r="D23" s="4"/>
      <c r="E23" s="4"/>
      <c r="F23" s="4"/>
      <c r="G23" s="4">
        <v>5000</v>
      </c>
      <c r="H23" s="4">
        <v>267865000</v>
      </c>
      <c r="I23" s="4">
        <v>53573</v>
      </c>
      <c r="J23" s="4"/>
      <c r="K23" s="4"/>
      <c r="L23" s="4"/>
      <c r="M23" s="4">
        <v>12000</v>
      </c>
      <c r="N23" s="4">
        <v>680449000</v>
      </c>
      <c r="O23" s="4">
        <v>56704.083333333336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>
        <v>5000</v>
      </c>
      <c r="AC23" s="4">
        <v>286380000</v>
      </c>
      <c r="AD23" s="4">
        <v>57276</v>
      </c>
      <c r="AE23" s="4"/>
      <c r="AF23" s="4"/>
      <c r="AG23" s="4"/>
      <c r="AH23" s="4">
        <v>22000</v>
      </c>
      <c r="AI23" s="4">
        <v>1234694000</v>
      </c>
      <c r="AJ23" s="4">
        <v>56122.454545454544</v>
      </c>
    </row>
    <row r="24" spans="1:36" hidden="1" x14ac:dyDescent="0.2">
      <c r="A24" s="1"/>
      <c r="C24" t="s">
        <v>35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>
        <v>10000</v>
      </c>
      <c r="T24" s="4">
        <v>631715000</v>
      </c>
      <c r="U24" s="4">
        <v>63171.5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>
        <v>10000</v>
      </c>
      <c r="AI24" s="4">
        <v>631715000</v>
      </c>
      <c r="AJ24" s="4">
        <v>63171.5</v>
      </c>
    </row>
    <row r="25" spans="1:36" hidden="1" x14ac:dyDescent="0.2">
      <c r="A25" s="1"/>
      <c r="B25" s="1"/>
      <c r="C25" t="s">
        <v>60</v>
      </c>
      <c r="D25" s="4"/>
      <c r="E25" s="4"/>
      <c r="F25" s="4"/>
      <c r="G25" s="4"/>
      <c r="H25" s="4"/>
      <c r="I25" s="4"/>
      <c r="J25" s="4">
        <v>5000</v>
      </c>
      <c r="K25" s="4">
        <v>273580000</v>
      </c>
      <c r="L25" s="4">
        <v>54716</v>
      </c>
      <c r="M25" s="4"/>
      <c r="N25" s="4"/>
      <c r="O25" s="4"/>
      <c r="P25" s="4">
        <v>5000</v>
      </c>
      <c r="Q25" s="4">
        <v>287630000</v>
      </c>
      <c r="R25" s="4">
        <v>57526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>
        <v>5000</v>
      </c>
      <c r="AF25" s="4">
        <v>264575000</v>
      </c>
      <c r="AG25" s="4">
        <v>52915</v>
      </c>
      <c r="AH25" s="4">
        <v>15000</v>
      </c>
      <c r="AI25" s="4">
        <v>825785000</v>
      </c>
      <c r="AJ25" s="4">
        <v>55052.333333333336</v>
      </c>
    </row>
    <row r="26" spans="1:36" hidden="1" x14ac:dyDescent="0.2">
      <c r="A26" s="1"/>
      <c r="B26" s="1"/>
      <c r="C26" t="s">
        <v>18</v>
      </c>
      <c r="D26" s="4">
        <v>5000</v>
      </c>
      <c r="E26" s="4">
        <v>292015000</v>
      </c>
      <c r="F26" s="4">
        <v>58403</v>
      </c>
      <c r="G26" s="4">
        <v>5000</v>
      </c>
      <c r="H26" s="4">
        <v>268740000</v>
      </c>
      <c r="I26" s="4">
        <v>53748</v>
      </c>
      <c r="J26" s="4">
        <v>7000</v>
      </c>
      <c r="K26" s="4">
        <v>394212000</v>
      </c>
      <c r="L26" s="4">
        <v>56316</v>
      </c>
      <c r="M26" s="4">
        <v>12000</v>
      </c>
      <c r="N26" s="4">
        <v>680847000</v>
      </c>
      <c r="O26" s="4">
        <v>56737.25</v>
      </c>
      <c r="P26" s="4"/>
      <c r="Q26" s="4"/>
      <c r="R26" s="4"/>
      <c r="S26" s="4">
        <v>5000</v>
      </c>
      <c r="T26" s="4">
        <v>325335000</v>
      </c>
      <c r="U26" s="4">
        <v>65067</v>
      </c>
      <c r="V26" s="4">
        <v>5000</v>
      </c>
      <c r="W26" s="4">
        <v>306080000</v>
      </c>
      <c r="X26" s="4">
        <v>61216</v>
      </c>
      <c r="Y26" s="4">
        <v>22000</v>
      </c>
      <c r="Z26" s="4">
        <v>1283549000</v>
      </c>
      <c r="AA26" s="4">
        <v>58343.13636363636</v>
      </c>
      <c r="AB26" s="4"/>
      <c r="AC26" s="4"/>
      <c r="AD26" s="4"/>
      <c r="AE26" s="4">
        <v>5200</v>
      </c>
      <c r="AF26" s="4">
        <v>283244000</v>
      </c>
      <c r="AG26" s="4">
        <v>54470</v>
      </c>
      <c r="AH26" s="4">
        <v>66200</v>
      </c>
      <c r="AI26" s="4">
        <v>3834022000</v>
      </c>
      <c r="AJ26" s="4">
        <v>57915.740181268884</v>
      </c>
    </row>
    <row r="27" spans="1:36" hidden="1" x14ac:dyDescent="0.2">
      <c r="A27" s="1"/>
      <c r="B27" s="1"/>
      <c r="C27" t="s">
        <v>69</v>
      </c>
      <c r="D27" s="4"/>
      <c r="E27" s="4"/>
      <c r="F27" s="4"/>
      <c r="G27" s="4">
        <v>5000</v>
      </c>
      <c r="H27" s="4">
        <v>265205000</v>
      </c>
      <c r="I27" s="4">
        <v>53041</v>
      </c>
      <c r="J27" s="4"/>
      <c r="K27" s="4"/>
      <c r="L27" s="4"/>
      <c r="M27" s="4"/>
      <c r="N27" s="4"/>
      <c r="O27" s="4"/>
      <c r="P27" s="4">
        <v>5000</v>
      </c>
      <c r="Q27" s="4">
        <v>280995000</v>
      </c>
      <c r="R27" s="4">
        <v>56199</v>
      </c>
      <c r="S27" s="4"/>
      <c r="T27" s="4"/>
      <c r="U27" s="4"/>
      <c r="V27" s="4"/>
      <c r="W27" s="4"/>
      <c r="X27" s="4"/>
      <c r="Y27" s="4"/>
      <c r="Z27" s="4"/>
      <c r="AA27" s="4"/>
      <c r="AB27" s="4">
        <v>5000</v>
      </c>
      <c r="AC27" s="4">
        <v>286270000</v>
      </c>
      <c r="AD27" s="4">
        <v>57254</v>
      </c>
      <c r="AE27" s="4">
        <v>16010</v>
      </c>
      <c r="AF27" s="4">
        <v>849751830</v>
      </c>
      <c r="AG27" s="4">
        <v>53076.316677076829</v>
      </c>
      <c r="AH27" s="4">
        <v>31010</v>
      </c>
      <c r="AI27" s="4">
        <v>1094965000</v>
      </c>
      <c r="AJ27" s="4">
        <v>35310.061270557882</v>
      </c>
    </row>
    <row r="28" spans="1:36" hidden="1" x14ac:dyDescent="0.2">
      <c r="A28" s="1"/>
      <c r="B28" s="1"/>
      <c r="C28" t="s">
        <v>63</v>
      </c>
      <c r="D28" s="4">
        <v>5000</v>
      </c>
      <c r="E28" s="4">
        <v>291500000</v>
      </c>
      <c r="F28" s="4">
        <v>58300</v>
      </c>
      <c r="G28" s="4"/>
      <c r="H28" s="4"/>
      <c r="I28" s="4"/>
      <c r="J28" s="4">
        <v>12000</v>
      </c>
      <c r="K28" s="4">
        <v>660413000</v>
      </c>
      <c r="L28" s="4">
        <v>55034.416666666664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>
        <v>17000</v>
      </c>
      <c r="AI28" s="4">
        <v>951913000</v>
      </c>
      <c r="AJ28" s="4">
        <v>55994.882352941175</v>
      </c>
    </row>
    <row r="29" spans="1:36" hidden="1" x14ac:dyDescent="0.2">
      <c r="A29" s="1"/>
      <c r="B29" s="1"/>
      <c r="C29" t="s">
        <v>19</v>
      </c>
      <c r="D29" s="4"/>
      <c r="E29" s="4"/>
      <c r="F29" s="4"/>
      <c r="G29" s="4">
        <v>5000</v>
      </c>
      <c r="H29" s="4">
        <v>268645000</v>
      </c>
      <c r="I29" s="4">
        <v>53729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>
        <v>10000</v>
      </c>
      <c r="Z29" s="4">
        <v>587490000</v>
      </c>
      <c r="AA29" s="4">
        <v>58749</v>
      </c>
      <c r="AB29" s="4"/>
      <c r="AC29" s="4"/>
      <c r="AD29" s="4"/>
      <c r="AE29" s="4"/>
      <c r="AF29" s="4"/>
      <c r="AG29" s="4"/>
      <c r="AH29" s="4">
        <v>15000</v>
      </c>
      <c r="AI29" s="4">
        <v>856135000</v>
      </c>
      <c r="AJ29" s="4">
        <v>57075.666666666664</v>
      </c>
    </row>
    <row r="30" spans="1:36" x14ac:dyDescent="0.2">
      <c r="A30" s="1" t="s">
        <v>77</v>
      </c>
      <c r="B30" t="s">
        <v>64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>
        <v>300</v>
      </c>
      <c r="AC30" s="4">
        <v>21341700</v>
      </c>
      <c r="AD30" s="4">
        <v>71139</v>
      </c>
      <c r="AE30" s="4"/>
      <c r="AF30" s="4"/>
      <c r="AG30" s="4"/>
      <c r="AH30" s="4">
        <v>300</v>
      </c>
      <c r="AI30" s="4">
        <v>21341700</v>
      </c>
      <c r="AJ30" s="4">
        <v>71139</v>
      </c>
    </row>
    <row r="31" spans="1:36" hidden="1" x14ac:dyDescent="0.2">
      <c r="A31" s="1"/>
      <c r="B31" s="1"/>
      <c r="C31" t="s">
        <v>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>
        <v>300</v>
      </c>
      <c r="AC31" s="4">
        <v>21341700</v>
      </c>
      <c r="AD31" s="4">
        <v>71139</v>
      </c>
      <c r="AE31" s="4"/>
      <c r="AF31" s="4"/>
      <c r="AG31" s="4"/>
      <c r="AH31" s="4">
        <v>300</v>
      </c>
      <c r="AI31" s="4">
        <v>21341700</v>
      </c>
      <c r="AJ31" s="4">
        <v>71139</v>
      </c>
    </row>
    <row r="32" spans="1:36" x14ac:dyDescent="0.2">
      <c r="A32" s="33" t="s">
        <v>44</v>
      </c>
      <c r="B32" s="33"/>
      <c r="D32" s="4">
        <v>33000</v>
      </c>
      <c r="E32" s="4">
        <v>2366991000</v>
      </c>
      <c r="F32" s="4">
        <v>71727</v>
      </c>
      <c r="G32" s="4">
        <v>51000</v>
      </c>
      <c r="H32" s="4">
        <v>3390161000</v>
      </c>
      <c r="I32" s="4">
        <v>66473.745098039217</v>
      </c>
      <c r="J32" s="4">
        <v>75000</v>
      </c>
      <c r="K32" s="4">
        <v>5059301000</v>
      </c>
      <c r="L32" s="4">
        <v>67457.346666666665</v>
      </c>
      <c r="M32" s="4">
        <v>70000</v>
      </c>
      <c r="N32" s="4">
        <v>4852595000</v>
      </c>
      <c r="O32" s="4">
        <v>69322.78571428571</v>
      </c>
      <c r="P32" s="4">
        <v>61000</v>
      </c>
      <c r="Q32" s="4">
        <v>4285394000</v>
      </c>
      <c r="R32" s="4">
        <v>70252.360655737706</v>
      </c>
      <c r="S32" s="4">
        <v>54000</v>
      </c>
      <c r="T32" s="4">
        <v>3953017000</v>
      </c>
      <c r="U32" s="4">
        <v>73204.018518518526</v>
      </c>
      <c r="V32" s="4">
        <v>73000</v>
      </c>
      <c r="W32" s="4">
        <v>5085162000</v>
      </c>
      <c r="X32" s="4">
        <v>69659.753424657538</v>
      </c>
      <c r="Y32" s="4">
        <v>58000</v>
      </c>
      <c r="Z32" s="4">
        <v>3895633000</v>
      </c>
      <c r="AA32" s="4">
        <v>67166.086206896551</v>
      </c>
      <c r="AB32" s="4">
        <v>43000</v>
      </c>
      <c r="AC32" s="4">
        <v>2671797700</v>
      </c>
      <c r="AD32" s="4">
        <v>62134.830232558139</v>
      </c>
      <c r="AE32" s="4">
        <v>108420</v>
      </c>
      <c r="AF32" s="4">
        <v>6319841860</v>
      </c>
      <c r="AG32" s="4">
        <v>58290.369489024168</v>
      </c>
      <c r="AH32" s="4">
        <v>578210</v>
      </c>
      <c r="AI32" s="4">
        <v>38545983800</v>
      </c>
      <c r="AJ32" s="4">
        <v>66664.332681897577</v>
      </c>
    </row>
    <row r="33" spans="1:36" x14ac:dyDescent="0.2">
      <c r="A33" s="1"/>
      <c r="B33" s="1"/>
      <c r="C33" t="s">
        <v>7</v>
      </c>
      <c r="D33" s="4">
        <v>10000</v>
      </c>
      <c r="E33" s="4">
        <v>579910000</v>
      </c>
      <c r="F33" s="4">
        <v>57991</v>
      </c>
      <c r="G33" s="4"/>
      <c r="H33" s="4"/>
      <c r="I33" s="4"/>
      <c r="J33" s="4">
        <v>25000</v>
      </c>
      <c r="K33" s="4">
        <v>1659650000</v>
      </c>
      <c r="L33" s="4">
        <v>66386</v>
      </c>
      <c r="M33" s="4"/>
      <c r="N33" s="4"/>
      <c r="O33" s="4"/>
      <c r="P33" s="4">
        <v>25000</v>
      </c>
      <c r="Q33" s="4">
        <v>1689510000</v>
      </c>
      <c r="R33" s="4">
        <v>67580.399999999994</v>
      </c>
      <c r="S33" s="4"/>
      <c r="T33" s="4"/>
      <c r="U33" s="4"/>
      <c r="V33" s="4">
        <v>29000</v>
      </c>
      <c r="W33" s="4">
        <v>1728450000</v>
      </c>
      <c r="X33" s="4">
        <v>59601.724137931036</v>
      </c>
      <c r="Y33" s="4"/>
      <c r="Z33" s="4"/>
      <c r="AA33" s="4"/>
      <c r="AB33" s="4">
        <v>20000</v>
      </c>
      <c r="AC33" s="4">
        <v>1150173700</v>
      </c>
      <c r="AD33" s="4">
        <v>57508.684999999998</v>
      </c>
      <c r="AE33" s="4">
        <v>17300</v>
      </c>
      <c r="AF33" s="4">
        <v>1109094900</v>
      </c>
      <c r="AG33" s="4">
        <v>64109.531791907517</v>
      </c>
      <c r="AH33" s="4">
        <v>114300</v>
      </c>
      <c r="AI33" s="4">
        <v>7090252600</v>
      </c>
      <c r="AJ33" s="4">
        <v>62031.956255468067</v>
      </c>
    </row>
    <row r="34" spans="1:36" x14ac:dyDescent="0.2">
      <c r="C34" t="s">
        <v>67</v>
      </c>
      <c r="D34" s="4"/>
      <c r="E34" s="4"/>
      <c r="F34" s="4"/>
      <c r="G34" s="4"/>
      <c r="H34" s="4"/>
      <c r="I34" s="4"/>
      <c r="J34" s="4"/>
      <c r="K34" s="4"/>
      <c r="L34" s="4"/>
      <c r="M34" s="4">
        <v>13000</v>
      </c>
      <c r="N34" s="4">
        <v>1031069000</v>
      </c>
      <c r="O34" s="4">
        <v>79313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>
        <v>11500</v>
      </c>
      <c r="AF34" s="4">
        <v>784990000</v>
      </c>
      <c r="AG34" s="4">
        <v>68260</v>
      </c>
      <c r="AH34" s="4">
        <v>13000</v>
      </c>
      <c r="AI34" s="4">
        <v>1031069000</v>
      </c>
      <c r="AJ34" s="4">
        <v>79313</v>
      </c>
    </row>
    <row r="35" spans="1:36" x14ac:dyDescent="0.2">
      <c r="C35" t="s">
        <v>10</v>
      </c>
      <c r="D35" s="4"/>
      <c r="E35" s="4"/>
      <c r="F35" s="4"/>
      <c r="G35" s="4">
        <v>5000</v>
      </c>
      <c r="H35" s="4">
        <v>268280000</v>
      </c>
      <c r="I35" s="4">
        <v>53656</v>
      </c>
      <c r="J35" s="4"/>
      <c r="K35" s="4"/>
      <c r="L35" s="4"/>
      <c r="M35" s="4">
        <v>7000</v>
      </c>
      <c r="N35" s="4">
        <v>395479000</v>
      </c>
      <c r="O35" s="4">
        <v>56497</v>
      </c>
      <c r="P35" s="4"/>
      <c r="Q35" s="4"/>
      <c r="R35" s="4"/>
      <c r="S35" s="4">
        <v>13000</v>
      </c>
      <c r="T35" s="4">
        <v>981838000</v>
      </c>
      <c r="U35" s="4">
        <v>75526</v>
      </c>
      <c r="V35" s="4"/>
      <c r="W35" s="4"/>
      <c r="X35" s="4"/>
      <c r="Y35" s="4">
        <v>13000</v>
      </c>
      <c r="Z35" s="4">
        <v>1001520000</v>
      </c>
      <c r="AA35" s="4">
        <v>77040</v>
      </c>
      <c r="AB35" s="4"/>
      <c r="AC35" s="4"/>
      <c r="AD35" s="4"/>
      <c r="AE35" s="4">
        <v>10500</v>
      </c>
      <c r="AF35" s="4">
        <v>564092100</v>
      </c>
      <c r="AG35" s="4">
        <v>53723.057142857142</v>
      </c>
      <c r="AH35" s="4">
        <v>43200</v>
      </c>
      <c r="AI35" s="4">
        <v>2928650200</v>
      </c>
      <c r="AJ35" s="4">
        <v>67792.828703703708</v>
      </c>
    </row>
    <row r="36" spans="1:36" x14ac:dyDescent="0.2">
      <c r="C36" t="s">
        <v>70</v>
      </c>
      <c r="D36" s="4"/>
      <c r="E36" s="4"/>
      <c r="F36" s="4"/>
      <c r="G36" s="4">
        <v>5000</v>
      </c>
      <c r="H36" s="4">
        <v>267865000</v>
      </c>
      <c r="I36" s="4">
        <v>53573</v>
      </c>
      <c r="J36" s="4"/>
      <c r="K36" s="4"/>
      <c r="L36" s="4"/>
      <c r="M36" s="4">
        <v>12000</v>
      </c>
      <c r="N36" s="4">
        <v>680449000</v>
      </c>
      <c r="O36" s="4">
        <v>56704.083333333336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>
        <v>5000</v>
      </c>
      <c r="AC36" s="4">
        <v>286380000</v>
      </c>
      <c r="AD36" s="4">
        <v>57276</v>
      </c>
      <c r="AE36" s="4"/>
      <c r="AF36" s="4"/>
      <c r="AG36" s="4"/>
      <c r="AH36" s="4">
        <v>22000</v>
      </c>
      <c r="AI36" s="4">
        <v>1234694000</v>
      </c>
      <c r="AJ36" s="4">
        <v>56122.454545454544</v>
      </c>
    </row>
    <row r="37" spans="1:36" x14ac:dyDescent="0.2">
      <c r="C37" t="s">
        <v>35</v>
      </c>
      <c r="D37" s="4">
        <v>13000</v>
      </c>
      <c r="E37" s="4">
        <v>1203566000</v>
      </c>
      <c r="F37" s="4">
        <v>92582</v>
      </c>
      <c r="G37" s="4"/>
      <c r="H37" s="4"/>
      <c r="I37" s="4"/>
      <c r="J37" s="4">
        <v>13000</v>
      </c>
      <c r="K37" s="4">
        <v>1056900000</v>
      </c>
      <c r="L37" s="4">
        <v>81300</v>
      </c>
      <c r="M37" s="4">
        <v>13000</v>
      </c>
      <c r="N37" s="4">
        <v>1019551000</v>
      </c>
      <c r="O37" s="4">
        <v>78427</v>
      </c>
      <c r="P37" s="4"/>
      <c r="Q37" s="4"/>
      <c r="R37" s="4"/>
      <c r="S37" s="4">
        <v>10000</v>
      </c>
      <c r="T37" s="4">
        <v>631715000</v>
      </c>
      <c r="U37" s="4">
        <v>63171.5</v>
      </c>
      <c r="V37" s="4"/>
      <c r="W37" s="4"/>
      <c r="X37" s="4"/>
      <c r="Y37" s="4"/>
      <c r="Z37" s="4"/>
      <c r="AA37" s="4"/>
      <c r="AB37" s="4"/>
      <c r="AC37" s="4"/>
      <c r="AD37" s="4"/>
      <c r="AE37" s="4">
        <v>5200</v>
      </c>
      <c r="AF37" s="4">
        <v>281533200</v>
      </c>
      <c r="AG37" s="4">
        <v>54141</v>
      </c>
      <c r="AH37" s="4">
        <v>61000</v>
      </c>
      <c r="AI37" s="4">
        <v>4738268000</v>
      </c>
      <c r="AJ37" s="4">
        <v>77676.524590163928</v>
      </c>
    </row>
    <row r="38" spans="1:36" x14ac:dyDescent="0.2">
      <c r="C38" t="s">
        <v>78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>
        <v>13000</v>
      </c>
      <c r="W38" s="4">
        <v>1014897000</v>
      </c>
      <c r="X38" s="4">
        <v>78069</v>
      </c>
      <c r="Y38" s="4"/>
      <c r="Z38" s="4"/>
      <c r="AA38" s="4"/>
      <c r="AB38" s="4"/>
      <c r="AC38" s="4"/>
      <c r="AD38" s="4"/>
      <c r="AE38" s="4">
        <v>5000</v>
      </c>
      <c r="AF38" s="4">
        <v>264575000</v>
      </c>
      <c r="AG38" s="4">
        <v>52915</v>
      </c>
      <c r="AH38" s="4">
        <v>13000</v>
      </c>
      <c r="AI38" s="4">
        <v>1014897000</v>
      </c>
      <c r="AJ38" s="4">
        <v>78069</v>
      </c>
    </row>
    <row r="39" spans="1:36" x14ac:dyDescent="0.2">
      <c r="C39" t="s">
        <v>60</v>
      </c>
      <c r="D39" s="4"/>
      <c r="E39" s="4"/>
      <c r="F39" s="4"/>
      <c r="G39" s="4"/>
      <c r="H39" s="4"/>
      <c r="I39" s="4"/>
      <c r="J39" s="4">
        <v>18000</v>
      </c>
      <c r="K39" s="4">
        <v>1288126000</v>
      </c>
      <c r="L39" s="4">
        <v>71562.555555555562</v>
      </c>
      <c r="M39" s="4"/>
      <c r="N39" s="4"/>
      <c r="O39" s="4"/>
      <c r="P39" s="4">
        <v>5000</v>
      </c>
      <c r="Q39" s="4">
        <v>287630000</v>
      </c>
      <c r="R39" s="4">
        <v>57526</v>
      </c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>
        <v>10200</v>
      </c>
      <c r="AF39" s="4">
        <v>547819000</v>
      </c>
      <c r="AG39" s="4">
        <v>53707.745098039217</v>
      </c>
      <c r="AH39" s="4">
        <v>28000</v>
      </c>
      <c r="AI39" s="4">
        <v>1840331000</v>
      </c>
      <c r="AJ39" s="4">
        <v>65726.107142857145</v>
      </c>
    </row>
    <row r="40" spans="1:36" x14ac:dyDescent="0.2">
      <c r="C40" t="s">
        <v>18</v>
      </c>
      <c r="D40" s="4">
        <v>5000</v>
      </c>
      <c r="E40" s="4">
        <v>292015000</v>
      </c>
      <c r="F40" s="4">
        <v>58403</v>
      </c>
      <c r="G40" s="4">
        <v>31000</v>
      </c>
      <c r="H40" s="4">
        <v>2320166000</v>
      </c>
      <c r="I40" s="4">
        <v>74844.06451612903</v>
      </c>
      <c r="J40" s="4">
        <v>7000</v>
      </c>
      <c r="K40" s="4">
        <v>394212000</v>
      </c>
      <c r="L40" s="4">
        <v>56316</v>
      </c>
      <c r="M40" s="4">
        <v>12000</v>
      </c>
      <c r="N40" s="4">
        <v>680847000</v>
      </c>
      <c r="O40" s="4">
        <v>56737.25</v>
      </c>
      <c r="P40" s="4"/>
      <c r="Q40" s="4"/>
      <c r="R40" s="4"/>
      <c r="S40" s="4">
        <v>5000</v>
      </c>
      <c r="T40" s="4">
        <v>325335000</v>
      </c>
      <c r="U40" s="4">
        <v>65067</v>
      </c>
      <c r="V40" s="4">
        <v>18000</v>
      </c>
      <c r="W40" s="4">
        <v>1325228000</v>
      </c>
      <c r="X40" s="4">
        <v>73623.777777777781</v>
      </c>
      <c r="Y40" s="4">
        <v>22000</v>
      </c>
      <c r="Z40" s="4">
        <v>1283549000</v>
      </c>
      <c r="AA40" s="4">
        <v>58343.13636363636</v>
      </c>
      <c r="AB40" s="4"/>
      <c r="AC40" s="4"/>
      <c r="AD40" s="4"/>
      <c r="AE40" s="4">
        <v>16210</v>
      </c>
      <c r="AF40" s="4">
        <v>869575830</v>
      </c>
      <c r="AG40" s="4">
        <v>53644.406539173353</v>
      </c>
      <c r="AH40" s="4">
        <v>105200</v>
      </c>
      <c r="AI40" s="4">
        <v>6904596000</v>
      </c>
      <c r="AJ40" s="4">
        <v>65633.041825095061</v>
      </c>
    </row>
    <row r="41" spans="1:36" x14ac:dyDescent="0.2">
      <c r="C41" t="s">
        <v>68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>
        <v>13000</v>
      </c>
      <c r="Q41" s="4">
        <v>1000493000</v>
      </c>
      <c r="R41" s="4">
        <v>76961</v>
      </c>
      <c r="S41" s="4"/>
      <c r="T41" s="4"/>
      <c r="U41" s="4"/>
      <c r="V41" s="4"/>
      <c r="W41" s="4"/>
      <c r="X41" s="4"/>
      <c r="Y41" s="4"/>
      <c r="Z41" s="4"/>
      <c r="AA41" s="4"/>
      <c r="AB41" s="4">
        <v>13000</v>
      </c>
      <c r="AC41" s="4">
        <v>948974000</v>
      </c>
      <c r="AD41" s="4">
        <v>72998</v>
      </c>
      <c r="AE41" s="4">
        <v>5000</v>
      </c>
      <c r="AF41" s="4">
        <v>263420000</v>
      </c>
      <c r="AG41" s="4">
        <v>52684</v>
      </c>
      <c r="AH41" s="4">
        <v>26000</v>
      </c>
      <c r="AI41" s="4">
        <v>1949467000</v>
      </c>
      <c r="AJ41" s="4">
        <v>74979.5</v>
      </c>
    </row>
    <row r="42" spans="1:36" x14ac:dyDescent="0.2">
      <c r="C42" t="s">
        <v>69</v>
      </c>
      <c r="D42" s="4"/>
      <c r="E42" s="4"/>
      <c r="F42" s="4"/>
      <c r="G42" s="4">
        <v>5000</v>
      </c>
      <c r="H42" s="4">
        <v>265205000</v>
      </c>
      <c r="I42" s="4">
        <v>53041</v>
      </c>
      <c r="J42" s="4"/>
      <c r="K42" s="4"/>
      <c r="L42" s="4"/>
      <c r="M42" s="4"/>
      <c r="N42" s="4"/>
      <c r="O42" s="4"/>
      <c r="P42" s="4">
        <v>5000</v>
      </c>
      <c r="Q42" s="4">
        <v>280995000</v>
      </c>
      <c r="R42" s="4">
        <v>56199</v>
      </c>
      <c r="S42" s="4">
        <v>13000</v>
      </c>
      <c r="T42" s="4">
        <v>1007487000</v>
      </c>
      <c r="U42" s="4">
        <v>77499</v>
      </c>
      <c r="V42" s="4"/>
      <c r="W42" s="4"/>
      <c r="X42" s="4"/>
      <c r="Y42" s="4">
        <v>13000</v>
      </c>
      <c r="Z42" s="4">
        <v>1023074000</v>
      </c>
      <c r="AA42" s="4">
        <v>78698</v>
      </c>
      <c r="AB42" s="4">
        <v>5000</v>
      </c>
      <c r="AC42" s="4">
        <v>286270000</v>
      </c>
      <c r="AD42" s="4">
        <v>57254</v>
      </c>
      <c r="AE42" s="4">
        <v>16010</v>
      </c>
      <c r="AF42" s="4">
        <v>849751830</v>
      </c>
      <c r="AG42" s="4">
        <v>53076.316677076829</v>
      </c>
      <c r="AH42" s="4">
        <v>57010</v>
      </c>
      <c r="AI42" s="4">
        <v>3125526000</v>
      </c>
      <c r="AJ42" s="4">
        <v>54824.17119803543</v>
      </c>
    </row>
    <row r="43" spans="1:36" x14ac:dyDescent="0.2">
      <c r="C43" t="s">
        <v>63</v>
      </c>
      <c r="D43" s="4">
        <v>5000</v>
      </c>
      <c r="E43" s="4">
        <v>291500000</v>
      </c>
      <c r="F43" s="4">
        <v>58300</v>
      </c>
      <c r="G43" s="4"/>
      <c r="H43" s="4"/>
      <c r="I43" s="4"/>
      <c r="J43" s="4">
        <v>12000</v>
      </c>
      <c r="K43" s="4">
        <v>660413000</v>
      </c>
      <c r="L43" s="4">
        <v>55034.416666666664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>
        <v>17000</v>
      </c>
      <c r="AI43" s="4">
        <v>951913000</v>
      </c>
      <c r="AJ43" s="4">
        <v>55994.882352941175</v>
      </c>
    </row>
    <row r="44" spans="1:36" x14ac:dyDescent="0.2">
      <c r="C44" t="s">
        <v>79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>
        <v>13000</v>
      </c>
      <c r="Q44" s="4">
        <v>1026766000</v>
      </c>
      <c r="R44" s="4">
        <v>78982</v>
      </c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>
        <v>13000</v>
      </c>
      <c r="AI44" s="4">
        <v>1026766000</v>
      </c>
      <c r="AJ44" s="4">
        <v>78982</v>
      </c>
    </row>
    <row r="45" spans="1:36" x14ac:dyDescent="0.2">
      <c r="C45" t="s">
        <v>19</v>
      </c>
      <c r="D45" s="4"/>
      <c r="E45" s="4"/>
      <c r="F45" s="4"/>
      <c r="G45" s="4">
        <v>5000</v>
      </c>
      <c r="H45" s="4">
        <v>268645000</v>
      </c>
      <c r="I45" s="4">
        <v>53729</v>
      </c>
      <c r="J45" s="4"/>
      <c r="K45" s="4"/>
      <c r="L45" s="4"/>
      <c r="M45" s="4"/>
      <c r="N45" s="4"/>
      <c r="O45" s="4"/>
      <c r="P45" s="4"/>
      <c r="Q45" s="4"/>
      <c r="R45" s="4"/>
      <c r="S45" s="4">
        <v>13000</v>
      </c>
      <c r="T45" s="4">
        <v>1006642000</v>
      </c>
      <c r="U45" s="4">
        <v>77434</v>
      </c>
      <c r="V45" s="4"/>
      <c r="W45" s="4"/>
      <c r="X45" s="4"/>
      <c r="Y45" s="4">
        <v>10000</v>
      </c>
      <c r="Z45" s="4">
        <v>587490000</v>
      </c>
      <c r="AA45" s="4">
        <v>58749</v>
      </c>
      <c r="AB45" s="4"/>
      <c r="AC45" s="4"/>
      <c r="AD45" s="4"/>
      <c r="AE45" s="4">
        <v>11500</v>
      </c>
      <c r="AF45" s="4">
        <v>784990000</v>
      </c>
      <c r="AG45" s="4">
        <v>68260</v>
      </c>
      <c r="AH45" s="4">
        <v>39500</v>
      </c>
      <c r="AI45" s="4">
        <v>2647767000</v>
      </c>
      <c r="AJ45" s="4">
        <v>67032.075949367092</v>
      </c>
    </row>
    <row r="46" spans="1:36" x14ac:dyDescent="0.2">
      <c r="C46" t="s">
        <v>21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>
        <v>13000</v>
      </c>
      <c r="W46" s="4">
        <v>1016587000</v>
      </c>
      <c r="X46" s="4">
        <v>78199</v>
      </c>
      <c r="Y46" s="4"/>
      <c r="Z46" s="4"/>
      <c r="AA46" s="4"/>
      <c r="AB46" s="4"/>
      <c r="AC46" s="4"/>
      <c r="AD46" s="4"/>
      <c r="AE46" s="4"/>
      <c r="AF46" s="4"/>
      <c r="AG46" s="4"/>
      <c r="AH46" s="4">
        <v>13000</v>
      </c>
      <c r="AI46" s="4">
        <v>1016587000</v>
      </c>
      <c r="AJ46" s="4">
        <v>78199</v>
      </c>
    </row>
    <row r="47" spans="1:36" x14ac:dyDescent="0.2">
      <c r="C47" t="s">
        <v>22</v>
      </c>
      <c r="D47" s="4"/>
      <c r="E47" s="4"/>
      <c r="F47" s="4"/>
      <c r="G47" s="4"/>
      <c r="H47" s="4"/>
      <c r="I47" s="4"/>
      <c r="J47" s="4"/>
      <c r="K47" s="4"/>
      <c r="L47" s="4"/>
      <c r="M47" s="4">
        <v>13000</v>
      </c>
      <c r="N47" s="4">
        <v>1045200000</v>
      </c>
      <c r="O47" s="4">
        <v>80400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>
        <v>13000</v>
      </c>
      <c r="AI47" s="4">
        <v>1045200000</v>
      </c>
      <c r="AJ47" s="4">
        <v>80400</v>
      </c>
    </row>
  </sheetData>
  <mergeCells count="58">
    <mergeCell ref="A32:B32"/>
    <mergeCell ref="AG4:AG5"/>
    <mergeCell ref="AH4:AH5"/>
    <mergeCell ref="AI4:AI5"/>
    <mergeCell ref="AJ4:AJ5"/>
    <mergeCell ref="AA4:AA5"/>
    <mergeCell ref="AB4:AB5"/>
    <mergeCell ref="AC4:AC5"/>
    <mergeCell ref="AD4:AD5"/>
    <mergeCell ref="AE4:AE5"/>
    <mergeCell ref="AF4:AF5"/>
    <mergeCell ref="U4:U5"/>
    <mergeCell ref="V4:V5"/>
    <mergeCell ref="W4:W5"/>
    <mergeCell ref="X4:X5"/>
    <mergeCell ref="Y4:Y5"/>
    <mergeCell ref="J4:J5"/>
    <mergeCell ref="M4:M5"/>
    <mergeCell ref="N4:N5"/>
    <mergeCell ref="Z4:Z5"/>
    <mergeCell ref="O4:O5"/>
    <mergeCell ref="P4:P5"/>
    <mergeCell ref="Q4:Q5"/>
    <mergeCell ref="R4:R5"/>
    <mergeCell ref="S4:S5"/>
    <mergeCell ref="T4:T5"/>
    <mergeCell ref="AB2:AD2"/>
    <mergeCell ref="AE2:AG2"/>
    <mergeCell ref="M2:O2"/>
    <mergeCell ref="AB3:AD3"/>
    <mergeCell ref="AE3:AG3"/>
    <mergeCell ref="J2:L2"/>
    <mergeCell ref="K4:K5"/>
    <mergeCell ref="L4:L5"/>
    <mergeCell ref="AH2:AJ3"/>
    <mergeCell ref="D3:F3"/>
    <mergeCell ref="G3:I3"/>
    <mergeCell ref="J3:L3"/>
    <mergeCell ref="M3:O3"/>
    <mergeCell ref="P3:R3"/>
    <mergeCell ref="S3:U3"/>
    <mergeCell ref="V3:X3"/>
    <mergeCell ref="Y3:AA3"/>
    <mergeCell ref="P2:R2"/>
    <mergeCell ref="S2:U2"/>
    <mergeCell ref="V2:X2"/>
    <mergeCell ref="Y2:AA2"/>
    <mergeCell ref="A2:A5"/>
    <mergeCell ref="B2:B5"/>
    <mergeCell ref="C2:C5"/>
    <mergeCell ref="D2:F2"/>
    <mergeCell ref="G2:I2"/>
    <mergeCell ref="D4:D5"/>
    <mergeCell ref="E4:E5"/>
    <mergeCell ref="F4:F5"/>
    <mergeCell ref="G4:G5"/>
    <mergeCell ref="H4:H5"/>
    <mergeCell ref="I4:I5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22BB8-ADD4-40F7-A0D4-6898CF5646F2}">
  <dimension ref="A1:AM104"/>
  <sheetViews>
    <sheetView workbookViewId="0">
      <pane xSplit="3" ySplit="4" topLeftCell="D22" activePane="bottomRight" state="frozen"/>
      <selection pane="topRight" activeCell="D1" sqref="D1"/>
      <selection pane="bottomLeft" activeCell="A5" sqref="A5"/>
      <selection pane="bottomRight" activeCell="D22" sqref="D22"/>
    </sheetView>
  </sheetViews>
  <sheetFormatPr defaultRowHeight="12" x14ac:dyDescent="0.2"/>
  <cols>
    <col min="1" max="1" width="9.3984375" bestFit="1" customWidth="1"/>
    <col min="2" max="2" width="24.59765625" bestFit="1" customWidth="1"/>
    <col min="3" max="3" width="31.09765625" bestFit="1" customWidth="1"/>
    <col min="4" max="4" width="8.3984375" customWidth="1"/>
    <col min="5" max="5" width="14.796875" hidden="1" customWidth="1"/>
    <col min="6" max="7" width="8.3984375" customWidth="1"/>
    <col min="8" max="8" width="14.796875" hidden="1" customWidth="1"/>
    <col min="9" max="10" width="8.3984375" customWidth="1"/>
    <col min="11" max="11" width="14.796875" hidden="1" customWidth="1"/>
    <col min="12" max="13" width="8.3984375" customWidth="1"/>
    <col min="14" max="14" width="14.796875" hidden="1" customWidth="1"/>
    <col min="15" max="16" width="8.3984375" customWidth="1"/>
    <col min="17" max="17" width="14.796875" hidden="1" customWidth="1"/>
    <col min="18" max="19" width="8.3984375" customWidth="1"/>
    <col min="20" max="20" width="14.796875" hidden="1" customWidth="1"/>
    <col min="21" max="22" width="8.3984375" customWidth="1"/>
    <col min="23" max="23" width="14.796875" hidden="1" customWidth="1"/>
    <col min="24" max="25" width="8.3984375" customWidth="1"/>
    <col min="26" max="26" width="14.796875" hidden="1" customWidth="1"/>
    <col min="27" max="28" width="8.3984375" customWidth="1"/>
    <col min="29" max="29" width="14.796875" hidden="1" customWidth="1"/>
    <col min="30" max="31" width="8.3984375" customWidth="1"/>
    <col min="32" max="32" width="14.796875" hidden="1" customWidth="1"/>
    <col min="33" max="34" width="8.3984375" customWidth="1"/>
    <col min="35" max="35" width="14.796875" hidden="1" customWidth="1"/>
    <col min="36" max="36" width="8.3984375" customWidth="1"/>
    <col min="37" max="37" width="7.8984375" customWidth="1"/>
    <col min="38" max="38" width="14.796875" hidden="1" customWidth="1"/>
  </cols>
  <sheetData>
    <row r="1" spans="1:39" x14ac:dyDescent="0.2">
      <c r="A1" t="s">
        <v>147</v>
      </c>
    </row>
    <row r="2" spans="1:39" x14ac:dyDescent="0.2">
      <c r="A2" s="33"/>
      <c r="B2" s="33"/>
      <c r="C2" s="33"/>
      <c r="D2" s="33" t="s">
        <v>49</v>
      </c>
      <c r="E2" s="33"/>
      <c r="F2" s="33"/>
      <c r="G2" s="33" t="s">
        <v>50</v>
      </c>
      <c r="H2" s="33"/>
      <c r="I2" s="33"/>
      <c r="J2" s="33" t="s">
        <v>51</v>
      </c>
      <c r="K2" s="33"/>
      <c r="L2" s="33"/>
      <c r="M2" s="33" t="s">
        <v>52</v>
      </c>
      <c r="N2" s="33"/>
      <c r="O2" s="33"/>
      <c r="P2" s="33" t="s">
        <v>53</v>
      </c>
      <c r="Q2" s="33"/>
      <c r="R2" s="33"/>
      <c r="S2" s="33" t="s">
        <v>54</v>
      </c>
      <c r="T2" s="33"/>
      <c r="U2" s="33"/>
      <c r="V2" s="33" t="s">
        <v>55</v>
      </c>
      <c r="W2" s="33"/>
      <c r="X2" s="33"/>
      <c r="Y2" s="33" t="s">
        <v>56</v>
      </c>
      <c r="Z2" s="33"/>
      <c r="AA2" s="33"/>
      <c r="AB2" s="33" t="s">
        <v>57</v>
      </c>
      <c r="AC2" s="33"/>
      <c r="AD2" s="33"/>
      <c r="AE2" s="33" t="s">
        <v>0</v>
      </c>
      <c r="AF2" s="33"/>
      <c r="AG2" s="33"/>
      <c r="AH2" s="33" t="s">
        <v>1</v>
      </c>
      <c r="AI2" s="33"/>
      <c r="AJ2" s="33"/>
      <c r="AK2" s="33" t="s">
        <v>160</v>
      </c>
      <c r="AL2" s="33"/>
      <c r="AM2" s="33"/>
    </row>
    <row r="3" spans="1:39" x14ac:dyDescent="0.2">
      <c r="A3" s="33"/>
      <c r="B3" s="33"/>
      <c r="C3" s="33"/>
      <c r="D3" s="34">
        <v>39696</v>
      </c>
      <c r="E3" s="34"/>
      <c r="F3" s="34"/>
      <c r="G3" s="34">
        <v>39759</v>
      </c>
      <c r="H3" s="34"/>
      <c r="I3" s="34"/>
      <c r="J3" s="34">
        <v>39766</v>
      </c>
      <c r="K3" s="34"/>
      <c r="L3" s="34"/>
      <c r="M3" s="34">
        <v>39773</v>
      </c>
      <c r="N3" s="34"/>
      <c r="O3" s="34"/>
      <c r="P3" s="34">
        <v>39785</v>
      </c>
      <c r="Q3" s="34"/>
      <c r="R3" s="34"/>
      <c r="S3" s="34">
        <v>39792</v>
      </c>
      <c r="T3" s="34"/>
      <c r="U3" s="34"/>
      <c r="V3" s="34">
        <v>39799</v>
      </c>
      <c r="W3" s="34"/>
      <c r="X3" s="34"/>
      <c r="Y3" s="34">
        <v>39862</v>
      </c>
      <c r="Z3" s="34"/>
      <c r="AA3" s="34"/>
      <c r="AB3" s="34">
        <v>39877</v>
      </c>
      <c r="AC3" s="34"/>
      <c r="AD3" s="34"/>
      <c r="AE3" s="34">
        <v>39882</v>
      </c>
      <c r="AF3" s="34"/>
      <c r="AG3" s="34"/>
      <c r="AH3" s="34">
        <v>39891</v>
      </c>
      <c r="AI3" s="34"/>
      <c r="AJ3" s="34"/>
      <c r="AK3" s="33"/>
      <c r="AL3" s="33"/>
      <c r="AM3" s="33"/>
    </row>
    <row r="4" spans="1:39" ht="36" x14ac:dyDescent="0.2">
      <c r="A4" s="33"/>
      <c r="B4" s="33"/>
      <c r="C4" s="33"/>
      <c r="D4" s="3" t="s">
        <v>142</v>
      </c>
      <c r="E4" s="3" t="s">
        <v>161</v>
      </c>
      <c r="F4" s="3" t="s">
        <v>159</v>
      </c>
      <c r="G4" s="3" t="s">
        <v>142</v>
      </c>
      <c r="H4" s="3" t="s">
        <v>161</v>
      </c>
      <c r="I4" s="3" t="s">
        <v>159</v>
      </c>
      <c r="J4" s="3" t="s">
        <v>142</v>
      </c>
      <c r="K4" s="3" t="s">
        <v>161</v>
      </c>
      <c r="L4" s="3" t="s">
        <v>159</v>
      </c>
      <c r="M4" s="3" t="s">
        <v>142</v>
      </c>
      <c r="N4" s="3" t="s">
        <v>161</v>
      </c>
      <c r="O4" s="3" t="s">
        <v>159</v>
      </c>
      <c r="P4" s="3" t="s">
        <v>142</v>
      </c>
      <c r="Q4" s="3" t="s">
        <v>161</v>
      </c>
      <c r="R4" s="3" t="s">
        <v>159</v>
      </c>
      <c r="S4" s="3" t="s">
        <v>142</v>
      </c>
      <c r="T4" s="3" t="s">
        <v>161</v>
      </c>
      <c r="U4" s="3" t="s">
        <v>159</v>
      </c>
      <c r="V4" s="3" t="s">
        <v>142</v>
      </c>
      <c r="W4" s="3" t="s">
        <v>161</v>
      </c>
      <c r="X4" s="3" t="s">
        <v>159</v>
      </c>
      <c r="Y4" s="3" t="s">
        <v>142</v>
      </c>
      <c r="Z4" s="3" t="s">
        <v>161</v>
      </c>
      <c r="AA4" s="3" t="s">
        <v>159</v>
      </c>
      <c r="AB4" s="3" t="s">
        <v>142</v>
      </c>
      <c r="AC4" s="3" t="s">
        <v>161</v>
      </c>
      <c r="AD4" s="3" t="s">
        <v>159</v>
      </c>
      <c r="AE4" s="3" t="s">
        <v>142</v>
      </c>
      <c r="AF4" s="3" t="s">
        <v>161</v>
      </c>
      <c r="AG4" s="3" t="s">
        <v>159</v>
      </c>
      <c r="AH4" s="3" t="s">
        <v>142</v>
      </c>
      <c r="AI4" s="3" t="s">
        <v>161</v>
      </c>
      <c r="AJ4" s="3" t="s">
        <v>159</v>
      </c>
      <c r="AK4" s="3" t="s">
        <v>142</v>
      </c>
      <c r="AL4" s="3" t="s">
        <v>161</v>
      </c>
      <c r="AM4" s="3" t="s">
        <v>159</v>
      </c>
    </row>
    <row r="5" spans="1:39" hidden="1" x14ac:dyDescent="0.2">
      <c r="A5" t="s">
        <v>155</v>
      </c>
      <c r="B5" t="s">
        <v>6</v>
      </c>
      <c r="C5" t="s">
        <v>7</v>
      </c>
      <c r="D5" s="1"/>
      <c r="E5" s="5"/>
      <c r="F5" s="1"/>
      <c r="G5" s="1"/>
      <c r="H5" s="5"/>
      <c r="I5" s="1"/>
      <c r="J5" s="1"/>
      <c r="K5" s="5"/>
      <c r="L5" s="1"/>
      <c r="M5" s="1"/>
      <c r="N5" s="5"/>
      <c r="O5" s="1"/>
      <c r="P5" s="1"/>
      <c r="Q5" s="5"/>
      <c r="R5" s="1"/>
      <c r="S5" s="5">
        <v>8800</v>
      </c>
      <c r="T5" s="5">
        <v>938344000</v>
      </c>
      <c r="U5" s="5">
        <v>106630</v>
      </c>
      <c r="V5" s="5">
        <v>7700</v>
      </c>
      <c r="W5" s="5">
        <v>799514100</v>
      </c>
      <c r="X5" s="5">
        <v>103833</v>
      </c>
      <c r="Z5" s="5"/>
      <c r="AC5" s="5"/>
      <c r="AF5" s="5"/>
      <c r="AH5" s="5">
        <v>13000</v>
      </c>
      <c r="AI5" s="5">
        <v>1686139000</v>
      </c>
      <c r="AJ5" s="5">
        <v>129703</v>
      </c>
      <c r="AK5" s="5">
        <v>29500</v>
      </c>
      <c r="AL5" s="5">
        <v>3423997100</v>
      </c>
      <c r="AM5" s="5">
        <v>116067.69830508475</v>
      </c>
    </row>
    <row r="6" spans="1:39" hidden="1" x14ac:dyDescent="0.2">
      <c r="A6" t="s">
        <v>155</v>
      </c>
      <c r="B6" t="s">
        <v>6</v>
      </c>
      <c r="C6" t="s">
        <v>7</v>
      </c>
      <c r="D6" s="1"/>
      <c r="E6" s="5"/>
      <c r="F6" s="1"/>
      <c r="G6" s="1"/>
      <c r="H6" s="5"/>
      <c r="I6" s="1"/>
      <c r="J6" s="1"/>
      <c r="K6" s="5"/>
      <c r="L6" s="1"/>
      <c r="M6" s="1"/>
      <c r="N6" s="5"/>
      <c r="O6" s="1"/>
      <c r="P6" s="1"/>
      <c r="Q6" s="5"/>
      <c r="R6" s="1"/>
      <c r="S6" s="5"/>
      <c r="T6" s="5"/>
      <c r="U6" s="5"/>
      <c r="V6" s="5">
        <v>12000</v>
      </c>
      <c r="W6" s="5">
        <v>1256460000</v>
      </c>
      <c r="X6" s="5">
        <v>104705</v>
      </c>
      <c r="Z6" s="5"/>
      <c r="AC6" s="5"/>
      <c r="AF6" s="5"/>
      <c r="AH6" s="5"/>
      <c r="AI6" s="5"/>
      <c r="AJ6" s="5"/>
      <c r="AK6" s="5">
        <v>12000</v>
      </c>
      <c r="AL6" s="5">
        <v>1256460000</v>
      </c>
      <c r="AM6" s="5">
        <v>104705</v>
      </c>
    </row>
    <row r="7" spans="1:39" ht="10.5" hidden="1" customHeight="1" x14ac:dyDescent="0.2">
      <c r="A7" t="s">
        <v>155</v>
      </c>
      <c r="B7" t="s">
        <v>6</v>
      </c>
      <c r="C7" t="s">
        <v>67</v>
      </c>
      <c r="D7" s="1"/>
      <c r="E7" s="5"/>
      <c r="F7" s="1"/>
      <c r="G7" s="1"/>
      <c r="H7" s="5"/>
      <c r="I7" s="1"/>
      <c r="J7" s="1"/>
      <c r="K7" s="5"/>
      <c r="L7" s="1"/>
      <c r="M7" s="5">
        <v>8800</v>
      </c>
      <c r="N7" s="5">
        <v>925320000</v>
      </c>
      <c r="O7" s="5">
        <v>105150</v>
      </c>
      <c r="P7" s="1"/>
      <c r="Q7" s="5"/>
      <c r="R7" s="1"/>
      <c r="S7" s="5"/>
      <c r="T7" s="5"/>
      <c r="U7" s="5"/>
      <c r="V7" s="5"/>
      <c r="W7" s="5"/>
      <c r="X7" s="5"/>
      <c r="Z7" s="5"/>
      <c r="AC7" s="5"/>
      <c r="AF7" s="5"/>
      <c r="AH7" s="5"/>
      <c r="AI7" s="5"/>
      <c r="AJ7" s="5"/>
      <c r="AK7" s="5">
        <v>8800</v>
      </c>
      <c r="AL7" s="5">
        <v>925320000</v>
      </c>
      <c r="AM7" s="5">
        <v>105150</v>
      </c>
    </row>
    <row r="8" spans="1:39" ht="10.5" hidden="1" customHeight="1" x14ac:dyDescent="0.2">
      <c r="A8" t="s">
        <v>155</v>
      </c>
      <c r="B8" t="s">
        <v>6</v>
      </c>
      <c r="C8" t="s">
        <v>10</v>
      </c>
      <c r="D8" s="1"/>
      <c r="E8" s="5"/>
      <c r="F8" s="1"/>
      <c r="G8" s="1"/>
      <c r="H8" s="5"/>
      <c r="I8" s="1"/>
      <c r="J8" s="1"/>
      <c r="K8" s="5"/>
      <c r="L8" s="1"/>
      <c r="M8" s="1"/>
      <c r="N8" s="5"/>
      <c r="O8" s="1"/>
      <c r="P8" s="5">
        <v>11700</v>
      </c>
      <c r="Q8" s="5">
        <v>1207229400</v>
      </c>
      <c r="R8" s="5">
        <v>103182</v>
      </c>
      <c r="S8" s="5"/>
      <c r="T8" s="5"/>
      <c r="U8" s="5"/>
      <c r="V8" s="5"/>
      <c r="W8" s="5"/>
      <c r="X8" s="5"/>
      <c r="Y8" s="5">
        <v>13000</v>
      </c>
      <c r="Z8" s="5">
        <v>1342185000</v>
      </c>
      <c r="AA8" s="5">
        <v>103245</v>
      </c>
      <c r="AC8" s="5"/>
      <c r="AE8" s="5">
        <v>13000</v>
      </c>
      <c r="AF8" s="5">
        <v>1610167000</v>
      </c>
      <c r="AG8" s="5">
        <v>123859</v>
      </c>
      <c r="AH8" s="5"/>
      <c r="AI8" s="5"/>
      <c r="AJ8" s="5"/>
      <c r="AK8" s="5">
        <v>37700</v>
      </c>
      <c r="AL8" s="5">
        <v>4159581400</v>
      </c>
      <c r="AM8" s="5">
        <v>110333.72413793103</v>
      </c>
    </row>
    <row r="9" spans="1:39" hidden="1" x14ac:dyDescent="0.2">
      <c r="A9" t="s">
        <v>155</v>
      </c>
      <c r="B9" t="s">
        <v>6</v>
      </c>
      <c r="C9" t="s">
        <v>35</v>
      </c>
      <c r="D9" s="1"/>
      <c r="E9" s="5"/>
      <c r="F9" s="1"/>
      <c r="G9" s="1"/>
      <c r="H9" s="5"/>
      <c r="I9" s="1"/>
      <c r="J9" s="1"/>
      <c r="K9" s="5"/>
      <c r="L9" s="1"/>
      <c r="M9" s="5">
        <v>11960</v>
      </c>
      <c r="N9" s="5">
        <v>1294514520</v>
      </c>
      <c r="O9" s="5">
        <v>108237</v>
      </c>
      <c r="P9" s="5">
        <v>11700</v>
      </c>
      <c r="Q9" s="5">
        <v>1268829900</v>
      </c>
      <c r="R9" s="5">
        <v>108447</v>
      </c>
      <c r="S9" s="5"/>
      <c r="T9" s="5"/>
      <c r="U9" s="5"/>
      <c r="V9" s="5"/>
      <c r="W9" s="5"/>
      <c r="X9" s="5"/>
      <c r="Y9" s="5">
        <v>13000</v>
      </c>
      <c r="Z9" s="5">
        <v>1468402000</v>
      </c>
      <c r="AA9" s="5">
        <v>112954</v>
      </c>
      <c r="AC9" s="5"/>
      <c r="AE9" s="5"/>
      <c r="AF9" s="5"/>
      <c r="AG9" s="5"/>
      <c r="AH9" s="5"/>
      <c r="AI9" s="5"/>
      <c r="AJ9" s="5"/>
      <c r="AK9" s="5">
        <v>36660</v>
      </c>
      <c r="AL9" s="5">
        <v>4031746420</v>
      </c>
      <c r="AM9" s="5">
        <v>109976.71631205674</v>
      </c>
    </row>
    <row r="10" spans="1:39" ht="10.5" hidden="1" customHeight="1" x14ac:dyDescent="0.2">
      <c r="A10" t="s">
        <v>155</v>
      </c>
      <c r="B10" t="s">
        <v>6</v>
      </c>
      <c r="C10" t="s">
        <v>60</v>
      </c>
      <c r="D10" s="1"/>
      <c r="E10" s="5"/>
      <c r="F10" s="1"/>
      <c r="G10" s="1"/>
      <c r="H10" s="5"/>
      <c r="I10" s="1"/>
      <c r="J10" s="1"/>
      <c r="K10" s="5"/>
      <c r="L10" s="1"/>
      <c r="M10" s="5">
        <v>12000</v>
      </c>
      <c r="N10" s="5">
        <v>1340496000</v>
      </c>
      <c r="O10" s="5">
        <v>111708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>
        <v>13000</v>
      </c>
      <c r="AC10" s="5">
        <v>1595568000</v>
      </c>
      <c r="AD10" s="5">
        <v>122736</v>
      </c>
      <c r="AE10" s="5"/>
      <c r="AF10" s="5"/>
      <c r="AG10" s="5"/>
      <c r="AH10" s="5">
        <v>13000</v>
      </c>
      <c r="AI10" s="5">
        <v>1656564000</v>
      </c>
      <c r="AJ10" s="5">
        <v>127428</v>
      </c>
      <c r="AK10" s="5">
        <v>38000</v>
      </c>
      <c r="AL10" s="5">
        <v>4592628000</v>
      </c>
      <c r="AM10" s="5">
        <v>120858.63157894737</v>
      </c>
    </row>
    <row r="11" spans="1:39" ht="10.5" hidden="1" customHeight="1" x14ac:dyDescent="0.2">
      <c r="A11" t="s">
        <v>155</v>
      </c>
      <c r="B11" t="s">
        <v>6</v>
      </c>
      <c r="C11" t="s">
        <v>18</v>
      </c>
      <c r="D11" s="1"/>
      <c r="E11" s="5"/>
      <c r="F11" s="1"/>
      <c r="G11" s="1"/>
      <c r="H11" s="5"/>
      <c r="I11" s="1"/>
      <c r="J11" s="1"/>
      <c r="K11" s="5"/>
      <c r="L11" s="1"/>
      <c r="M11" s="1"/>
      <c r="N11" s="5"/>
      <c r="O11" s="1"/>
      <c r="P11" s="5"/>
      <c r="Q11" s="5"/>
      <c r="R11" s="5"/>
      <c r="S11" s="5">
        <v>11700</v>
      </c>
      <c r="T11" s="5">
        <v>1285455600</v>
      </c>
      <c r="U11" s="5">
        <v>109868</v>
      </c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>
        <v>11700</v>
      </c>
      <c r="AL11" s="5">
        <v>1285455600</v>
      </c>
      <c r="AM11" s="5">
        <v>109868</v>
      </c>
    </row>
    <row r="12" spans="1:39" ht="10.5" hidden="1" customHeight="1" x14ac:dyDescent="0.2">
      <c r="A12" t="s">
        <v>155</v>
      </c>
      <c r="B12" t="s">
        <v>6</v>
      </c>
      <c r="C12" t="s">
        <v>18</v>
      </c>
      <c r="D12" s="1"/>
      <c r="E12" s="5"/>
      <c r="F12" s="1"/>
      <c r="G12" s="1"/>
      <c r="H12" s="5"/>
      <c r="I12" s="1"/>
      <c r="J12" s="1"/>
      <c r="K12" s="5"/>
      <c r="L12" s="1"/>
      <c r="M12" s="1"/>
      <c r="N12" s="5"/>
      <c r="O12" s="1"/>
      <c r="P12" s="5"/>
      <c r="Q12" s="5"/>
      <c r="R12" s="5"/>
      <c r="S12" s="5">
        <v>11700</v>
      </c>
      <c r="T12" s="5">
        <v>1285455600</v>
      </c>
      <c r="U12" s="5">
        <v>109868</v>
      </c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>
        <v>11700</v>
      </c>
      <c r="AL12" s="5">
        <v>1285455600</v>
      </c>
      <c r="AM12" s="5">
        <v>109868</v>
      </c>
    </row>
    <row r="13" spans="1:39" hidden="1" x14ac:dyDescent="0.2">
      <c r="A13" t="s">
        <v>155</v>
      </c>
      <c r="B13" t="s">
        <v>6</v>
      </c>
      <c r="C13" t="s">
        <v>68</v>
      </c>
      <c r="D13" s="1"/>
      <c r="E13" s="5"/>
      <c r="F13" s="1"/>
      <c r="G13" s="1"/>
      <c r="H13" s="5"/>
      <c r="I13" s="1"/>
      <c r="J13" s="1"/>
      <c r="K13" s="5"/>
      <c r="L13" s="1"/>
      <c r="M13" s="1"/>
      <c r="N13" s="5"/>
      <c r="O13" s="1"/>
      <c r="P13" s="5">
        <v>11960</v>
      </c>
      <c r="Q13" s="5">
        <v>1224739880</v>
      </c>
      <c r="R13" s="5">
        <v>102403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>
        <v>11960</v>
      </c>
      <c r="AL13" s="5">
        <v>1224739880</v>
      </c>
      <c r="AM13" s="5">
        <v>102403</v>
      </c>
    </row>
    <row r="14" spans="1:39" hidden="1" x14ac:dyDescent="0.2">
      <c r="A14" t="s">
        <v>155</v>
      </c>
      <c r="B14" t="s">
        <v>6</v>
      </c>
      <c r="C14" t="s">
        <v>69</v>
      </c>
      <c r="D14" s="1"/>
      <c r="E14" s="5"/>
      <c r="F14" s="1"/>
      <c r="H14" s="5"/>
      <c r="J14" s="5">
        <v>11960</v>
      </c>
      <c r="K14" s="5">
        <v>1288127880</v>
      </c>
      <c r="L14" s="5">
        <v>107703</v>
      </c>
      <c r="M14" s="5"/>
      <c r="N14" s="5"/>
      <c r="O14" s="5"/>
      <c r="P14" s="5">
        <v>11500</v>
      </c>
      <c r="Q14" s="5">
        <v>1225532000</v>
      </c>
      <c r="R14" s="5">
        <v>106568</v>
      </c>
      <c r="S14" s="5"/>
      <c r="T14" s="5"/>
      <c r="U14" s="5"/>
      <c r="V14" s="5"/>
      <c r="W14" s="5"/>
      <c r="X14" s="5"/>
      <c r="Y14" s="5">
        <v>13000</v>
      </c>
      <c r="Z14" s="5">
        <v>1417000000</v>
      </c>
      <c r="AA14" s="5">
        <v>109000</v>
      </c>
      <c r="AB14" s="5"/>
      <c r="AC14" s="5"/>
      <c r="AD14" s="5"/>
      <c r="AE14" s="5"/>
      <c r="AF14" s="5"/>
      <c r="AG14" s="5"/>
      <c r="AH14" s="5"/>
      <c r="AI14" s="5"/>
      <c r="AJ14" s="5"/>
      <c r="AK14" s="5">
        <v>36460</v>
      </c>
      <c r="AL14" s="5">
        <v>3930659880</v>
      </c>
      <c r="AM14" s="5">
        <v>107807.45693911136</v>
      </c>
    </row>
    <row r="15" spans="1:39" hidden="1" x14ac:dyDescent="0.2">
      <c r="A15" t="s">
        <v>155</v>
      </c>
      <c r="B15" t="s">
        <v>6</v>
      </c>
      <c r="C15" t="s">
        <v>69</v>
      </c>
      <c r="D15" s="5"/>
      <c r="E15" s="5"/>
      <c r="F15" s="5"/>
      <c r="H15" s="5"/>
      <c r="J15" s="5">
        <v>1040</v>
      </c>
      <c r="K15" s="5">
        <v>95120480</v>
      </c>
      <c r="L15" s="5">
        <v>91462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Z15" s="5"/>
      <c r="AB15" s="5"/>
      <c r="AC15" s="5"/>
      <c r="AD15" s="5"/>
      <c r="AE15" s="5"/>
      <c r="AF15" s="5"/>
      <c r="AG15" s="5"/>
      <c r="AH15" s="5"/>
      <c r="AI15" s="5"/>
      <c r="AJ15" s="5"/>
      <c r="AK15" s="5">
        <v>1040</v>
      </c>
      <c r="AL15" s="5">
        <v>95120480</v>
      </c>
      <c r="AM15" s="5">
        <v>91462</v>
      </c>
    </row>
    <row r="16" spans="1:39" hidden="1" x14ac:dyDescent="0.2">
      <c r="A16" t="s">
        <v>155</v>
      </c>
      <c r="B16" t="s">
        <v>6</v>
      </c>
      <c r="C16" t="s">
        <v>63</v>
      </c>
      <c r="D16" s="1"/>
      <c r="E16" s="5"/>
      <c r="F16" s="1"/>
      <c r="H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>
        <v>13000</v>
      </c>
      <c r="AI16" s="5">
        <v>1683396000</v>
      </c>
      <c r="AJ16" s="5">
        <v>129492</v>
      </c>
      <c r="AK16" s="5">
        <v>13000</v>
      </c>
      <c r="AL16" s="5">
        <v>1683396000</v>
      </c>
      <c r="AM16" s="5">
        <v>129492</v>
      </c>
    </row>
    <row r="17" spans="1:39" hidden="1" x14ac:dyDescent="0.2">
      <c r="A17" t="s">
        <v>155</v>
      </c>
      <c r="B17" t="s">
        <v>6</v>
      </c>
      <c r="C17" t="s">
        <v>19</v>
      </c>
      <c r="D17" s="1"/>
      <c r="E17" s="5"/>
      <c r="F17" s="1"/>
      <c r="H17" s="5"/>
      <c r="J17" s="5">
        <v>11960</v>
      </c>
      <c r="K17" s="5">
        <v>1287075400</v>
      </c>
      <c r="L17" s="5">
        <v>107615</v>
      </c>
      <c r="M17" s="5">
        <v>11960</v>
      </c>
      <c r="N17" s="5">
        <v>1315384720</v>
      </c>
      <c r="O17" s="5">
        <v>109982</v>
      </c>
      <c r="P17" s="5"/>
      <c r="Q17" s="5"/>
      <c r="R17" s="5"/>
      <c r="S17" s="5"/>
      <c r="T17" s="5"/>
      <c r="U17" s="5"/>
      <c r="V17" s="5"/>
      <c r="W17" s="5"/>
      <c r="X17" s="5"/>
      <c r="Z17" s="5"/>
      <c r="AB17" s="5"/>
      <c r="AC17" s="5"/>
      <c r="AD17" s="5"/>
      <c r="AE17" s="5"/>
      <c r="AF17" s="5"/>
      <c r="AG17" s="5"/>
      <c r="AH17" s="5"/>
      <c r="AI17" s="5"/>
      <c r="AJ17" s="5"/>
      <c r="AK17" s="5">
        <v>23920</v>
      </c>
      <c r="AL17" s="5">
        <v>2602460120</v>
      </c>
      <c r="AM17" s="5">
        <v>108798.5</v>
      </c>
    </row>
    <row r="18" spans="1:39" hidden="1" x14ac:dyDescent="0.2">
      <c r="A18" t="s">
        <v>155</v>
      </c>
      <c r="B18" t="s">
        <v>6</v>
      </c>
      <c r="C18" t="s">
        <v>19</v>
      </c>
      <c r="D18" s="5"/>
      <c r="E18" s="5"/>
      <c r="F18" s="5"/>
      <c r="H18" s="5"/>
      <c r="J18" s="5">
        <v>1040</v>
      </c>
      <c r="K18" s="5">
        <v>94993600</v>
      </c>
      <c r="L18" s="5">
        <v>91340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Z18" s="5"/>
      <c r="AB18" s="5"/>
      <c r="AC18" s="5"/>
      <c r="AD18" s="5"/>
      <c r="AE18" s="5"/>
      <c r="AF18" s="5"/>
      <c r="AG18" s="5"/>
      <c r="AH18" s="5"/>
      <c r="AI18" s="5"/>
      <c r="AJ18" s="5"/>
      <c r="AK18" s="5">
        <v>1040</v>
      </c>
      <c r="AL18" s="5">
        <v>94993600</v>
      </c>
      <c r="AM18" s="5">
        <v>91340</v>
      </c>
    </row>
    <row r="19" spans="1:39" hidden="1" x14ac:dyDescent="0.2">
      <c r="A19" t="s">
        <v>155</v>
      </c>
      <c r="B19" t="s">
        <v>6</v>
      </c>
      <c r="C19" t="s">
        <v>21</v>
      </c>
      <c r="D19" s="1"/>
      <c r="E19" s="5"/>
      <c r="F19" s="1"/>
      <c r="H19" s="5"/>
      <c r="J19" s="5"/>
      <c r="K19" s="5"/>
      <c r="L19" s="5"/>
      <c r="M19" s="5"/>
      <c r="N19" s="5"/>
      <c r="O19" s="5"/>
      <c r="P19" s="5">
        <v>12220</v>
      </c>
      <c r="Q19" s="5">
        <v>1279519540</v>
      </c>
      <c r="R19" s="5">
        <v>104707</v>
      </c>
      <c r="S19" s="5"/>
      <c r="T19" s="5"/>
      <c r="U19" s="5"/>
      <c r="V19" s="5">
        <v>12220</v>
      </c>
      <c r="W19" s="5">
        <v>1208521340</v>
      </c>
      <c r="X19" s="5">
        <v>98897</v>
      </c>
      <c r="Z19" s="5"/>
      <c r="AB19" s="5"/>
      <c r="AC19" s="5"/>
      <c r="AD19" s="5"/>
      <c r="AE19" s="5"/>
      <c r="AF19" s="5"/>
      <c r="AG19" s="5"/>
      <c r="AH19" s="5"/>
      <c r="AI19" s="5"/>
      <c r="AJ19" s="5"/>
      <c r="AK19" s="5">
        <v>24440</v>
      </c>
      <c r="AL19" s="5">
        <v>2488040880</v>
      </c>
      <c r="AM19" s="5">
        <v>101802</v>
      </c>
    </row>
    <row r="20" spans="1:39" hidden="1" x14ac:dyDescent="0.2">
      <c r="A20" t="s">
        <v>155</v>
      </c>
      <c r="B20" t="s">
        <v>6</v>
      </c>
      <c r="C20" t="s">
        <v>22</v>
      </c>
      <c r="D20" s="5">
        <v>11960</v>
      </c>
      <c r="E20" s="5">
        <v>1637359880</v>
      </c>
      <c r="F20" s="5">
        <v>136903</v>
      </c>
      <c r="H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>
        <v>11900</v>
      </c>
      <c r="W20" s="5">
        <v>1219535800</v>
      </c>
      <c r="X20" s="5">
        <v>102482</v>
      </c>
      <c r="Z20" s="5"/>
      <c r="AB20" s="5"/>
      <c r="AC20" s="5"/>
      <c r="AD20" s="5"/>
      <c r="AE20" s="5"/>
      <c r="AF20" s="5"/>
      <c r="AG20" s="5"/>
      <c r="AH20" s="5"/>
      <c r="AI20" s="5"/>
      <c r="AJ20" s="5"/>
      <c r="AK20" s="5">
        <v>23860</v>
      </c>
      <c r="AL20" s="5">
        <v>2856895680</v>
      </c>
      <c r="AM20" s="5">
        <v>119735.77870913663</v>
      </c>
    </row>
    <row r="21" spans="1:39" hidden="1" x14ac:dyDescent="0.2">
      <c r="A21" t="s">
        <v>155</v>
      </c>
      <c r="B21" t="s">
        <v>6</v>
      </c>
      <c r="C21" t="s">
        <v>25</v>
      </c>
      <c r="D21" s="5"/>
      <c r="E21" s="5"/>
      <c r="F21" s="5"/>
      <c r="H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>
        <v>11700</v>
      </c>
      <c r="W21" s="5">
        <v>1164477600</v>
      </c>
      <c r="X21" s="5">
        <v>99528</v>
      </c>
      <c r="Z21" s="5"/>
      <c r="AB21" s="5"/>
      <c r="AC21" s="5"/>
      <c r="AD21" s="5"/>
      <c r="AE21" s="5"/>
      <c r="AF21" s="5"/>
      <c r="AG21" s="5"/>
      <c r="AH21" s="5"/>
      <c r="AI21" s="5"/>
      <c r="AJ21" s="5"/>
      <c r="AK21" s="5">
        <v>11700</v>
      </c>
      <c r="AL21" s="5">
        <v>1164477600</v>
      </c>
      <c r="AM21" s="5">
        <v>99528</v>
      </c>
    </row>
    <row r="22" spans="1:39" x14ac:dyDescent="0.2">
      <c r="A22" t="s">
        <v>155</v>
      </c>
      <c r="B22" t="s">
        <v>6</v>
      </c>
      <c r="C22" s="1" t="s">
        <v>157</v>
      </c>
      <c r="D22" s="5">
        <v>11960</v>
      </c>
      <c r="E22" s="5">
        <v>1637359880</v>
      </c>
      <c r="F22" s="5">
        <v>136903</v>
      </c>
      <c r="G22" s="5"/>
      <c r="H22" s="5"/>
      <c r="I22" s="5"/>
      <c r="J22" s="5">
        <v>26000</v>
      </c>
      <c r="K22" s="5">
        <v>2765317360</v>
      </c>
      <c r="L22" s="5">
        <v>106358.36</v>
      </c>
      <c r="M22" s="5">
        <v>44720</v>
      </c>
      <c r="N22" s="5">
        <v>4875715240</v>
      </c>
      <c r="O22" s="5">
        <v>109027.62164579607</v>
      </c>
      <c r="P22" s="5">
        <v>59080</v>
      </c>
      <c r="Q22" s="5">
        <v>6205850720</v>
      </c>
      <c r="R22" s="5">
        <v>105041.48138117806</v>
      </c>
      <c r="S22" s="5">
        <v>32200</v>
      </c>
      <c r="T22" s="5">
        <v>3509255200</v>
      </c>
      <c r="U22" s="5">
        <v>108983.08074534162</v>
      </c>
      <c r="V22" s="5">
        <v>55520</v>
      </c>
      <c r="W22" s="5">
        <v>5648508840</v>
      </c>
      <c r="X22" s="5">
        <v>101738.27161383285</v>
      </c>
      <c r="Y22" s="5">
        <v>39000</v>
      </c>
      <c r="Z22" s="5">
        <v>4227587000</v>
      </c>
      <c r="AA22" s="5">
        <v>108399.66666666667</v>
      </c>
      <c r="AB22" s="5">
        <v>13000</v>
      </c>
      <c r="AC22" s="5">
        <v>1595568000</v>
      </c>
      <c r="AD22" s="5">
        <v>122736</v>
      </c>
      <c r="AE22" s="5">
        <v>13000</v>
      </c>
      <c r="AF22" s="5">
        <v>1610167000</v>
      </c>
      <c r="AG22" s="5">
        <v>123859</v>
      </c>
      <c r="AH22" s="5">
        <v>39000</v>
      </c>
      <c r="AI22" s="5">
        <v>5026099000</v>
      </c>
      <c r="AJ22" s="5">
        <v>128874.33333333333</v>
      </c>
      <c r="AK22" s="5">
        <v>333480</v>
      </c>
      <c r="AL22" s="5">
        <v>37101428240</v>
      </c>
      <c r="AM22" s="5">
        <v>111255.33237375555</v>
      </c>
    </row>
    <row r="23" spans="1:39" hidden="1" x14ac:dyDescent="0.2">
      <c r="A23" t="s">
        <v>155</v>
      </c>
      <c r="B23" t="s">
        <v>144</v>
      </c>
      <c r="C23" t="s">
        <v>7</v>
      </c>
      <c r="D23" s="5"/>
      <c r="E23" s="5"/>
      <c r="F23" s="5"/>
      <c r="H23" s="5"/>
      <c r="J23" s="5"/>
      <c r="K23" s="5"/>
      <c r="L23" s="5"/>
      <c r="M23" s="5"/>
      <c r="N23" s="5"/>
      <c r="O23" s="5"/>
      <c r="P23" s="5"/>
      <c r="Q23" s="5"/>
      <c r="R23" s="5"/>
      <c r="S23" s="5">
        <v>4200</v>
      </c>
      <c r="T23" s="5">
        <v>378000000</v>
      </c>
      <c r="U23" s="5">
        <v>90000</v>
      </c>
      <c r="V23" s="5">
        <v>5300</v>
      </c>
      <c r="W23" s="5">
        <v>471700000</v>
      </c>
      <c r="X23" s="5">
        <v>89000</v>
      </c>
      <c r="Z23" s="5"/>
      <c r="AB23" s="5"/>
      <c r="AC23" s="5"/>
      <c r="AD23" s="5"/>
      <c r="AE23" s="5"/>
      <c r="AF23" s="5"/>
      <c r="AG23" s="5"/>
      <c r="AH23" s="5"/>
      <c r="AI23" s="5"/>
      <c r="AJ23" s="5"/>
      <c r="AK23" s="5">
        <v>9500</v>
      </c>
      <c r="AL23" s="5">
        <v>849700000</v>
      </c>
      <c r="AM23" s="5">
        <v>89442.105263157893</v>
      </c>
    </row>
    <row r="24" spans="1:39" hidden="1" x14ac:dyDescent="0.2">
      <c r="A24" t="s">
        <v>155</v>
      </c>
      <c r="B24" t="s">
        <v>144</v>
      </c>
      <c r="C24" t="s">
        <v>7</v>
      </c>
      <c r="D24" s="5"/>
      <c r="E24" s="5"/>
      <c r="F24" s="5"/>
      <c r="H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>
        <v>1000</v>
      </c>
      <c r="W24" s="5">
        <v>89000000</v>
      </c>
      <c r="X24" s="5">
        <v>89000</v>
      </c>
      <c r="Z24" s="5"/>
      <c r="AB24" s="5"/>
      <c r="AC24" s="5"/>
      <c r="AD24" s="5"/>
      <c r="AE24" s="5"/>
      <c r="AF24" s="5"/>
      <c r="AG24" s="5"/>
      <c r="AH24" s="5"/>
      <c r="AI24" s="5"/>
      <c r="AJ24" s="5"/>
      <c r="AK24" s="5">
        <v>1000</v>
      </c>
      <c r="AL24" s="5">
        <v>89000000</v>
      </c>
      <c r="AM24" s="5">
        <v>89000</v>
      </c>
    </row>
    <row r="25" spans="1:39" hidden="1" x14ac:dyDescent="0.2">
      <c r="A25" t="s">
        <v>155</v>
      </c>
      <c r="B25" t="s">
        <v>144</v>
      </c>
      <c r="C25" t="s">
        <v>67</v>
      </c>
      <c r="D25" s="5"/>
      <c r="E25" s="5"/>
      <c r="F25" s="5"/>
      <c r="H25" s="5"/>
      <c r="J25" s="5"/>
      <c r="K25" s="5"/>
      <c r="L25" s="5"/>
      <c r="M25" s="5">
        <v>4200</v>
      </c>
      <c r="N25" s="5">
        <v>433066200</v>
      </c>
      <c r="O25" s="5">
        <v>103111</v>
      </c>
      <c r="P25" s="5"/>
      <c r="Q25" s="5"/>
      <c r="R25" s="5"/>
      <c r="S25" s="5"/>
      <c r="T25" s="5"/>
      <c r="U25" s="5"/>
      <c r="V25" s="5"/>
      <c r="W25" s="5"/>
      <c r="X25" s="5"/>
      <c r="Z25" s="5"/>
      <c r="AB25" s="5"/>
      <c r="AC25" s="5"/>
      <c r="AD25" s="5"/>
      <c r="AE25" s="5"/>
      <c r="AF25" s="5"/>
      <c r="AG25" s="5"/>
      <c r="AH25" s="5"/>
      <c r="AI25" s="5"/>
      <c r="AJ25" s="5"/>
      <c r="AK25" s="5">
        <v>4200</v>
      </c>
      <c r="AL25" s="5">
        <v>433066200</v>
      </c>
      <c r="AM25" s="5">
        <v>103111</v>
      </c>
    </row>
    <row r="26" spans="1:39" hidden="1" x14ac:dyDescent="0.2">
      <c r="A26" t="s">
        <v>155</v>
      </c>
      <c r="B26" t="s">
        <v>144</v>
      </c>
      <c r="C26" t="s">
        <v>10</v>
      </c>
      <c r="D26" s="5"/>
      <c r="E26" s="5"/>
      <c r="F26" s="5"/>
      <c r="H26" s="5"/>
      <c r="J26" s="5"/>
      <c r="K26" s="5"/>
      <c r="L26" s="5"/>
      <c r="M26" s="5"/>
      <c r="N26" s="5"/>
      <c r="O26" s="5"/>
      <c r="P26" s="5">
        <v>1300</v>
      </c>
      <c r="Q26" s="5">
        <v>113912500</v>
      </c>
      <c r="R26" s="5">
        <v>87625</v>
      </c>
      <c r="S26" s="5"/>
      <c r="T26" s="5"/>
      <c r="U26" s="5"/>
      <c r="V26" s="5"/>
      <c r="W26" s="5"/>
      <c r="X26" s="5"/>
      <c r="Z26" s="5"/>
      <c r="AB26" s="5"/>
      <c r="AC26" s="5"/>
      <c r="AD26" s="5"/>
      <c r="AE26" s="5"/>
      <c r="AF26" s="5"/>
      <c r="AG26" s="5"/>
      <c r="AH26" s="5"/>
      <c r="AI26" s="5"/>
      <c r="AJ26" s="5"/>
      <c r="AK26" s="5">
        <v>1300</v>
      </c>
      <c r="AL26" s="5">
        <v>113912500</v>
      </c>
      <c r="AM26" s="5">
        <v>87625</v>
      </c>
    </row>
    <row r="27" spans="1:39" hidden="1" x14ac:dyDescent="0.2">
      <c r="A27" t="s">
        <v>155</v>
      </c>
      <c r="B27" t="s">
        <v>144</v>
      </c>
      <c r="C27" t="s">
        <v>35</v>
      </c>
      <c r="D27" s="5"/>
      <c r="E27" s="5"/>
      <c r="F27" s="5"/>
      <c r="H27" s="5"/>
      <c r="J27" s="5"/>
      <c r="K27" s="5"/>
      <c r="L27" s="5"/>
      <c r="M27" s="5">
        <v>1040</v>
      </c>
      <c r="N27" s="5">
        <v>96285280</v>
      </c>
      <c r="O27" s="5">
        <v>92582</v>
      </c>
      <c r="P27" s="5">
        <v>1300</v>
      </c>
      <c r="Q27" s="5">
        <v>118587300</v>
      </c>
      <c r="R27" s="5">
        <v>91221</v>
      </c>
      <c r="S27" s="5"/>
      <c r="T27" s="5"/>
      <c r="U27" s="5"/>
      <c r="V27" s="5"/>
      <c r="W27" s="5"/>
      <c r="X27" s="5"/>
      <c r="Z27" s="5"/>
      <c r="AB27" s="5"/>
      <c r="AC27" s="5"/>
      <c r="AD27" s="5"/>
      <c r="AE27" s="5"/>
      <c r="AF27" s="5"/>
      <c r="AG27" s="5"/>
      <c r="AH27" s="5"/>
      <c r="AI27" s="5"/>
      <c r="AJ27" s="5"/>
      <c r="AK27" s="5">
        <v>2340</v>
      </c>
      <c r="AL27" s="5">
        <v>214872580</v>
      </c>
      <c r="AM27" s="5">
        <v>91825.888888888891</v>
      </c>
    </row>
    <row r="28" spans="1:39" hidden="1" x14ac:dyDescent="0.2">
      <c r="A28" t="s">
        <v>155</v>
      </c>
      <c r="B28" t="s">
        <v>144</v>
      </c>
      <c r="C28" t="s">
        <v>60</v>
      </c>
      <c r="D28" s="5"/>
      <c r="E28" s="5"/>
      <c r="F28" s="5"/>
      <c r="H28" s="5"/>
      <c r="J28" s="5"/>
      <c r="K28" s="5"/>
      <c r="L28" s="5"/>
      <c r="M28" s="5">
        <v>1000</v>
      </c>
      <c r="N28" s="5">
        <v>99337000</v>
      </c>
      <c r="O28" s="5">
        <v>99337</v>
      </c>
      <c r="P28" s="5"/>
      <c r="Q28" s="5"/>
      <c r="R28" s="5"/>
      <c r="S28" s="5"/>
      <c r="T28" s="5"/>
      <c r="U28" s="5"/>
      <c r="V28" s="5"/>
      <c r="W28" s="5"/>
      <c r="X28" s="5"/>
      <c r="Z28" s="5"/>
      <c r="AB28" s="5"/>
      <c r="AC28" s="5"/>
      <c r="AD28" s="5"/>
      <c r="AE28" s="5"/>
      <c r="AF28" s="5"/>
      <c r="AG28" s="5"/>
      <c r="AH28" s="5"/>
      <c r="AI28" s="5"/>
      <c r="AJ28" s="5"/>
      <c r="AK28" s="5">
        <v>1000</v>
      </c>
      <c r="AL28" s="5">
        <v>99337000</v>
      </c>
      <c r="AM28" s="5">
        <v>99337</v>
      </c>
    </row>
    <row r="29" spans="1:39" hidden="1" x14ac:dyDescent="0.2">
      <c r="A29" t="s">
        <v>155</v>
      </c>
      <c r="B29" t="s">
        <v>144</v>
      </c>
      <c r="C29" t="s">
        <v>18</v>
      </c>
      <c r="D29" s="5"/>
      <c r="E29" s="5"/>
      <c r="F29" s="5"/>
      <c r="H29" s="5"/>
      <c r="J29" s="5"/>
      <c r="K29" s="5"/>
      <c r="L29" s="5"/>
      <c r="M29" s="5"/>
      <c r="N29" s="5"/>
      <c r="O29" s="5"/>
      <c r="P29" s="5"/>
      <c r="Q29" s="5"/>
      <c r="R29" s="5"/>
      <c r="S29" s="5">
        <v>1300</v>
      </c>
      <c r="T29" s="5">
        <v>118478100</v>
      </c>
      <c r="U29" s="5">
        <v>91137</v>
      </c>
      <c r="V29" s="5"/>
      <c r="W29" s="5"/>
      <c r="X29" s="5"/>
      <c r="Z29" s="5"/>
      <c r="AB29" s="5"/>
      <c r="AC29" s="5"/>
      <c r="AD29" s="5"/>
      <c r="AE29" s="5"/>
      <c r="AF29" s="5"/>
      <c r="AG29" s="5"/>
      <c r="AH29" s="5"/>
      <c r="AI29" s="5"/>
      <c r="AJ29" s="5"/>
      <c r="AK29" s="5">
        <v>1300</v>
      </c>
      <c r="AL29" s="5">
        <v>118478100</v>
      </c>
      <c r="AM29" s="5">
        <v>91137</v>
      </c>
    </row>
    <row r="30" spans="1:39" hidden="1" x14ac:dyDescent="0.2">
      <c r="A30" t="s">
        <v>155</v>
      </c>
      <c r="B30" t="s">
        <v>144</v>
      </c>
      <c r="C30" t="s">
        <v>18</v>
      </c>
      <c r="D30" s="5"/>
      <c r="E30" s="5"/>
      <c r="F30" s="5"/>
      <c r="H30" s="5"/>
      <c r="J30" s="5"/>
      <c r="K30" s="5"/>
      <c r="L30" s="5"/>
      <c r="M30" s="5"/>
      <c r="N30" s="5"/>
      <c r="O30" s="5"/>
      <c r="P30" s="5"/>
      <c r="Q30" s="5"/>
      <c r="R30" s="5"/>
      <c r="S30" s="5">
        <v>1300</v>
      </c>
      <c r="T30" s="5">
        <v>118478100</v>
      </c>
      <c r="U30" s="5">
        <v>91137</v>
      </c>
      <c r="V30" s="5"/>
      <c r="W30" s="5"/>
      <c r="X30" s="5"/>
      <c r="Z30" s="5"/>
      <c r="AB30" s="5"/>
      <c r="AC30" s="5"/>
      <c r="AD30" s="5"/>
      <c r="AE30" s="5"/>
      <c r="AF30" s="5"/>
      <c r="AG30" s="5"/>
      <c r="AH30" s="5"/>
      <c r="AI30" s="5"/>
      <c r="AJ30" s="5"/>
      <c r="AK30" s="5">
        <v>1300</v>
      </c>
      <c r="AL30" s="5">
        <v>118478100</v>
      </c>
      <c r="AM30" s="5">
        <v>91137</v>
      </c>
    </row>
    <row r="31" spans="1:39" hidden="1" x14ac:dyDescent="0.2">
      <c r="A31" t="s">
        <v>155</v>
      </c>
      <c r="B31" t="s">
        <v>144</v>
      </c>
      <c r="C31" t="s">
        <v>68</v>
      </c>
      <c r="D31" s="5"/>
      <c r="E31" s="5"/>
      <c r="F31" s="5"/>
      <c r="H31" s="5"/>
      <c r="J31" s="5"/>
      <c r="K31" s="5"/>
      <c r="L31" s="5"/>
      <c r="M31" s="5"/>
      <c r="N31" s="5"/>
      <c r="O31" s="5"/>
      <c r="P31" s="5">
        <v>1040</v>
      </c>
      <c r="Q31" s="5">
        <v>93597920</v>
      </c>
      <c r="R31" s="5">
        <v>89998</v>
      </c>
      <c r="T31" s="5"/>
      <c r="V31" s="5"/>
      <c r="W31" s="5"/>
      <c r="X31" s="5"/>
      <c r="Z31" s="5"/>
      <c r="AB31" s="5"/>
      <c r="AC31" s="5"/>
      <c r="AD31" s="5"/>
      <c r="AE31" s="5"/>
      <c r="AF31" s="5"/>
      <c r="AG31" s="5"/>
      <c r="AH31" s="5"/>
      <c r="AI31" s="5"/>
      <c r="AJ31" s="5"/>
      <c r="AK31" s="5">
        <v>1040</v>
      </c>
      <c r="AL31" s="5">
        <v>93597920</v>
      </c>
      <c r="AM31" s="5">
        <v>89998</v>
      </c>
    </row>
    <row r="32" spans="1:39" hidden="1" x14ac:dyDescent="0.2">
      <c r="A32" t="s">
        <v>155</v>
      </c>
      <c r="B32" t="s">
        <v>144</v>
      </c>
      <c r="C32" t="s">
        <v>69</v>
      </c>
      <c r="D32" s="5"/>
      <c r="E32" s="5"/>
      <c r="F32" s="5"/>
      <c r="H32" s="5"/>
      <c r="J32" s="5"/>
      <c r="K32" s="5"/>
      <c r="L32" s="5"/>
      <c r="M32" s="5"/>
      <c r="N32" s="5"/>
      <c r="O32" s="5"/>
      <c r="P32" s="5">
        <v>1500</v>
      </c>
      <c r="Q32" s="5">
        <v>136389000</v>
      </c>
      <c r="R32" s="5">
        <v>90926</v>
      </c>
      <c r="T32" s="5"/>
      <c r="V32" s="5"/>
      <c r="W32" s="5"/>
      <c r="X32" s="5"/>
      <c r="Z32" s="5"/>
      <c r="AB32" s="5"/>
      <c r="AC32" s="5"/>
      <c r="AD32" s="5"/>
      <c r="AE32" s="5"/>
      <c r="AF32" s="5"/>
      <c r="AG32" s="5"/>
      <c r="AH32" s="5"/>
      <c r="AI32" s="5"/>
      <c r="AJ32" s="5"/>
      <c r="AK32" s="5">
        <v>1500</v>
      </c>
      <c r="AL32" s="5">
        <v>136389000</v>
      </c>
      <c r="AM32" s="5">
        <v>90926</v>
      </c>
    </row>
    <row r="33" spans="1:39" hidden="1" x14ac:dyDescent="0.2">
      <c r="A33" t="s">
        <v>155</v>
      </c>
      <c r="B33" t="s">
        <v>144</v>
      </c>
      <c r="C33" t="s">
        <v>19</v>
      </c>
      <c r="D33" s="5"/>
      <c r="E33" s="5"/>
      <c r="F33" s="5"/>
      <c r="H33" s="5"/>
      <c r="J33" s="5"/>
      <c r="K33" s="5"/>
      <c r="L33" s="5"/>
      <c r="M33" s="5">
        <v>1040</v>
      </c>
      <c r="N33" s="5">
        <v>97891040</v>
      </c>
      <c r="O33" s="5">
        <v>94126</v>
      </c>
      <c r="P33" s="5"/>
      <c r="Q33" s="5"/>
      <c r="R33" s="5"/>
      <c r="T33" s="5"/>
      <c r="V33" s="5"/>
      <c r="W33" s="5"/>
      <c r="X33" s="5"/>
      <c r="Z33" s="5"/>
      <c r="AB33" s="5"/>
      <c r="AC33" s="5"/>
      <c r="AD33" s="5"/>
      <c r="AE33" s="5"/>
      <c r="AF33" s="5"/>
      <c r="AG33" s="5"/>
      <c r="AH33" s="5"/>
      <c r="AI33" s="5"/>
      <c r="AJ33" s="5"/>
      <c r="AK33" s="5">
        <v>1040</v>
      </c>
      <c r="AL33" s="5">
        <v>97891040</v>
      </c>
      <c r="AM33" s="5">
        <v>94126</v>
      </c>
    </row>
    <row r="34" spans="1:39" hidden="1" x14ac:dyDescent="0.2">
      <c r="A34" t="s">
        <v>155</v>
      </c>
      <c r="B34" t="s">
        <v>144</v>
      </c>
      <c r="C34" t="s">
        <v>21</v>
      </c>
      <c r="D34" s="5"/>
      <c r="E34" s="5"/>
      <c r="F34" s="5"/>
      <c r="H34" s="5"/>
      <c r="J34" s="5"/>
      <c r="K34" s="5"/>
      <c r="L34" s="5"/>
      <c r="M34" s="5"/>
      <c r="N34" s="5"/>
      <c r="O34" s="5"/>
      <c r="P34">
        <v>780</v>
      </c>
      <c r="Q34" s="5">
        <v>66245400</v>
      </c>
      <c r="R34" s="5">
        <v>84930</v>
      </c>
      <c r="T34" s="5"/>
      <c r="V34">
        <v>780</v>
      </c>
      <c r="W34" s="5">
        <v>62641800</v>
      </c>
      <c r="X34" s="5">
        <v>80310</v>
      </c>
      <c r="Z34" s="5"/>
      <c r="AB34" s="5"/>
      <c r="AC34" s="5"/>
      <c r="AD34" s="5"/>
      <c r="AE34" s="5"/>
      <c r="AF34" s="5"/>
      <c r="AG34" s="5"/>
      <c r="AH34" s="5"/>
      <c r="AI34" s="5"/>
      <c r="AJ34" s="5"/>
      <c r="AK34" s="5">
        <v>1560</v>
      </c>
      <c r="AL34" s="5">
        <v>128887200</v>
      </c>
      <c r="AM34" s="5">
        <v>82620</v>
      </c>
    </row>
    <row r="35" spans="1:39" hidden="1" x14ac:dyDescent="0.2">
      <c r="A35" t="s">
        <v>155</v>
      </c>
      <c r="B35" t="s">
        <v>144</v>
      </c>
      <c r="C35" t="s">
        <v>22</v>
      </c>
      <c r="D35" s="5">
        <v>1040</v>
      </c>
      <c r="E35" s="5">
        <v>123767280</v>
      </c>
      <c r="F35" s="5">
        <v>119007</v>
      </c>
      <c r="H35" s="5"/>
      <c r="J35" s="5"/>
      <c r="K35" s="5"/>
      <c r="L35" s="5"/>
      <c r="M35" s="5"/>
      <c r="N35" s="5"/>
      <c r="O35" s="5"/>
      <c r="Q35" s="5"/>
      <c r="R35" s="5"/>
      <c r="T35" s="5"/>
      <c r="V35" s="5">
        <v>1100</v>
      </c>
      <c r="W35" s="5">
        <v>96365500</v>
      </c>
      <c r="X35" s="5">
        <v>87605</v>
      </c>
      <c r="Z35" s="5"/>
      <c r="AB35" s="5"/>
      <c r="AC35" s="5"/>
      <c r="AD35" s="5"/>
      <c r="AE35" s="5"/>
      <c r="AF35" s="5"/>
      <c r="AG35" s="5"/>
      <c r="AH35" s="5"/>
      <c r="AI35" s="5"/>
      <c r="AJ35" s="5"/>
      <c r="AK35" s="5">
        <v>2140</v>
      </c>
      <c r="AL35" s="5">
        <v>220132780</v>
      </c>
      <c r="AM35" s="5">
        <v>102865.78504672897</v>
      </c>
    </row>
    <row r="36" spans="1:39" hidden="1" x14ac:dyDescent="0.2">
      <c r="A36" t="s">
        <v>155</v>
      </c>
      <c r="B36" t="s">
        <v>144</v>
      </c>
      <c r="C36" t="s">
        <v>25</v>
      </c>
      <c r="D36" s="5"/>
      <c r="E36" s="5"/>
      <c r="F36" s="5"/>
      <c r="H36" s="5"/>
      <c r="J36" s="5"/>
      <c r="K36" s="5"/>
      <c r="L36" s="5"/>
      <c r="M36" s="5"/>
      <c r="N36" s="5"/>
      <c r="O36" s="5"/>
      <c r="Q36" s="5"/>
      <c r="R36" s="5"/>
      <c r="T36" s="5"/>
      <c r="V36" s="5">
        <v>1300</v>
      </c>
      <c r="W36" s="5">
        <v>109938400</v>
      </c>
      <c r="X36" s="5">
        <v>84568</v>
      </c>
      <c r="Z36" s="5"/>
      <c r="AB36" s="5"/>
      <c r="AC36" s="5"/>
      <c r="AD36" s="5"/>
      <c r="AE36" s="5"/>
      <c r="AF36" s="5"/>
      <c r="AG36" s="5"/>
      <c r="AH36" s="5"/>
      <c r="AI36" s="5"/>
      <c r="AJ36" s="5"/>
      <c r="AK36" s="5">
        <v>1300</v>
      </c>
      <c r="AL36" s="5">
        <v>109938400</v>
      </c>
      <c r="AM36" s="5">
        <v>84568</v>
      </c>
    </row>
    <row r="37" spans="1:39" x14ac:dyDescent="0.2">
      <c r="A37" t="s">
        <v>155</v>
      </c>
      <c r="B37" t="s">
        <v>144</v>
      </c>
      <c r="C37" s="1" t="s">
        <v>157</v>
      </c>
      <c r="D37" s="5">
        <v>1040</v>
      </c>
      <c r="E37" s="5">
        <v>123767280</v>
      </c>
      <c r="F37" s="5">
        <v>119007</v>
      </c>
      <c r="G37" s="5"/>
      <c r="H37" s="5"/>
      <c r="I37" s="5"/>
      <c r="J37" s="5"/>
      <c r="K37" s="5"/>
      <c r="L37" s="5"/>
      <c r="M37" s="5">
        <v>7280</v>
      </c>
      <c r="N37" s="5">
        <v>726579520</v>
      </c>
      <c r="O37" s="5">
        <v>99804.879120879123</v>
      </c>
      <c r="P37" s="5">
        <v>5920</v>
      </c>
      <c r="Q37" s="5">
        <v>528732120</v>
      </c>
      <c r="R37" s="5">
        <v>89312.858108108107</v>
      </c>
      <c r="S37" s="5">
        <v>6800</v>
      </c>
      <c r="T37" s="5">
        <v>614956200</v>
      </c>
      <c r="U37" s="5">
        <v>90434.73529411765</v>
      </c>
      <c r="V37" s="5">
        <v>9480</v>
      </c>
      <c r="W37" s="5">
        <v>829645700</v>
      </c>
      <c r="X37" s="5">
        <v>87515.369198312241</v>
      </c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 t="e">
        <v>#DIV/0!</v>
      </c>
      <c r="AK37" s="5">
        <v>30520</v>
      </c>
      <c r="AL37" s="5">
        <v>2823680820</v>
      </c>
      <c r="AM37" s="5">
        <v>92519.03079947576</v>
      </c>
    </row>
    <row r="38" spans="1:39" hidden="1" x14ac:dyDescent="0.2">
      <c r="A38" t="s">
        <v>156</v>
      </c>
      <c r="B38" t="s">
        <v>33</v>
      </c>
      <c r="C38" t="s">
        <v>7</v>
      </c>
      <c r="D38" s="5"/>
      <c r="E38" s="5"/>
      <c r="F38" s="5"/>
      <c r="H38" s="5"/>
      <c r="J38" s="5"/>
      <c r="K38" s="5"/>
      <c r="L38" s="5"/>
      <c r="M38" s="5">
        <v>3000</v>
      </c>
      <c r="N38" s="5">
        <v>171864000</v>
      </c>
      <c r="O38" s="5">
        <v>57288</v>
      </c>
      <c r="Q38" s="5"/>
      <c r="R38" s="5"/>
      <c r="T38" s="5"/>
      <c r="W38" s="5"/>
      <c r="Z38" s="5"/>
      <c r="AB38" s="5">
        <v>5000</v>
      </c>
      <c r="AC38" s="5">
        <v>312815000</v>
      </c>
      <c r="AD38" s="5">
        <v>62563</v>
      </c>
      <c r="AE38" s="5"/>
      <c r="AF38" s="5"/>
      <c r="AG38" s="5"/>
      <c r="AH38" s="5"/>
      <c r="AI38" s="5"/>
      <c r="AJ38" s="5"/>
      <c r="AK38" s="5">
        <v>8000</v>
      </c>
      <c r="AL38" s="5">
        <v>484679000</v>
      </c>
      <c r="AM38" s="5">
        <v>60584.875</v>
      </c>
    </row>
    <row r="39" spans="1:39" hidden="1" x14ac:dyDescent="0.2">
      <c r="A39" t="s">
        <v>156</v>
      </c>
      <c r="B39" t="s">
        <v>33</v>
      </c>
      <c r="C39" t="s">
        <v>7</v>
      </c>
      <c r="D39" s="5"/>
      <c r="E39" s="5"/>
      <c r="F39" s="5"/>
      <c r="H39" s="5"/>
      <c r="J39" s="5"/>
      <c r="K39" s="5"/>
      <c r="L39" s="5"/>
      <c r="M39" s="5"/>
      <c r="N39" s="5"/>
      <c r="O39" s="5"/>
      <c r="Q39" s="5"/>
      <c r="R39" s="5"/>
      <c r="T39" s="5"/>
      <c r="W39" s="5"/>
      <c r="Z39" s="5"/>
      <c r="AB39" s="5">
        <v>5000</v>
      </c>
      <c r="AC39" s="5">
        <v>314820000</v>
      </c>
      <c r="AD39" s="5">
        <v>62964</v>
      </c>
      <c r="AE39" s="5"/>
      <c r="AF39" s="5"/>
      <c r="AG39" s="5"/>
      <c r="AH39" s="5"/>
      <c r="AI39" s="5"/>
      <c r="AJ39" s="5"/>
      <c r="AK39" s="5">
        <v>5000</v>
      </c>
      <c r="AL39" s="5">
        <v>314820000</v>
      </c>
      <c r="AM39" s="5">
        <v>62964</v>
      </c>
    </row>
    <row r="40" spans="1:39" hidden="1" x14ac:dyDescent="0.2">
      <c r="A40" t="s">
        <v>156</v>
      </c>
      <c r="B40" t="s">
        <v>33</v>
      </c>
      <c r="C40" t="s">
        <v>7</v>
      </c>
      <c r="D40" s="5"/>
      <c r="E40" s="5"/>
      <c r="F40" s="5"/>
      <c r="H40" s="5"/>
      <c r="J40" s="5"/>
      <c r="K40" s="5"/>
      <c r="L40" s="5"/>
      <c r="M40" s="5"/>
      <c r="N40" s="5"/>
      <c r="O40" s="5"/>
      <c r="Q40" s="5"/>
      <c r="R40" s="5"/>
      <c r="T40" s="5"/>
      <c r="W40" s="5"/>
      <c r="Z40" s="5"/>
      <c r="AB40" s="5">
        <v>5000</v>
      </c>
      <c r="AC40" s="5">
        <v>316325000</v>
      </c>
      <c r="AD40" s="5">
        <v>63265</v>
      </c>
      <c r="AE40" s="5"/>
      <c r="AF40" s="5"/>
      <c r="AG40" s="5"/>
      <c r="AH40" s="5"/>
      <c r="AI40" s="5"/>
      <c r="AJ40" s="5"/>
      <c r="AK40" s="5">
        <v>5000</v>
      </c>
      <c r="AL40" s="5">
        <v>316325000</v>
      </c>
      <c r="AM40" s="5">
        <v>63265</v>
      </c>
    </row>
    <row r="41" spans="1:39" hidden="1" x14ac:dyDescent="0.2">
      <c r="A41" t="s">
        <v>156</v>
      </c>
      <c r="B41" t="s">
        <v>33</v>
      </c>
      <c r="C41" t="s">
        <v>7</v>
      </c>
      <c r="D41" s="5"/>
      <c r="E41" s="5"/>
      <c r="F41" s="5"/>
      <c r="H41" s="5"/>
      <c r="J41" s="5"/>
      <c r="K41" s="5"/>
      <c r="L41" s="5"/>
      <c r="M41" s="5"/>
      <c r="N41" s="5"/>
      <c r="O41" s="5"/>
      <c r="Q41" s="5"/>
      <c r="R41" s="5"/>
      <c r="T41" s="5"/>
      <c r="W41" s="5"/>
      <c r="Z41" s="5"/>
      <c r="AB41" s="5">
        <v>5000</v>
      </c>
      <c r="AC41" s="5">
        <v>315130000</v>
      </c>
      <c r="AD41" s="5">
        <v>63026</v>
      </c>
      <c r="AE41" s="5"/>
      <c r="AF41" s="5"/>
      <c r="AG41" s="5"/>
      <c r="AH41" s="5"/>
      <c r="AI41" s="5"/>
      <c r="AJ41" s="5"/>
      <c r="AK41" s="5">
        <v>5000</v>
      </c>
      <c r="AL41" s="5">
        <v>315130000</v>
      </c>
      <c r="AM41" s="5">
        <v>63026</v>
      </c>
    </row>
    <row r="42" spans="1:39" hidden="1" x14ac:dyDescent="0.2">
      <c r="A42" t="s">
        <v>156</v>
      </c>
      <c r="B42" t="s">
        <v>33</v>
      </c>
      <c r="C42" t="s">
        <v>7</v>
      </c>
      <c r="D42" s="5"/>
      <c r="E42" s="5"/>
      <c r="F42" s="5"/>
      <c r="H42" s="5"/>
      <c r="J42" s="5"/>
      <c r="K42" s="5"/>
      <c r="L42" s="5"/>
      <c r="M42" s="5"/>
      <c r="N42" s="5"/>
      <c r="O42" s="5"/>
      <c r="Q42" s="5"/>
      <c r="R42" s="5"/>
      <c r="T42" s="5"/>
      <c r="W42" s="5"/>
      <c r="Z42" s="5"/>
      <c r="AB42" s="5">
        <v>5000</v>
      </c>
      <c r="AC42" s="5">
        <v>314820000</v>
      </c>
      <c r="AD42" s="5">
        <v>62964</v>
      </c>
      <c r="AE42" s="5"/>
      <c r="AF42" s="5"/>
      <c r="AG42" s="5"/>
      <c r="AH42" s="5"/>
      <c r="AI42" s="5"/>
      <c r="AJ42" s="5"/>
      <c r="AK42" s="5">
        <v>5000</v>
      </c>
      <c r="AL42" s="5">
        <v>314820000</v>
      </c>
      <c r="AM42" s="5">
        <v>62964</v>
      </c>
    </row>
    <row r="43" spans="1:39" hidden="1" x14ac:dyDescent="0.2">
      <c r="A43" t="s">
        <v>156</v>
      </c>
      <c r="B43" t="s">
        <v>33</v>
      </c>
      <c r="C43" t="s">
        <v>7</v>
      </c>
      <c r="D43" s="5"/>
      <c r="E43" s="5"/>
      <c r="F43" s="5"/>
      <c r="H43" s="5"/>
      <c r="J43" s="5"/>
      <c r="K43" s="5"/>
      <c r="L43" s="5"/>
      <c r="M43" s="5"/>
      <c r="N43" s="5"/>
      <c r="O43" s="5"/>
      <c r="Q43" s="5"/>
      <c r="R43" s="5"/>
      <c r="T43" s="5"/>
      <c r="W43" s="5"/>
      <c r="Z43" s="5"/>
      <c r="AB43" s="5">
        <v>5000</v>
      </c>
      <c r="AC43" s="5">
        <v>314825000</v>
      </c>
      <c r="AD43" s="5">
        <v>62965</v>
      </c>
      <c r="AE43" s="5"/>
      <c r="AF43" s="5"/>
      <c r="AG43" s="5"/>
      <c r="AH43" s="5"/>
      <c r="AI43" s="5"/>
      <c r="AJ43" s="5"/>
      <c r="AK43" s="5">
        <v>5000</v>
      </c>
      <c r="AL43" s="5">
        <v>314825000</v>
      </c>
      <c r="AM43" s="5">
        <v>62965</v>
      </c>
    </row>
    <row r="44" spans="1:39" hidden="1" x14ac:dyDescent="0.2">
      <c r="A44" t="s">
        <v>156</v>
      </c>
      <c r="B44" t="s">
        <v>33</v>
      </c>
      <c r="C44" t="s">
        <v>7</v>
      </c>
      <c r="D44" s="5"/>
      <c r="E44" s="5"/>
      <c r="F44" s="5"/>
      <c r="H44" s="5"/>
      <c r="J44" s="5"/>
      <c r="K44" s="5"/>
      <c r="L44" s="5"/>
      <c r="M44" s="5"/>
      <c r="N44" s="5"/>
      <c r="O44" s="5"/>
      <c r="Q44" s="5"/>
      <c r="R44" s="5"/>
      <c r="T44" s="5"/>
      <c r="W44" s="5"/>
      <c r="Z44" s="5"/>
      <c r="AB44" s="5">
        <v>5000</v>
      </c>
      <c r="AC44" s="5">
        <v>316130000</v>
      </c>
      <c r="AD44" s="5">
        <v>63226</v>
      </c>
      <c r="AE44" s="5"/>
      <c r="AF44" s="5"/>
      <c r="AG44" s="5"/>
      <c r="AH44" s="5"/>
      <c r="AI44" s="5"/>
      <c r="AJ44" s="5"/>
      <c r="AK44" s="5">
        <v>5000</v>
      </c>
      <c r="AL44" s="5">
        <v>316130000</v>
      </c>
      <c r="AM44" s="5">
        <v>63226</v>
      </c>
    </row>
    <row r="45" spans="1:39" hidden="1" x14ac:dyDescent="0.2">
      <c r="A45" t="s">
        <v>156</v>
      </c>
      <c r="B45" t="s">
        <v>33</v>
      </c>
      <c r="C45" t="s">
        <v>10</v>
      </c>
      <c r="D45" s="5"/>
      <c r="E45" s="5"/>
      <c r="F45" s="5"/>
      <c r="H45" s="5"/>
      <c r="J45" s="5"/>
      <c r="K45" s="5"/>
      <c r="L45" s="5"/>
      <c r="M45" s="5">
        <v>3000</v>
      </c>
      <c r="N45" s="5">
        <v>175650000</v>
      </c>
      <c r="O45" s="5">
        <v>58550</v>
      </c>
      <c r="Q45" s="5"/>
      <c r="R45" s="5"/>
      <c r="T45" s="5"/>
      <c r="W45" s="5"/>
      <c r="Z45" s="5"/>
      <c r="AB45" s="5"/>
      <c r="AC45" s="5"/>
      <c r="AD45" s="5"/>
      <c r="AE45" s="5"/>
      <c r="AF45" s="5"/>
      <c r="AG45" s="5"/>
      <c r="AH45" s="5"/>
      <c r="AI45" s="5"/>
      <c r="AJ45" s="5"/>
      <c r="AK45" s="5">
        <v>3000</v>
      </c>
      <c r="AL45" s="5">
        <v>175650000</v>
      </c>
      <c r="AM45" s="5">
        <v>58550</v>
      </c>
    </row>
    <row r="46" spans="1:39" hidden="1" x14ac:dyDescent="0.2">
      <c r="A46" t="s">
        <v>156</v>
      </c>
      <c r="B46" t="s">
        <v>33</v>
      </c>
      <c r="C46" t="s">
        <v>10</v>
      </c>
      <c r="D46" s="5"/>
      <c r="E46" s="5"/>
      <c r="F46" s="5"/>
      <c r="H46" s="5"/>
      <c r="J46" s="5"/>
      <c r="K46" s="5"/>
      <c r="L46" s="5"/>
      <c r="M46" s="5">
        <v>5000</v>
      </c>
      <c r="N46" s="5">
        <v>272705000</v>
      </c>
      <c r="O46" s="5">
        <v>54541</v>
      </c>
      <c r="Q46" s="5"/>
      <c r="R46" s="5"/>
      <c r="T46" s="5"/>
      <c r="W46" s="5"/>
      <c r="Z46" s="5"/>
      <c r="AB46" s="5"/>
      <c r="AC46" s="5"/>
      <c r="AD46" s="5"/>
      <c r="AE46" s="5"/>
      <c r="AF46" s="5"/>
      <c r="AG46" s="5"/>
      <c r="AH46" s="5"/>
      <c r="AI46" s="5"/>
      <c r="AJ46" s="5"/>
      <c r="AK46" s="5">
        <v>5000</v>
      </c>
      <c r="AL46" s="5">
        <v>272705000</v>
      </c>
      <c r="AM46" s="5">
        <v>54541</v>
      </c>
    </row>
    <row r="47" spans="1:39" hidden="1" x14ac:dyDescent="0.2">
      <c r="A47" t="s">
        <v>156</v>
      </c>
      <c r="B47" t="s">
        <v>33</v>
      </c>
      <c r="C47" t="s">
        <v>10</v>
      </c>
      <c r="D47" s="5"/>
      <c r="E47" s="5"/>
      <c r="F47" s="5"/>
      <c r="H47" s="5"/>
      <c r="J47" s="5"/>
      <c r="K47" s="5"/>
      <c r="L47" s="5"/>
      <c r="M47" s="5">
        <v>3000</v>
      </c>
      <c r="N47" s="5">
        <v>172200000</v>
      </c>
      <c r="O47" s="5">
        <v>57400</v>
      </c>
      <c r="Q47" s="5"/>
      <c r="R47" s="5"/>
      <c r="T47" s="5"/>
      <c r="W47" s="5"/>
      <c r="Z47" s="5"/>
      <c r="AB47" s="5"/>
      <c r="AC47" s="5"/>
      <c r="AD47" s="5"/>
      <c r="AE47" s="5"/>
      <c r="AF47" s="5"/>
      <c r="AG47" s="5"/>
      <c r="AH47" s="5"/>
      <c r="AI47" s="5"/>
      <c r="AJ47" s="5"/>
      <c r="AK47" s="5">
        <v>3000</v>
      </c>
      <c r="AL47" s="5">
        <v>172200000</v>
      </c>
      <c r="AM47" s="5">
        <v>57400</v>
      </c>
    </row>
    <row r="48" spans="1:39" hidden="1" x14ac:dyDescent="0.2">
      <c r="A48" t="s">
        <v>156</v>
      </c>
      <c r="B48" t="s">
        <v>33</v>
      </c>
      <c r="C48" t="s">
        <v>70</v>
      </c>
      <c r="D48" s="5"/>
      <c r="E48" s="5"/>
      <c r="F48" s="5"/>
      <c r="H48" s="5"/>
      <c r="J48" s="5"/>
      <c r="K48" s="5"/>
      <c r="L48" s="5"/>
      <c r="M48" s="5"/>
      <c r="N48" s="5"/>
      <c r="O48" s="5"/>
      <c r="Q48" s="5"/>
      <c r="R48" s="5"/>
      <c r="T48" s="5"/>
      <c r="W48" s="5"/>
      <c r="Z48" s="5"/>
      <c r="AB48" s="5"/>
      <c r="AC48" s="5"/>
      <c r="AD48" s="5"/>
      <c r="AE48" s="5"/>
      <c r="AF48" s="5"/>
      <c r="AG48" s="5"/>
      <c r="AH48" s="5">
        <v>6000</v>
      </c>
      <c r="AI48" s="5">
        <v>358386000</v>
      </c>
      <c r="AJ48" s="5">
        <v>59731</v>
      </c>
      <c r="AK48" s="5">
        <v>6000</v>
      </c>
      <c r="AL48" s="5">
        <v>358386000</v>
      </c>
      <c r="AM48" s="5">
        <v>59731</v>
      </c>
    </row>
    <row r="49" spans="1:39" hidden="1" x14ac:dyDescent="0.2">
      <c r="A49" t="s">
        <v>156</v>
      </c>
      <c r="B49" t="s">
        <v>33</v>
      </c>
      <c r="C49" t="s">
        <v>70</v>
      </c>
      <c r="D49" s="5"/>
      <c r="E49" s="5"/>
      <c r="F49" s="5"/>
      <c r="H49" s="5"/>
      <c r="J49" s="5"/>
      <c r="K49" s="5"/>
      <c r="L49" s="5"/>
      <c r="M49" s="5"/>
      <c r="N49" s="5"/>
      <c r="O49" s="5"/>
      <c r="Q49" s="5"/>
      <c r="R49" s="5"/>
      <c r="T49" s="5"/>
      <c r="W49" s="5"/>
      <c r="Z49" s="5"/>
      <c r="AB49" s="5"/>
      <c r="AC49" s="5"/>
      <c r="AD49" s="5"/>
      <c r="AE49" s="5"/>
      <c r="AF49" s="5"/>
      <c r="AG49" s="5"/>
      <c r="AH49" s="5">
        <v>6000</v>
      </c>
      <c r="AI49" s="5">
        <v>355608000</v>
      </c>
      <c r="AJ49" s="5">
        <v>59268</v>
      </c>
      <c r="AK49" s="5">
        <v>6000</v>
      </c>
      <c r="AL49" s="5">
        <v>355608000</v>
      </c>
      <c r="AM49" s="5">
        <v>59268</v>
      </c>
    </row>
    <row r="50" spans="1:39" hidden="1" x14ac:dyDescent="0.2">
      <c r="A50" t="s">
        <v>156</v>
      </c>
      <c r="B50" t="s">
        <v>33</v>
      </c>
      <c r="C50" t="s">
        <v>35</v>
      </c>
      <c r="D50" s="5">
        <v>2000</v>
      </c>
      <c r="E50" s="5">
        <v>176072000</v>
      </c>
      <c r="F50" s="5">
        <v>88036</v>
      </c>
      <c r="H50" s="5"/>
      <c r="J50" s="5"/>
      <c r="K50" s="5"/>
      <c r="L50" s="5"/>
      <c r="M50" s="5">
        <v>5000</v>
      </c>
      <c r="N50" s="5">
        <v>264080000</v>
      </c>
      <c r="O50" s="5">
        <v>52816</v>
      </c>
      <c r="P50" s="5">
        <v>2000</v>
      </c>
      <c r="Q50" s="5">
        <v>104768000</v>
      </c>
      <c r="R50" s="5">
        <v>52384</v>
      </c>
      <c r="T50" s="5"/>
      <c r="W50" s="5"/>
      <c r="Z50" s="5"/>
      <c r="AB50" s="5"/>
      <c r="AC50" s="5"/>
      <c r="AD50" s="5"/>
      <c r="AE50" s="5"/>
      <c r="AF50" s="5"/>
      <c r="AG50" s="5"/>
      <c r="AH50" s="5"/>
      <c r="AI50" s="5"/>
      <c r="AJ50" s="5"/>
      <c r="AK50" s="5">
        <v>9000</v>
      </c>
      <c r="AL50" s="5">
        <v>544920000</v>
      </c>
      <c r="AM50" s="5">
        <v>60546.666666666664</v>
      </c>
    </row>
    <row r="51" spans="1:39" hidden="1" x14ac:dyDescent="0.2">
      <c r="A51" t="s">
        <v>156</v>
      </c>
      <c r="B51" t="s">
        <v>33</v>
      </c>
      <c r="C51" t="s">
        <v>35</v>
      </c>
      <c r="D51" s="5">
        <v>2000</v>
      </c>
      <c r="E51" s="5">
        <v>173318000</v>
      </c>
      <c r="F51" s="5">
        <v>86659</v>
      </c>
      <c r="H51" s="5"/>
      <c r="J51" s="5"/>
      <c r="K51" s="5"/>
      <c r="L51" s="5"/>
      <c r="M51" s="5">
        <v>3000</v>
      </c>
      <c r="N51" s="5">
        <v>161064000</v>
      </c>
      <c r="O51" s="5">
        <v>53688</v>
      </c>
      <c r="P51" s="5"/>
      <c r="Q51" s="5"/>
      <c r="R51" s="5"/>
      <c r="T51" s="5"/>
      <c r="W51" s="5"/>
      <c r="Z51" s="5"/>
      <c r="AB51" s="5"/>
      <c r="AC51" s="5"/>
      <c r="AD51" s="5"/>
      <c r="AE51" s="5"/>
      <c r="AF51" s="5"/>
      <c r="AG51" s="5"/>
      <c r="AH51" s="5"/>
      <c r="AI51" s="5"/>
      <c r="AJ51" s="5"/>
      <c r="AK51" s="5">
        <v>5000</v>
      </c>
      <c r="AL51" s="5">
        <v>334382000</v>
      </c>
      <c r="AM51" s="5">
        <v>66876.399999999994</v>
      </c>
    </row>
    <row r="52" spans="1:39" hidden="1" x14ac:dyDescent="0.2">
      <c r="A52" t="s">
        <v>156</v>
      </c>
      <c r="B52" t="s">
        <v>33</v>
      </c>
      <c r="C52" t="s">
        <v>35</v>
      </c>
      <c r="D52" s="5"/>
      <c r="E52" s="5"/>
      <c r="F52" s="5"/>
      <c r="H52" s="5"/>
      <c r="J52" s="5"/>
      <c r="K52" s="5"/>
      <c r="L52" s="5"/>
      <c r="M52" s="5">
        <v>2000</v>
      </c>
      <c r="N52" s="5">
        <v>106278000</v>
      </c>
      <c r="O52" s="5">
        <v>53139</v>
      </c>
      <c r="P52" s="5"/>
      <c r="Q52" s="5"/>
      <c r="R52" s="5"/>
      <c r="T52" s="5"/>
      <c r="W52" s="5"/>
      <c r="Z52" s="5"/>
      <c r="AB52" s="5"/>
      <c r="AC52" s="5"/>
      <c r="AD52" s="5"/>
      <c r="AE52" s="5"/>
      <c r="AF52" s="5"/>
      <c r="AG52" s="5"/>
      <c r="AH52" s="5"/>
      <c r="AI52" s="5"/>
      <c r="AJ52" s="5"/>
      <c r="AK52" s="5">
        <v>2000</v>
      </c>
      <c r="AL52" s="5">
        <v>106278000</v>
      </c>
      <c r="AM52" s="5">
        <v>53139</v>
      </c>
    </row>
    <row r="53" spans="1:39" hidden="1" x14ac:dyDescent="0.2">
      <c r="A53" t="s">
        <v>156</v>
      </c>
      <c r="B53" t="s">
        <v>33</v>
      </c>
      <c r="C53" t="s">
        <v>18</v>
      </c>
      <c r="D53" s="5"/>
      <c r="E53" s="5"/>
      <c r="F53" s="5"/>
      <c r="H53" s="5"/>
      <c r="J53" s="5">
        <v>2000</v>
      </c>
      <c r="K53" s="5">
        <v>123496000</v>
      </c>
      <c r="L53" s="5">
        <v>61748</v>
      </c>
      <c r="M53" s="5"/>
      <c r="N53" s="5"/>
      <c r="O53" s="5"/>
      <c r="P53" s="5">
        <v>3000</v>
      </c>
      <c r="Q53" s="5">
        <v>160881000</v>
      </c>
      <c r="R53" s="5">
        <v>53627</v>
      </c>
      <c r="T53" s="5"/>
      <c r="W53" s="5"/>
      <c r="Z53" s="5"/>
      <c r="AB53" s="5"/>
      <c r="AC53" s="5"/>
      <c r="AD53" s="5"/>
      <c r="AE53" s="5">
        <v>5000</v>
      </c>
      <c r="AF53" s="5">
        <v>305325000</v>
      </c>
      <c r="AG53" s="5">
        <v>61065</v>
      </c>
      <c r="AH53" s="5"/>
      <c r="AI53" s="5"/>
      <c r="AJ53" s="5"/>
      <c r="AK53" s="5">
        <v>10000</v>
      </c>
      <c r="AL53" s="5">
        <v>589702000</v>
      </c>
      <c r="AM53" s="5">
        <v>58970.2</v>
      </c>
    </row>
    <row r="54" spans="1:39" hidden="1" x14ac:dyDescent="0.2">
      <c r="A54" t="s">
        <v>156</v>
      </c>
      <c r="B54" t="s">
        <v>33</v>
      </c>
      <c r="C54" t="s">
        <v>18</v>
      </c>
      <c r="D54" s="5"/>
      <c r="E54" s="5"/>
      <c r="F54" s="5"/>
      <c r="H54" s="5"/>
      <c r="J54" s="5">
        <v>3000</v>
      </c>
      <c r="K54" s="5">
        <v>184947000</v>
      </c>
      <c r="L54" s="5">
        <v>61649</v>
      </c>
      <c r="M54" s="5"/>
      <c r="N54" s="5"/>
      <c r="O54" s="5"/>
      <c r="P54" s="5">
        <v>3000</v>
      </c>
      <c r="Q54" s="5">
        <v>162882000</v>
      </c>
      <c r="R54" s="5">
        <v>54294</v>
      </c>
      <c r="T54" s="5"/>
      <c r="W54" s="5"/>
      <c r="Z54" s="5"/>
      <c r="AB54" s="5"/>
      <c r="AC54" s="5"/>
      <c r="AD54" s="5"/>
      <c r="AE54" s="5">
        <v>5000</v>
      </c>
      <c r="AF54" s="5">
        <v>306185000</v>
      </c>
      <c r="AG54" s="5">
        <v>61237</v>
      </c>
      <c r="AH54" s="5"/>
      <c r="AI54" s="5"/>
      <c r="AJ54" s="5"/>
      <c r="AK54" s="5">
        <v>11000</v>
      </c>
      <c r="AL54" s="5">
        <v>654014000</v>
      </c>
      <c r="AM54" s="5">
        <v>59455.818181818184</v>
      </c>
    </row>
    <row r="55" spans="1:39" hidden="1" x14ac:dyDescent="0.2">
      <c r="A55" t="s">
        <v>156</v>
      </c>
      <c r="B55" t="s">
        <v>33</v>
      </c>
      <c r="C55" t="s">
        <v>18</v>
      </c>
      <c r="D55" s="5"/>
      <c r="E55" s="5"/>
      <c r="F55" s="5"/>
      <c r="H55" s="5"/>
      <c r="J55" s="5"/>
      <c r="K55" s="5"/>
      <c r="L55" s="5"/>
      <c r="M55" s="5"/>
      <c r="N55" s="5"/>
      <c r="O55" s="5"/>
      <c r="P55" s="5">
        <v>3000</v>
      </c>
      <c r="Q55" s="5">
        <v>150588000</v>
      </c>
      <c r="R55" s="5">
        <v>50196</v>
      </c>
      <c r="T55" s="5"/>
      <c r="W55" s="5"/>
      <c r="Z55" s="5"/>
      <c r="AB55" s="5"/>
      <c r="AC55" s="5"/>
      <c r="AD55" s="5"/>
      <c r="AE55" s="5">
        <v>5000</v>
      </c>
      <c r="AF55" s="5">
        <v>308400000</v>
      </c>
      <c r="AG55" s="5">
        <v>61680</v>
      </c>
      <c r="AH55" s="5"/>
      <c r="AI55" s="5"/>
      <c r="AJ55" s="5"/>
      <c r="AK55" s="5">
        <v>8000</v>
      </c>
      <c r="AL55" s="5">
        <v>458988000</v>
      </c>
      <c r="AM55" s="5">
        <v>57373.5</v>
      </c>
    </row>
    <row r="56" spans="1:39" hidden="1" x14ac:dyDescent="0.2">
      <c r="A56" t="s">
        <v>156</v>
      </c>
      <c r="B56" t="s">
        <v>33</v>
      </c>
      <c r="C56" t="s">
        <v>18</v>
      </c>
      <c r="D56" s="5"/>
      <c r="E56" s="5"/>
      <c r="F56" s="5"/>
      <c r="H56" s="5"/>
      <c r="J56" s="5"/>
      <c r="K56" s="5"/>
      <c r="L56" s="5"/>
      <c r="M56" s="5"/>
      <c r="N56" s="5"/>
      <c r="O56" s="5"/>
      <c r="P56" s="5">
        <v>3000</v>
      </c>
      <c r="Q56" s="5">
        <v>150768000</v>
      </c>
      <c r="R56" s="5">
        <v>50256</v>
      </c>
      <c r="T56" s="5"/>
      <c r="W56" s="5"/>
      <c r="Z56" s="5"/>
      <c r="AB56" s="5"/>
      <c r="AC56" s="5"/>
      <c r="AD56" s="5"/>
      <c r="AE56" s="5">
        <v>5000</v>
      </c>
      <c r="AF56" s="5">
        <v>308905000</v>
      </c>
      <c r="AG56" s="5">
        <v>61781</v>
      </c>
      <c r="AH56" s="5"/>
      <c r="AI56" s="5"/>
      <c r="AJ56" s="5"/>
      <c r="AK56" s="5">
        <v>8000</v>
      </c>
      <c r="AL56" s="5">
        <v>459673000</v>
      </c>
      <c r="AM56" s="5">
        <v>57459.125</v>
      </c>
    </row>
    <row r="57" spans="1:39" hidden="1" x14ac:dyDescent="0.2">
      <c r="A57" t="s">
        <v>156</v>
      </c>
      <c r="B57" t="s">
        <v>33</v>
      </c>
      <c r="C57" t="s">
        <v>18</v>
      </c>
      <c r="D57" s="5"/>
      <c r="E57" s="5"/>
      <c r="F57" s="5"/>
      <c r="H57" s="5"/>
      <c r="J57" s="5"/>
      <c r="K57" s="5"/>
      <c r="L57" s="5"/>
      <c r="M57" s="5"/>
      <c r="N57" s="5"/>
      <c r="O57" s="5"/>
      <c r="P57" s="5"/>
      <c r="Q57" s="5"/>
      <c r="R57" s="5"/>
      <c r="T57" s="5"/>
      <c r="W57" s="5"/>
      <c r="Z57" s="5"/>
      <c r="AB57" s="5"/>
      <c r="AC57" s="5"/>
      <c r="AD57" s="5"/>
      <c r="AE57" s="5">
        <v>5000</v>
      </c>
      <c r="AF57" s="5">
        <v>306690000</v>
      </c>
      <c r="AG57" s="5">
        <v>61338</v>
      </c>
      <c r="AH57" s="5"/>
      <c r="AI57" s="5"/>
      <c r="AJ57" s="5"/>
      <c r="AK57" s="5">
        <v>5000</v>
      </c>
      <c r="AL57" s="5">
        <v>306690000</v>
      </c>
      <c r="AM57" s="5">
        <v>61338</v>
      </c>
    </row>
    <row r="58" spans="1:39" hidden="1" x14ac:dyDescent="0.2">
      <c r="A58" t="s">
        <v>156</v>
      </c>
      <c r="B58" t="s">
        <v>33</v>
      </c>
      <c r="C58" t="s">
        <v>18</v>
      </c>
      <c r="D58" s="5"/>
      <c r="E58" s="5"/>
      <c r="F58" s="5"/>
      <c r="H58" s="5"/>
      <c r="J58" s="5"/>
      <c r="K58" s="5"/>
      <c r="L58" s="5"/>
      <c r="M58" s="5"/>
      <c r="N58" s="5"/>
      <c r="O58" s="5"/>
      <c r="P58" s="5"/>
      <c r="Q58" s="5"/>
      <c r="R58" s="5"/>
      <c r="T58" s="5"/>
      <c r="W58" s="5"/>
      <c r="Z58" s="5"/>
      <c r="AB58" s="5"/>
      <c r="AC58" s="5"/>
      <c r="AD58" s="5"/>
      <c r="AE58" s="5">
        <v>5000</v>
      </c>
      <c r="AF58" s="5">
        <v>305680000</v>
      </c>
      <c r="AG58" s="5">
        <v>61136</v>
      </c>
      <c r="AH58" s="5"/>
      <c r="AI58" s="5"/>
      <c r="AJ58" s="5"/>
      <c r="AK58" s="5">
        <v>5000</v>
      </c>
      <c r="AL58" s="5">
        <v>305680000</v>
      </c>
      <c r="AM58" s="5">
        <v>61136</v>
      </c>
    </row>
    <row r="59" spans="1:39" hidden="1" x14ac:dyDescent="0.2">
      <c r="A59" t="s">
        <v>156</v>
      </c>
      <c r="B59" t="s">
        <v>33</v>
      </c>
      <c r="C59" t="s">
        <v>18</v>
      </c>
      <c r="D59" s="5"/>
      <c r="E59" s="5"/>
      <c r="F59" s="5"/>
      <c r="H59" s="5"/>
      <c r="J59" s="5"/>
      <c r="K59" s="5"/>
      <c r="L59" s="5"/>
      <c r="M59" s="5"/>
      <c r="N59" s="5"/>
      <c r="O59" s="5"/>
      <c r="P59" s="5"/>
      <c r="Q59" s="5"/>
      <c r="R59" s="5"/>
      <c r="T59" s="5"/>
      <c r="W59" s="5"/>
      <c r="Z59" s="5"/>
      <c r="AB59" s="5"/>
      <c r="AC59" s="5"/>
      <c r="AD59" s="5"/>
      <c r="AE59" s="5">
        <v>5000</v>
      </c>
      <c r="AF59" s="5">
        <v>308905000</v>
      </c>
      <c r="AG59" s="5">
        <v>61781</v>
      </c>
      <c r="AH59" s="5"/>
      <c r="AI59" s="5"/>
      <c r="AJ59" s="5"/>
      <c r="AK59" s="5">
        <v>5000</v>
      </c>
      <c r="AL59" s="5">
        <v>308905000</v>
      </c>
      <c r="AM59" s="5">
        <v>61781</v>
      </c>
    </row>
    <row r="60" spans="1:39" hidden="1" x14ac:dyDescent="0.2">
      <c r="A60" t="s">
        <v>156</v>
      </c>
      <c r="B60" t="s">
        <v>33</v>
      </c>
      <c r="C60" t="s">
        <v>69</v>
      </c>
      <c r="D60" s="5">
        <v>3000</v>
      </c>
      <c r="E60" s="5">
        <v>273585000</v>
      </c>
      <c r="F60" s="5">
        <v>91195</v>
      </c>
      <c r="H60" s="5"/>
      <c r="J60" s="5"/>
      <c r="K60" s="5"/>
      <c r="L60" s="5"/>
      <c r="M60" s="5"/>
      <c r="N60" s="5"/>
      <c r="O60" s="5"/>
      <c r="P60" s="5"/>
      <c r="Q60" s="5"/>
      <c r="R60" s="5"/>
      <c r="T60" s="5"/>
      <c r="W60" s="5"/>
      <c r="Z60" s="5"/>
      <c r="AB60" s="5"/>
      <c r="AC60" s="5"/>
      <c r="AD60" s="5"/>
      <c r="AE60" s="5"/>
      <c r="AF60" s="5"/>
      <c r="AG60" s="5"/>
      <c r="AH60" s="5"/>
      <c r="AI60" s="5"/>
      <c r="AJ60" s="5"/>
      <c r="AK60" s="5">
        <v>3000</v>
      </c>
      <c r="AL60" s="5">
        <v>273585000</v>
      </c>
      <c r="AM60" s="5">
        <v>91195</v>
      </c>
    </row>
    <row r="61" spans="1:39" hidden="1" x14ac:dyDescent="0.2">
      <c r="A61" t="s">
        <v>156</v>
      </c>
      <c r="B61" t="s">
        <v>33</v>
      </c>
      <c r="C61" t="s">
        <v>63</v>
      </c>
      <c r="D61" s="5"/>
      <c r="E61" s="5"/>
      <c r="F61" s="5"/>
      <c r="H61" s="5"/>
      <c r="J61" s="5">
        <v>3000</v>
      </c>
      <c r="K61" s="5">
        <v>176892000</v>
      </c>
      <c r="L61" s="5">
        <v>58964</v>
      </c>
      <c r="M61" s="5"/>
      <c r="N61" s="5"/>
      <c r="O61" s="5"/>
      <c r="P61" s="5">
        <v>2000</v>
      </c>
      <c r="Q61" s="5">
        <v>104786000</v>
      </c>
      <c r="R61" s="5">
        <v>52393</v>
      </c>
      <c r="T61" s="5"/>
      <c r="W61" s="5"/>
      <c r="Z61" s="5"/>
      <c r="AB61" s="5"/>
      <c r="AC61" s="5"/>
      <c r="AD61" s="5"/>
      <c r="AE61" s="5">
        <v>5000</v>
      </c>
      <c r="AF61" s="5">
        <v>307895000</v>
      </c>
      <c r="AG61" s="5">
        <v>61579</v>
      </c>
      <c r="AH61" s="5"/>
      <c r="AI61" s="5"/>
      <c r="AJ61" s="5"/>
      <c r="AK61" s="5">
        <v>10000</v>
      </c>
      <c r="AL61" s="5">
        <v>589573000</v>
      </c>
      <c r="AM61" s="5">
        <v>58957.3</v>
      </c>
    </row>
    <row r="62" spans="1:39" hidden="1" x14ac:dyDescent="0.2">
      <c r="A62" t="s">
        <v>156</v>
      </c>
      <c r="B62" t="s">
        <v>33</v>
      </c>
      <c r="C62" t="s">
        <v>19</v>
      </c>
      <c r="D62" s="5"/>
      <c r="E62" s="5"/>
      <c r="F62" s="5"/>
      <c r="H62" s="5"/>
      <c r="J62" s="5">
        <v>2000</v>
      </c>
      <c r="K62" s="5">
        <v>128302000</v>
      </c>
      <c r="L62" s="5">
        <v>64151</v>
      </c>
      <c r="M62" s="5"/>
      <c r="N62" s="5"/>
      <c r="O62" s="5"/>
      <c r="P62" s="5"/>
      <c r="Q62" s="5"/>
      <c r="R62" s="5"/>
      <c r="T62" s="5"/>
      <c r="W62" s="5"/>
      <c r="Z62" s="5"/>
      <c r="AB62" s="5"/>
      <c r="AC62" s="5"/>
      <c r="AD62" s="5"/>
      <c r="AE62" s="5"/>
      <c r="AF62" s="5"/>
      <c r="AG62" s="5"/>
      <c r="AH62" s="5"/>
      <c r="AI62" s="5"/>
      <c r="AJ62" s="5"/>
      <c r="AK62" s="5">
        <v>2000</v>
      </c>
      <c r="AL62" s="5">
        <v>128302000</v>
      </c>
      <c r="AM62" s="5">
        <v>64151</v>
      </c>
    </row>
    <row r="63" spans="1:39" hidden="1" x14ac:dyDescent="0.2">
      <c r="A63" t="s">
        <v>156</v>
      </c>
      <c r="B63" t="s">
        <v>33</v>
      </c>
      <c r="C63" t="s">
        <v>19</v>
      </c>
      <c r="D63" s="5"/>
      <c r="E63" s="5"/>
      <c r="F63" s="5"/>
      <c r="H63" s="5"/>
      <c r="J63" s="5">
        <v>2000</v>
      </c>
      <c r="K63" s="5">
        <v>126516000</v>
      </c>
      <c r="L63" s="5">
        <v>63258</v>
      </c>
      <c r="M63" s="5"/>
      <c r="N63" s="5"/>
      <c r="O63" s="5"/>
      <c r="P63" s="5"/>
      <c r="Q63" s="5"/>
      <c r="R63" s="5"/>
      <c r="T63" s="5"/>
      <c r="W63" s="5"/>
      <c r="Z63" s="5"/>
      <c r="AB63" s="5"/>
      <c r="AC63" s="5"/>
      <c r="AD63" s="5"/>
      <c r="AE63" s="5"/>
      <c r="AF63" s="5"/>
      <c r="AG63" s="5"/>
      <c r="AH63" s="5"/>
      <c r="AI63" s="5"/>
      <c r="AJ63" s="5"/>
      <c r="AK63" s="5">
        <v>2000</v>
      </c>
      <c r="AL63" s="5">
        <v>126516000</v>
      </c>
      <c r="AM63" s="5">
        <v>63258</v>
      </c>
    </row>
    <row r="64" spans="1:39" hidden="1" x14ac:dyDescent="0.2">
      <c r="A64" t="s">
        <v>156</v>
      </c>
      <c r="B64" t="s">
        <v>33</v>
      </c>
      <c r="C64" t="s">
        <v>22</v>
      </c>
      <c r="D64" s="5"/>
      <c r="E64" s="5"/>
      <c r="F64" s="5"/>
      <c r="H64" s="5"/>
      <c r="J64" s="5"/>
      <c r="K64" s="5"/>
      <c r="L64" s="5"/>
      <c r="M64" s="5">
        <v>5000</v>
      </c>
      <c r="N64" s="5">
        <v>271515000</v>
      </c>
      <c r="O64" s="5">
        <v>54303</v>
      </c>
      <c r="P64" s="5"/>
      <c r="Q64" s="5"/>
      <c r="R64" s="5"/>
      <c r="T64" s="5"/>
      <c r="W64" s="5"/>
      <c r="Z64" s="5"/>
      <c r="AB64" s="5"/>
      <c r="AC64" s="5"/>
      <c r="AD64" s="5"/>
      <c r="AE64" s="5"/>
      <c r="AF64" s="5"/>
      <c r="AG64" s="5"/>
      <c r="AH64" s="5">
        <v>5000</v>
      </c>
      <c r="AI64" s="5">
        <v>297650000</v>
      </c>
      <c r="AJ64" s="5">
        <v>59530</v>
      </c>
      <c r="AK64" s="5">
        <v>10000</v>
      </c>
      <c r="AL64" s="5">
        <v>569165000</v>
      </c>
      <c r="AM64" s="5">
        <v>56916.5</v>
      </c>
    </row>
    <row r="65" spans="1:39" x14ac:dyDescent="0.2">
      <c r="A65" t="s">
        <v>156</v>
      </c>
      <c r="B65" t="s">
        <v>33</v>
      </c>
      <c r="C65" s="1" t="s">
        <v>157</v>
      </c>
      <c r="D65" s="5">
        <v>7000</v>
      </c>
      <c r="E65" s="5">
        <v>622975000</v>
      </c>
      <c r="F65" s="5">
        <v>88996.428571428565</v>
      </c>
      <c r="G65" s="5"/>
      <c r="H65" s="5"/>
      <c r="I65" s="5"/>
      <c r="J65" s="5">
        <v>12000</v>
      </c>
      <c r="K65" s="5">
        <v>740153000</v>
      </c>
      <c r="L65" s="5">
        <v>61679.416666666664</v>
      </c>
      <c r="M65" s="5">
        <v>29000</v>
      </c>
      <c r="N65" s="5">
        <v>1595356000</v>
      </c>
      <c r="O65" s="5">
        <v>55012.275862068964</v>
      </c>
      <c r="P65" s="5">
        <v>16000</v>
      </c>
      <c r="Q65" s="5">
        <v>834673000</v>
      </c>
      <c r="R65" s="5">
        <v>52167.0625</v>
      </c>
      <c r="S65" s="5"/>
      <c r="T65" s="5"/>
      <c r="U65" s="5"/>
      <c r="V65" s="5"/>
      <c r="W65" s="5"/>
      <c r="X65" s="5"/>
      <c r="Y65" s="5"/>
      <c r="Z65" s="5"/>
      <c r="AA65" s="5"/>
      <c r="AB65" s="5">
        <v>35000</v>
      </c>
      <c r="AC65" s="5">
        <v>2204865000</v>
      </c>
      <c r="AD65" s="5">
        <v>62996.142857142855</v>
      </c>
      <c r="AE65" s="5">
        <v>40000</v>
      </c>
      <c r="AF65" s="5">
        <v>2457985000</v>
      </c>
      <c r="AG65" s="5">
        <v>61449.625</v>
      </c>
      <c r="AH65" s="5">
        <v>17000</v>
      </c>
      <c r="AI65" s="5">
        <v>1011644000</v>
      </c>
      <c r="AJ65" s="5">
        <v>59508.470588235294</v>
      </c>
      <c r="AK65" s="5">
        <v>156000</v>
      </c>
      <c r="AL65" s="5">
        <v>9467651000</v>
      </c>
      <c r="AM65" s="5">
        <v>60690.070512820515</v>
      </c>
    </row>
    <row r="66" spans="1:39" hidden="1" x14ac:dyDescent="0.2">
      <c r="A66" t="s">
        <v>156</v>
      </c>
      <c r="B66" t="s">
        <v>145</v>
      </c>
      <c r="C66" t="s">
        <v>7</v>
      </c>
      <c r="D66" s="5"/>
      <c r="E66" s="5"/>
      <c r="F66" s="5"/>
      <c r="H66" s="5"/>
      <c r="J66" s="5"/>
      <c r="K66" s="5"/>
      <c r="L66" s="5"/>
      <c r="M66" s="5">
        <v>2000</v>
      </c>
      <c r="N66" s="5">
        <v>72642000</v>
      </c>
      <c r="O66" s="5">
        <v>36321</v>
      </c>
      <c r="P66" s="5"/>
      <c r="Q66" s="5"/>
      <c r="R66" s="5"/>
      <c r="T66" s="5"/>
      <c r="W66" s="5"/>
      <c r="Z66" s="5"/>
      <c r="AB66" s="5"/>
      <c r="AC66" s="5"/>
      <c r="AD66" s="5"/>
      <c r="AE66" s="5"/>
      <c r="AF66" s="5"/>
      <c r="AG66" s="5"/>
      <c r="AI66" s="5"/>
      <c r="AK66" s="5">
        <v>2000</v>
      </c>
      <c r="AL66" s="5">
        <v>72642000</v>
      </c>
      <c r="AM66" s="5">
        <v>36321</v>
      </c>
    </row>
    <row r="67" spans="1:39" hidden="1" x14ac:dyDescent="0.2">
      <c r="A67" t="s">
        <v>156</v>
      </c>
      <c r="B67" t="s">
        <v>145</v>
      </c>
      <c r="C67" t="s">
        <v>10</v>
      </c>
      <c r="D67" s="5"/>
      <c r="E67" s="5"/>
      <c r="F67" s="5"/>
      <c r="H67" s="5"/>
      <c r="J67" s="5"/>
      <c r="K67" s="5"/>
      <c r="L67" s="5"/>
      <c r="M67" s="5">
        <v>2000</v>
      </c>
      <c r="N67" s="5">
        <v>72960000</v>
      </c>
      <c r="O67" s="5">
        <v>36480</v>
      </c>
      <c r="P67" s="5"/>
      <c r="Q67" s="5"/>
      <c r="R67" s="5"/>
      <c r="T67" s="5"/>
      <c r="W67" s="5"/>
      <c r="Z67" s="5"/>
      <c r="AB67" s="5"/>
      <c r="AC67" s="5"/>
      <c r="AD67" s="5"/>
      <c r="AE67" s="5"/>
      <c r="AF67" s="5"/>
      <c r="AG67" s="5"/>
      <c r="AI67" s="5"/>
      <c r="AK67" s="5">
        <v>2000</v>
      </c>
      <c r="AL67" s="5">
        <v>72960000</v>
      </c>
      <c r="AM67" s="5">
        <v>36480</v>
      </c>
    </row>
    <row r="68" spans="1:39" hidden="1" x14ac:dyDescent="0.2">
      <c r="A68" t="s">
        <v>156</v>
      </c>
      <c r="B68" t="s">
        <v>145</v>
      </c>
      <c r="C68" t="s">
        <v>35</v>
      </c>
      <c r="D68" s="5">
        <v>3000</v>
      </c>
      <c r="E68" s="5">
        <v>180063000</v>
      </c>
      <c r="F68" s="5">
        <v>60021</v>
      </c>
      <c r="H68" s="5"/>
      <c r="J68" s="5"/>
      <c r="K68" s="5"/>
      <c r="L68" s="5"/>
      <c r="M68" s="5">
        <v>2000</v>
      </c>
      <c r="N68" s="5">
        <v>73614000</v>
      </c>
      <c r="O68" s="5">
        <v>36807</v>
      </c>
      <c r="P68" s="5"/>
      <c r="Q68" s="5"/>
      <c r="R68" s="5"/>
      <c r="T68" s="5"/>
      <c r="W68" s="5"/>
      <c r="Z68" s="5"/>
      <c r="AB68" s="5"/>
      <c r="AC68" s="5"/>
      <c r="AD68" s="5"/>
      <c r="AE68" s="5"/>
      <c r="AF68" s="5"/>
      <c r="AG68" s="5"/>
      <c r="AI68" s="5"/>
      <c r="AK68" s="5">
        <v>5000</v>
      </c>
      <c r="AL68" s="5">
        <v>253677000</v>
      </c>
      <c r="AM68" s="5">
        <v>50735.4</v>
      </c>
    </row>
    <row r="69" spans="1:39" hidden="1" x14ac:dyDescent="0.2">
      <c r="A69" t="s">
        <v>156</v>
      </c>
      <c r="B69" t="s">
        <v>145</v>
      </c>
      <c r="C69" t="s">
        <v>35</v>
      </c>
      <c r="D69" s="5">
        <v>3000</v>
      </c>
      <c r="E69" s="5">
        <v>175932000</v>
      </c>
      <c r="F69" s="5">
        <v>58644</v>
      </c>
      <c r="H69" s="5"/>
      <c r="J69" s="5"/>
      <c r="K69" s="5"/>
      <c r="L69" s="5"/>
      <c r="M69" s="5">
        <v>3000</v>
      </c>
      <c r="N69" s="5">
        <v>108813000</v>
      </c>
      <c r="O69" s="5">
        <v>36271</v>
      </c>
      <c r="P69" s="5"/>
      <c r="Q69" s="5"/>
      <c r="R69" s="5"/>
      <c r="T69" s="5"/>
      <c r="W69" s="5"/>
      <c r="Z69" s="5"/>
      <c r="AB69" s="5"/>
      <c r="AC69" s="5"/>
      <c r="AD69" s="5"/>
      <c r="AE69" s="5"/>
      <c r="AF69" s="5"/>
      <c r="AG69" s="5"/>
      <c r="AI69" s="5"/>
      <c r="AK69" s="5">
        <v>6000</v>
      </c>
      <c r="AL69" s="5">
        <v>284745000</v>
      </c>
      <c r="AM69" s="5">
        <v>47457.5</v>
      </c>
    </row>
    <row r="70" spans="1:39" hidden="1" x14ac:dyDescent="0.2">
      <c r="A70" t="s">
        <v>156</v>
      </c>
      <c r="B70" t="s">
        <v>145</v>
      </c>
      <c r="C70" t="s">
        <v>18</v>
      </c>
      <c r="D70" s="5"/>
      <c r="E70" s="5"/>
      <c r="F70" s="5"/>
      <c r="H70" s="5"/>
      <c r="J70" s="5"/>
      <c r="K70" s="5"/>
      <c r="L70" s="5"/>
      <c r="M70" s="5"/>
      <c r="N70" s="5"/>
      <c r="O70" s="5"/>
      <c r="P70" s="5">
        <v>2000</v>
      </c>
      <c r="Q70" s="5">
        <v>67616000</v>
      </c>
      <c r="R70" s="5">
        <v>33808</v>
      </c>
      <c r="T70" s="5"/>
      <c r="W70" s="5"/>
      <c r="Z70" s="5"/>
      <c r="AB70" s="5"/>
      <c r="AC70" s="5"/>
      <c r="AD70" s="5"/>
      <c r="AE70" s="5"/>
      <c r="AF70" s="5"/>
      <c r="AG70" s="5"/>
      <c r="AI70" s="5"/>
      <c r="AK70" s="5">
        <v>2000</v>
      </c>
      <c r="AL70" s="5">
        <v>67616000</v>
      </c>
      <c r="AM70" s="5">
        <v>33808</v>
      </c>
    </row>
    <row r="71" spans="1:39" hidden="1" x14ac:dyDescent="0.2">
      <c r="A71" t="s">
        <v>156</v>
      </c>
      <c r="B71" t="s">
        <v>145</v>
      </c>
      <c r="C71" t="s">
        <v>18</v>
      </c>
      <c r="D71" s="5"/>
      <c r="E71" s="5"/>
      <c r="F71" s="5"/>
      <c r="H71" s="5"/>
      <c r="J71" s="5"/>
      <c r="K71" s="5"/>
      <c r="L71" s="5"/>
      <c r="M71" s="5"/>
      <c r="N71" s="5"/>
      <c r="O71" s="5"/>
      <c r="P71" s="5">
        <v>2000</v>
      </c>
      <c r="Q71" s="5">
        <v>68378000</v>
      </c>
      <c r="R71" s="5">
        <v>34189</v>
      </c>
      <c r="T71" s="5"/>
      <c r="W71" s="5"/>
      <c r="Z71" s="5"/>
      <c r="AB71" s="5"/>
      <c r="AC71" s="5"/>
      <c r="AD71" s="5"/>
      <c r="AE71" s="5"/>
      <c r="AF71" s="5"/>
      <c r="AG71" s="5"/>
      <c r="AI71" s="5"/>
      <c r="AK71" s="5">
        <v>2000</v>
      </c>
      <c r="AL71" s="5">
        <v>68378000</v>
      </c>
      <c r="AM71" s="5">
        <v>34189</v>
      </c>
    </row>
    <row r="72" spans="1:39" hidden="1" x14ac:dyDescent="0.2">
      <c r="A72" t="s">
        <v>156</v>
      </c>
      <c r="B72" t="s">
        <v>145</v>
      </c>
      <c r="C72" t="s">
        <v>18</v>
      </c>
      <c r="D72" s="5"/>
      <c r="E72" s="5"/>
      <c r="F72" s="5"/>
      <c r="H72" s="5"/>
      <c r="J72" s="5"/>
      <c r="K72" s="5"/>
      <c r="L72" s="5"/>
      <c r="M72" s="5"/>
      <c r="N72" s="5"/>
      <c r="O72" s="5"/>
      <c r="P72" s="5">
        <v>2000</v>
      </c>
      <c r="Q72" s="5">
        <v>68520000</v>
      </c>
      <c r="R72" s="5">
        <v>34260</v>
      </c>
      <c r="T72" s="5"/>
      <c r="W72" s="5"/>
      <c r="Z72" s="5"/>
      <c r="AB72" s="5"/>
      <c r="AC72" s="5"/>
      <c r="AD72" s="5"/>
      <c r="AE72" s="5"/>
      <c r="AF72" s="5"/>
      <c r="AG72" s="5"/>
      <c r="AI72" s="5"/>
      <c r="AK72" s="5">
        <v>2000</v>
      </c>
      <c r="AL72" s="5">
        <v>68520000</v>
      </c>
      <c r="AM72" s="5">
        <v>34260</v>
      </c>
    </row>
    <row r="73" spans="1:39" hidden="1" x14ac:dyDescent="0.2">
      <c r="A73" t="s">
        <v>156</v>
      </c>
      <c r="B73" t="s">
        <v>145</v>
      </c>
      <c r="C73" t="s">
        <v>63</v>
      </c>
      <c r="D73" s="5"/>
      <c r="E73" s="5"/>
      <c r="F73" s="5"/>
      <c r="H73" s="5"/>
      <c r="J73" s="5">
        <v>2000</v>
      </c>
      <c r="K73" s="5">
        <v>76810000</v>
      </c>
      <c r="L73" s="5">
        <v>38405</v>
      </c>
      <c r="M73" s="5"/>
      <c r="N73" s="5"/>
      <c r="O73" s="5"/>
      <c r="P73" s="5"/>
      <c r="Q73" s="5"/>
      <c r="R73" s="5"/>
      <c r="T73" s="5"/>
      <c r="W73" s="5"/>
      <c r="Z73" s="5"/>
      <c r="AB73" s="5"/>
      <c r="AC73" s="5"/>
      <c r="AD73" s="5"/>
      <c r="AE73" s="5"/>
      <c r="AF73" s="5"/>
      <c r="AG73" s="5"/>
      <c r="AI73" s="5"/>
      <c r="AK73" s="5">
        <v>2000</v>
      </c>
      <c r="AL73" s="5">
        <v>76810000</v>
      </c>
      <c r="AM73" s="5">
        <v>38405</v>
      </c>
    </row>
    <row r="74" spans="1:39" hidden="1" x14ac:dyDescent="0.2">
      <c r="A74" t="s">
        <v>156</v>
      </c>
      <c r="B74" t="s">
        <v>145</v>
      </c>
      <c r="C74" t="s">
        <v>19</v>
      </c>
      <c r="D74" s="5"/>
      <c r="E74" s="5"/>
      <c r="F74" s="5"/>
      <c r="H74" s="5"/>
      <c r="J74" s="5">
        <v>3000</v>
      </c>
      <c r="K74" s="5">
        <v>104760000</v>
      </c>
      <c r="L74" s="5">
        <v>34920</v>
      </c>
      <c r="M74" s="5"/>
      <c r="N74" s="5"/>
      <c r="O74" s="5"/>
      <c r="P74" s="5"/>
      <c r="Q74" s="5"/>
      <c r="R74" s="5"/>
      <c r="T74" s="5"/>
      <c r="W74" s="5"/>
      <c r="Z74" s="5"/>
      <c r="AB74" s="5"/>
      <c r="AC74" s="5"/>
      <c r="AD74" s="5"/>
      <c r="AE74" s="5"/>
      <c r="AF74" s="5"/>
      <c r="AG74" s="5"/>
      <c r="AI74" s="5"/>
      <c r="AK74" s="5">
        <v>3000</v>
      </c>
      <c r="AL74" s="5">
        <v>104760000</v>
      </c>
      <c r="AM74" s="5">
        <v>34920</v>
      </c>
    </row>
    <row r="75" spans="1:39" hidden="1" x14ac:dyDescent="0.2">
      <c r="A75" t="s">
        <v>156</v>
      </c>
      <c r="B75" t="s">
        <v>145</v>
      </c>
      <c r="C75" t="s">
        <v>19</v>
      </c>
      <c r="D75" s="5"/>
      <c r="E75" s="5"/>
      <c r="F75" s="5"/>
      <c r="H75" s="5"/>
      <c r="J75" s="5">
        <v>3000</v>
      </c>
      <c r="K75" s="5">
        <v>104052000</v>
      </c>
      <c r="L75" s="5">
        <v>34684</v>
      </c>
      <c r="M75" s="5"/>
      <c r="N75" s="5"/>
      <c r="O75" s="5"/>
      <c r="P75" s="5"/>
      <c r="Q75" s="5"/>
      <c r="R75" s="5"/>
      <c r="T75" s="5"/>
      <c r="W75" s="5"/>
      <c r="Z75" s="5"/>
      <c r="AB75" s="5"/>
      <c r="AC75" s="5"/>
      <c r="AD75" s="5"/>
      <c r="AE75" s="5"/>
      <c r="AF75" s="5"/>
      <c r="AG75" s="5"/>
      <c r="AI75" s="5"/>
      <c r="AK75" s="5">
        <v>3000</v>
      </c>
      <c r="AL75" s="5">
        <v>104052000</v>
      </c>
      <c r="AM75" s="5">
        <v>34684</v>
      </c>
    </row>
    <row r="76" spans="1:39" x14ac:dyDescent="0.2">
      <c r="A76" t="s">
        <v>156</v>
      </c>
      <c r="B76" t="s">
        <v>145</v>
      </c>
      <c r="C76" s="1" t="s">
        <v>157</v>
      </c>
      <c r="D76" s="5">
        <v>6000</v>
      </c>
      <c r="E76" s="5">
        <v>355995000</v>
      </c>
      <c r="F76" s="5">
        <v>59332.5</v>
      </c>
      <c r="G76" s="5"/>
      <c r="H76" s="5"/>
      <c r="I76" s="5"/>
      <c r="J76" s="5">
        <v>8000</v>
      </c>
      <c r="K76" s="5">
        <v>285622000</v>
      </c>
      <c r="L76" s="5">
        <v>35702.75</v>
      </c>
      <c r="M76" s="5">
        <v>9000</v>
      </c>
      <c r="N76" s="5">
        <v>328029000</v>
      </c>
      <c r="O76" s="5">
        <v>36447.666666666664</v>
      </c>
      <c r="P76" s="5">
        <v>6000</v>
      </c>
      <c r="Q76" s="5">
        <v>204514000</v>
      </c>
      <c r="R76" s="5">
        <v>34085.666666666664</v>
      </c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>
        <v>29000</v>
      </c>
      <c r="AL76" s="5">
        <v>1174160000</v>
      </c>
      <c r="AM76" s="5">
        <v>40488.275862068964</v>
      </c>
    </row>
    <row r="77" spans="1:39" hidden="1" x14ac:dyDescent="0.2">
      <c r="A77" t="s">
        <v>156</v>
      </c>
      <c r="B77" t="s">
        <v>71</v>
      </c>
      <c r="C77" t="s">
        <v>69</v>
      </c>
      <c r="D77" s="5"/>
      <c r="E77" s="5"/>
      <c r="F77" s="5"/>
      <c r="H77" s="5"/>
      <c r="J77" s="5"/>
      <c r="K77" s="5"/>
      <c r="L77" s="5"/>
      <c r="M77" s="5"/>
      <c r="N77" s="5"/>
      <c r="O77" s="5"/>
      <c r="P77" s="5"/>
      <c r="Q77" s="5"/>
      <c r="R77" s="5"/>
      <c r="T77" s="5"/>
      <c r="W77" s="5"/>
      <c r="Z77" s="5"/>
      <c r="AB77" s="5">
        <v>5000</v>
      </c>
      <c r="AC77" s="5">
        <v>247830000</v>
      </c>
      <c r="AD77" s="5">
        <v>49566</v>
      </c>
      <c r="AE77" s="5"/>
      <c r="AF77" s="5"/>
      <c r="AG77" s="5"/>
      <c r="AI77" s="5"/>
      <c r="AK77" s="5">
        <v>5000</v>
      </c>
      <c r="AL77" s="5">
        <v>247830000</v>
      </c>
      <c r="AM77" s="5">
        <v>49566</v>
      </c>
    </row>
    <row r="78" spans="1:39" hidden="1" x14ac:dyDescent="0.2">
      <c r="A78" t="s">
        <v>156</v>
      </c>
      <c r="B78" t="s">
        <v>71</v>
      </c>
      <c r="C78" t="s">
        <v>69</v>
      </c>
      <c r="D78" s="5"/>
      <c r="E78" s="5"/>
      <c r="F78" s="5"/>
      <c r="H78" s="5"/>
      <c r="J78" s="5"/>
      <c r="K78" s="5"/>
      <c r="L78" s="5"/>
      <c r="M78" s="5"/>
      <c r="N78" s="5"/>
      <c r="O78" s="5"/>
      <c r="P78" s="5"/>
      <c r="Q78" s="5"/>
      <c r="R78" s="5"/>
      <c r="T78" s="5"/>
      <c r="W78" s="5"/>
      <c r="Z78" s="5"/>
      <c r="AB78" s="5">
        <v>5000</v>
      </c>
      <c r="AC78" s="5">
        <v>248495000</v>
      </c>
      <c r="AD78" s="5">
        <v>49699</v>
      </c>
      <c r="AE78" s="5"/>
      <c r="AF78" s="5"/>
      <c r="AG78" s="5"/>
      <c r="AI78" s="5"/>
      <c r="AK78" s="5">
        <v>5000</v>
      </c>
      <c r="AL78" s="5">
        <v>248495000</v>
      </c>
      <c r="AM78" s="5">
        <v>49699</v>
      </c>
    </row>
    <row r="79" spans="1:39" hidden="1" x14ac:dyDescent="0.2">
      <c r="A79" t="s">
        <v>156</v>
      </c>
      <c r="B79" t="s">
        <v>71</v>
      </c>
      <c r="C79" t="s">
        <v>19</v>
      </c>
      <c r="D79" s="5"/>
      <c r="E79" s="5"/>
      <c r="F79" s="5"/>
      <c r="H79" s="5"/>
      <c r="J79" s="5"/>
      <c r="K79" s="5"/>
      <c r="L79" s="5"/>
      <c r="M79" s="5"/>
      <c r="N79" s="5"/>
      <c r="O79" s="5"/>
      <c r="P79" s="5"/>
      <c r="Q79" s="5"/>
      <c r="R79" s="5"/>
      <c r="T79" s="5"/>
      <c r="W79" s="5"/>
      <c r="Z79" s="5"/>
      <c r="AB79" s="5"/>
      <c r="AC79" s="5"/>
      <c r="AD79" s="5"/>
      <c r="AE79" s="5">
        <v>5000</v>
      </c>
      <c r="AF79" s="5">
        <v>244265000</v>
      </c>
      <c r="AG79" s="5">
        <v>48853</v>
      </c>
      <c r="AI79" s="5"/>
      <c r="AK79" s="5">
        <v>5000</v>
      </c>
      <c r="AL79" s="5">
        <v>244265000</v>
      </c>
      <c r="AM79" s="5">
        <v>48853</v>
      </c>
    </row>
    <row r="80" spans="1:39" x14ac:dyDescent="0.2">
      <c r="A80" t="s">
        <v>156</v>
      </c>
      <c r="B80" t="s">
        <v>71</v>
      </c>
      <c r="C80" s="1" t="s">
        <v>157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>
        <v>10000</v>
      </c>
      <c r="AC80" s="5">
        <v>496325000</v>
      </c>
      <c r="AD80" s="5">
        <v>49632.5</v>
      </c>
      <c r="AE80" s="5">
        <v>5000</v>
      </c>
      <c r="AF80" s="5">
        <v>244265000</v>
      </c>
      <c r="AG80" s="5">
        <v>48853</v>
      </c>
      <c r="AH80" s="5"/>
      <c r="AI80" s="5"/>
      <c r="AJ80" s="5"/>
      <c r="AK80" s="5">
        <v>15000</v>
      </c>
      <c r="AL80" s="5">
        <v>740590000</v>
      </c>
      <c r="AM80" s="5">
        <v>49372.666666666664</v>
      </c>
    </row>
    <row r="81" spans="1:39" hidden="1" x14ac:dyDescent="0.2">
      <c r="A81" t="s">
        <v>156</v>
      </c>
      <c r="B81" t="s">
        <v>146</v>
      </c>
      <c r="C81" t="s">
        <v>10</v>
      </c>
      <c r="D81" s="5"/>
      <c r="E81" s="5"/>
      <c r="F81" s="5"/>
      <c r="H81" s="5"/>
      <c r="J81" s="5"/>
      <c r="K81" s="5"/>
      <c r="L81" s="5"/>
      <c r="M81" s="5">
        <v>2000</v>
      </c>
      <c r="N81" s="5">
        <v>78300000</v>
      </c>
      <c r="O81" s="5">
        <v>39150</v>
      </c>
      <c r="P81" s="5"/>
      <c r="Q81" s="5"/>
      <c r="R81" s="5"/>
      <c r="T81" s="5"/>
      <c r="W81" s="5"/>
      <c r="Z81" s="5"/>
      <c r="AC81" s="5"/>
      <c r="AF81" s="5"/>
      <c r="AI81" s="5"/>
      <c r="AK81" s="5">
        <v>2000</v>
      </c>
      <c r="AL81" s="5">
        <v>78300000</v>
      </c>
      <c r="AM81" s="5">
        <v>39150</v>
      </c>
    </row>
    <row r="82" spans="1:39" hidden="1" x14ac:dyDescent="0.2">
      <c r="A82" t="s">
        <v>156</v>
      </c>
      <c r="B82" t="s">
        <v>146</v>
      </c>
      <c r="C82" t="s">
        <v>35</v>
      </c>
      <c r="D82" s="5"/>
      <c r="E82" s="5"/>
      <c r="F82" s="5"/>
      <c r="H82" s="5"/>
      <c r="J82" s="5"/>
      <c r="K82" s="5"/>
      <c r="L82" s="5"/>
      <c r="M82" s="5"/>
      <c r="N82" s="5"/>
      <c r="O82" s="5"/>
      <c r="P82" s="5">
        <v>3000</v>
      </c>
      <c r="Q82" s="5">
        <v>113367000</v>
      </c>
      <c r="R82" s="5">
        <v>37789</v>
      </c>
      <c r="T82" s="5"/>
      <c r="W82" s="5"/>
      <c r="Z82" s="5"/>
      <c r="AC82" s="5"/>
      <c r="AF82" s="5"/>
      <c r="AI82" s="5"/>
      <c r="AK82" s="5">
        <v>3000</v>
      </c>
      <c r="AL82" s="5">
        <v>113367000</v>
      </c>
      <c r="AM82" s="5">
        <v>37789</v>
      </c>
    </row>
    <row r="83" spans="1:39" hidden="1" x14ac:dyDescent="0.2">
      <c r="A83" t="s">
        <v>156</v>
      </c>
      <c r="B83" t="s">
        <v>146</v>
      </c>
      <c r="C83" t="s">
        <v>18</v>
      </c>
      <c r="D83" s="5"/>
      <c r="E83" s="5"/>
      <c r="F83" s="5"/>
      <c r="H83" s="5"/>
      <c r="J83" s="5">
        <v>3000</v>
      </c>
      <c r="K83" s="5">
        <v>124425000</v>
      </c>
      <c r="L83" s="5">
        <v>41475</v>
      </c>
      <c r="N83" s="5"/>
      <c r="P83" s="5">
        <v>2000</v>
      </c>
      <c r="Q83" s="5">
        <v>73714000</v>
      </c>
      <c r="R83" s="5">
        <v>36857</v>
      </c>
      <c r="T83" s="5"/>
      <c r="W83" s="5"/>
      <c r="Z83" s="5"/>
      <c r="AC83" s="5"/>
      <c r="AF83" s="5"/>
      <c r="AI83" s="5"/>
      <c r="AK83" s="5">
        <v>5000</v>
      </c>
      <c r="AL83" s="5">
        <v>198139000</v>
      </c>
      <c r="AM83" s="5">
        <v>39627.800000000003</v>
      </c>
    </row>
    <row r="84" spans="1:39" hidden="1" x14ac:dyDescent="0.2">
      <c r="A84" t="s">
        <v>156</v>
      </c>
      <c r="B84" t="s">
        <v>146</v>
      </c>
      <c r="C84" t="s">
        <v>69</v>
      </c>
      <c r="D84" s="5">
        <v>2000</v>
      </c>
      <c r="E84" s="5">
        <v>126000000</v>
      </c>
      <c r="F84" s="5">
        <v>63000</v>
      </c>
      <c r="H84" s="5"/>
      <c r="J84" s="5">
        <v>2000</v>
      </c>
      <c r="K84" s="5">
        <v>82552000</v>
      </c>
      <c r="L84" s="5">
        <v>41276</v>
      </c>
      <c r="N84" s="5"/>
      <c r="P84" s="5"/>
      <c r="Q84" s="5"/>
      <c r="R84" s="5"/>
      <c r="T84" s="5"/>
      <c r="W84" s="5"/>
      <c r="Z84" s="5"/>
      <c r="AC84" s="5"/>
      <c r="AF84" s="5"/>
      <c r="AI84" s="5"/>
      <c r="AK84" s="5">
        <v>4000</v>
      </c>
      <c r="AL84" s="5">
        <v>208552000</v>
      </c>
      <c r="AM84" s="5">
        <v>52138</v>
      </c>
    </row>
    <row r="85" spans="1:39" hidden="1" x14ac:dyDescent="0.2">
      <c r="A85" t="s">
        <v>156</v>
      </c>
      <c r="B85" t="s">
        <v>146</v>
      </c>
      <c r="C85" t="s">
        <v>30</v>
      </c>
      <c r="D85" s="5"/>
      <c r="E85" s="5"/>
      <c r="H85" s="5"/>
      <c r="K85" s="5"/>
      <c r="N85" s="5"/>
      <c r="P85" s="5">
        <v>3000</v>
      </c>
      <c r="Q85" s="5">
        <v>107226000</v>
      </c>
      <c r="R85" s="5">
        <v>35742</v>
      </c>
      <c r="T85" s="5"/>
      <c r="W85" s="5"/>
      <c r="Z85" s="5"/>
      <c r="AC85" s="5"/>
      <c r="AF85" s="5"/>
      <c r="AI85" s="5"/>
      <c r="AK85" s="5">
        <v>3000</v>
      </c>
      <c r="AL85" s="5">
        <v>107226000</v>
      </c>
      <c r="AM85" s="5">
        <v>35742</v>
      </c>
    </row>
    <row r="86" spans="1:39" x14ac:dyDescent="0.2">
      <c r="A86" t="s">
        <v>156</v>
      </c>
      <c r="B86" t="s">
        <v>146</v>
      </c>
      <c r="C86" s="1" t="s">
        <v>157</v>
      </c>
      <c r="D86" s="5">
        <v>2000</v>
      </c>
      <c r="E86" s="5">
        <v>126000000</v>
      </c>
      <c r="F86" s="5">
        <v>63000</v>
      </c>
      <c r="H86" s="5"/>
      <c r="I86" s="5"/>
      <c r="J86" s="4">
        <v>5000</v>
      </c>
      <c r="K86" s="4">
        <v>206977000</v>
      </c>
      <c r="L86" s="4">
        <v>41395.4</v>
      </c>
      <c r="M86" s="4">
        <v>2000</v>
      </c>
      <c r="N86" s="4">
        <v>78300000</v>
      </c>
      <c r="O86" s="4">
        <v>39150</v>
      </c>
      <c r="P86" s="4">
        <v>8000</v>
      </c>
      <c r="Q86" s="4">
        <v>294307000</v>
      </c>
      <c r="R86" s="4">
        <v>36788.375</v>
      </c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>
        <v>17000</v>
      </c>
      <c r="AL86" s="4">
        <v>705584000</v>
      </c>
      <c r="AM86" s="4">
        <v>41504.941176470587</v>
      </c>
    </row>
    <row r="87" spans="1:39" x14ac:dyDescent="0.2">
      <c r="A87" s="33" t="s">
        <v>160</v>
      </c>
      <c r="B87" s="33"/>
      <c r="C87" s="33"/>
      <c r="D87" s="5">
        <v>28000</v>
      </c>
      <c r="E87" s="5">
        <v>2866097160</v>
      </c>
      <c r="F87" s="5">
        <v>102360.61285714286</v>
      </c>
      <c r="G87" s="5"/>
      <c r="H87" s="5"/>
      <c r="I87" s="5"/>
      <c r="J87" s="5">
        <v>51000</v>
      </c>
      <c r="K87" s="5">
        <v>3998069360</v>
      </c>
      <c r="L87" s="5">
        <v>78393.516862745091</v>
      </c>
      <c r="M87" s="5">
        <v>92000</v>
      </c>
      <c r="N87" s="5">
        <v>7603979760</v>
      </c>
      <c r="O87" s="5">
        <v>82651.953913043471</v>
      </c>
      <c r="P87" s="5">
        <v>95000</v>
      </c>
      <c r="Q87" s="5">
        <v>8068076840</v>
      </c>
      <c r="R87" s="5">
        <v>84927.124631578947</v>
      </c>
      <c r="S87" s="5">
        <v>39000</v>
      </c>
      <c r="T87" s="5">
        <v>4124211400</v>
      </c>
      <c r="U87" s="5">
        <v>105749.01025641026</v>
      </c>
      <c r="V87" s="5">
        <v>65000</v>
      </c>
      <c r="W87" s="5">
        <v>6478154540</v>
      </c>
      <c r="X87" s="5">
        <v>99663.915999999997</v>
      </c>
      <c r="Y87" s="5">
        <v>39000</v>
      </c>
      <c r="Z87" s="5">
        <v>4227587000</v>
      </c>
      <c r="AA87" s="5">
        <v>108399.66666666667</v>
      </c>
      <c r="AB87" s="5">
        <v>58000</v>
      </c>
      <c r="AC87" s="5">
        <v>4296758000</v>
      </c>
      <c r="AD87" s="5">
        <v>74082.034482758623</v>
      </c>
      <c r="AE87" s="5">
        <v>58000</v>
      </c>
      <c r="AF87" s="5">
        <v>4312417000</v>
      </c>
      <c r="AG87" s="5">
        <v>74352.017241379304</v>
      </c>
      <c r="AH87" s="5">
        <v>56000</v>
      </c>
      <c r="AI87" s="5">
        <v>6037743000</v>
      </c>
      <c r="AJ87" s="5">
        <v>107816.83928571429</v>
      </c>
      <c r="AK87" s="5">
        <v>581000</v>
      </c>
      <c r="AL87" s="5">
        <v>52013094060</v>
      </c>
      <c r="AM87" s="5">
        <v>89523.397693631676</v>
      </c>
    </row>
    <row r="88" spans="1:39" ht="5" customHeight="1" x14ac:dyDescent="0.2"/>
    <row r="89" spans="1:39" x14ac:dyDescent="0.2">
      <c r="C89" t="s">
        <v>158</v>
      </c>
    </row>
    <row r="90" spans="1:39" x14ac:dyDescent="0.2">
      <c r="C90" t="s">
        <v>7</v>
      </c>
      <c r="D90" s="5"/>
      <c r="E90" s="5"/>
      <c r="F90" s="5"/>
      <c r="G90" s="5"/>
      <c r="H90" s="5"/>
      <c r="I90" s="5"/>
      <c r="J90" s="5"/>
      <c r="K90" s="5"/>
      <c r="L90" s="5"/>
      <c r="M90" s="5">
        <v>5000</v>
      </c>
      <c r="N90" s="5">
        <v>244506000</v>
      </c>
      <c r="O90" s="5">
        <v>48901.2</v>
      </c>
      <c r="P90" s="5"/>
      <c r="Q90" s="5"/>
      <c r="R90" s="5"/>
      <c r="S90" s="5">
        <v>13000</v>
      </c>
      <c r="T90" s="5">
        <v>1316344000</v>
      </c>
      <c r="U90" s="5">
        <v>101257.23076923077</v>
      </c>
      <c r="V90" s="5">
        <v>26000</v>
      </c>
      <c r="W90" s="5">
        <v>2616674100</v>
      </c>
      <c r="X90" s="5">
        <v>100641.31153846154</v>
      </c>
      <c r="Y90" s="5"/>
      <c r="Z90" s="5"/>
      <c r="AA90" s="5"/>
      <c r="AB90" s="5">
        <v>35000</v>
      </c>
      <c r="AC90" s="5">
        <v>2204865000</v>
      </c>
      <c r="AD90" s="5">
        <v>62996.142857142855</v>
      </c>
      <c r="AE90" s="5"/>
      <c r="AF90" s="5"/>
      <c r="AG90" s="5"/>
      <c r="AH90" s="5">
        <v>13000</v>
      </c>
      <c r="AI90" s="5">
        <v>1686139000</v>
      </c>
      <c r="AJ90" s="5">
        <v>129703</v>
      </c>
      <c r="AK90" s="5">
        <v>92000</v>
      </c>
      <c r="AL90" s="5">
        <v>8068528100</v>
      </c>
      <c r="AM90" s="5">
        <v>87701.392391304355</v>
      </c>
    </row>
    <row r="91" spans="1:39" x14ac:dyDescent="0.2">
      <c r="C91" t="s">
        <v>67</v>
      </c>
      <c r="D91" s="5"/>
      <c r="E91" s="5"/>
      <c r="F91" s="5"/>
      <c r="G91" s="5"/>
      <c r="H91" s="5"/>
      <c r="I91" s="5"/>
      <c r="J91" s="5"/>
      <c r="K91" s="5"/>
      <c r="L91" s="5"/>
      <c r="M91" s="5">
        <v>13000</v>
      </c>
      <c r="N91" s="5">
        <v>1358386200</v>
      </c>
      <c r="O91" s="5">
        <v>104491.24615384615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>
        <v>13000</v>
      </c>
      <c r="AL91" s="5">
        <v>1358386200</v>
      </c>
      <c r="AM91" s="5">
        <v>104491.24615384615</v>
      </c>
    </row>
    <row r="92" spans="1:39" x14ac:dyDescent="0.2">
      <c r="C92" t="s">
        <v>10</v>
      </c>
      <c r="D92" s="5"/>
      <c r="E92" s="5"/>
      <c r="F92" s="5"/>
      <c r="G92" s="5"/>
      <c r="H92" s="5"/>
      <c r="I92" s="5"/>
      <c r="J92" s="5"/>
      <c r="K92" s="5"/>
      <c r="L92" s="5"/>
      <c r="M92" s="5">
        <v>15000</v>
      </c>
      <c r="N92" s="5">
        <v>771815000</v>
      </c>
      <c r="O92" s="5">
        <v>51454.333333333336</v>
      </c>
      <c r="P92" s="5">
        <v>13000</v>
      </c>
      <c r="Q92" s="5">
        <v>1321141900</v>
      </c>
      <c r="R92" s="5">
        <v>101626.3</v>
      </c>
      <c r="S92" s="5"/>
      <c r="T92" s="5"/>
      <c r="U92" s="5"/>
      <c r="V92" s="5"/>
      <c r="W92" s="5"/>
      <c r="X92" s="5"/>
      <c r="Y92" s="5">
        <v>13000</v>
      </c>
      <c r="Z92" s="5">
        <v>1342185000</v>
      </c>
      <c r="AA92" s="5">
        <v>103245</v>
      </c>
      <c r="AB92" s="5"/>
      <c r="AC92" s="5"/>
      <c r="AD92" s="5"/>
      <c r="AE92" s="5">
        <v>13000</v>
      </c>
      <c r="AF92" s="5">
        <v>1610167000</v>
      </c>
      <c r="AG92" s="5">
        <v>123859</v>
      </c>
      <c r="AH92" s="5"/>
      <c r="AI92" s="5"/>
      <c r="AJ92" s="5"/>
      <c r="AK92" s="5">
        <v>54000</v>
      </c>
      <c r="AL92" s="5">
        <v>5045308900</v>
      </c>
      <c r="AM92" s="5">
        <v>93431.646296296298</v>
      </c>
    </row>
    <row r="93" spans="1:39" x14ac:dyDescent="0.2">
      <c r="C93" t="s">
        <v>70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>
        <v>12000</v>
      </c>
      <c r="AI93" s="5">
        <v>713994000</v>
      </c>
      <c r="AJ93" s="5">
        <v>59499.5</v>
      </c>
      <c r="AK93" s="5">
        <v>12000</v>
      </c>
      <c r="AL93" s="5">
        <v>713994000</v>
      </c>
      <c r="AM93" s="5">
        <v>59499.5</v>
      </c>
    </row>
    <row r="94" spans="1:39" x14ac:dyDescent="0.2">
      <c r="C94" t="s">
        <v>35</v>
      </c>
      <c r="D94" s="5">
        <v>10000</v>
      </c>
      <c r="E94" s="5">
        <v>705385000</v>
      </c>
      <c r="F94" s="5">
        <v>70538.5</v>
      </c>
      <c r="G94" s="5"/>
      <c r="H94" s="5"/>
      <c r="I94" s="5"/>
      <c r="J94" s="5"/>
      <c r="K94" s="5"/>
      <c r="L94" s="5"/>
      <c r="M94" s="5">
        <v>28000</v>
      </c>
      <c r="N94" s="5">
        <v>2104648800</v>
      </c>
      <c r="O94" s="5">
        <v>75166.028571428571</v>
      </c>
      <c r="P94" s="5">
        <v>18000</v>
      </c>
      <c r="Q94" s="5">
        <v>1605552200</v>
      </c>
      <c r="R94" s="5">
        <v>89197.344444444447</v>
      </c>
      <c r="S94" s="5"/>
      <c r="T94" s="5"/>
      <c r="U94" s="5"/>
      <c r="V94" s="5"/>
      <c r="W94" s="5"/>
      <c r="X94" s="5"/>
      <c r="Y94" s="5">
        <v>13000</v>
      </c>
      <c r="Z94" s="5">
        <v>1468402000</v>
      </c>
      <c r="AA94" s="5">
        <v>112954</v>
      </c>
      <c r="AB94" s="5"/>
      <c r="AC94" s="5"/>
      <c r="AD94" s="5"/>
      <c r="AE94" s="5"/>
      <c r="AF94" s="5"/>
      <c r="AG94" s="5"/>
      <c r="AH94" s="5"/>
      <c r="AI94" s="5"/>
      <c r="AJ94" s="5"/>
      <c r="AK94" s="5">
        <v>69000</v>
      </c>
      <c r="AL94" s="5">
        <v>5883988000</v>
      </c>
      <c r="AM94" s="5">
        <v>85275.188405797104</v>
      </c>
    </row>
    <row r="95" spans="1:39" x14ac:dyDescent="0.2">
      <c r="C95" t="s">
        <v>60</v>
      </c>
      <c r="D95" s="5"/>
      <c r="E95" s="5"/>
      <c r="F95" s="5"/>
      <c r="G95" s="5"/>
      <c r="H95" s="5"/>
      <c r="I95" s="5"/>
      <c r="J95" s="5"/>
      <c r="K95" s="5"/>
      <c r="L95" s="5"/>
      <c r="M95" s="5">
        <v>13000</v>
      </c>
      <c r="N95" s="5">
        <v>1439833000</v>
      </c>
      <c r="O95" s="5">
        <v>110756.38461538461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>
        <v>13000</v>
      </c>
      <c r="AC95" s="5">
        <v>1595568000</v>
      </c>
      <c r="AD95" s="5">
        <v>122736</v>
      </c>
      <c r="AE95" s="5"/>
      <c r="AF95" s="5"/>
      <c r="AG95" s="5"/>
      <c r="AH95" s="5">
        <v>13000</v>
      </c>
      <c r="AI95" s="5">
        <v>1656564000</v>
      </c>
      <c r="AJ95" s="5">
        <v>127428</v>
      </c>
      <c r="AK95" s="5">
        <v>39000</v>
      </c>
      <c r="AL95" s="5">
        <v>4691965000</v>
      </c>
      <c r="AM95" s="5">
        <v>120306.79487179487</v>
      </c>
    </row>
    <row r="96" spans="1:39" x14ac:dyDescent="0.2">
      <c r="C96" t="s">
        <v>18</v>
      </c>
      <c r="D96" s="5"/>
      <c r="E96" s="5"/>
      <c r="F96" s="5"/>
      <c r="G96" s="5"/>
      <c r="H96" s="5"/>
      <c r="I96" s="5"/>
      <c r="J96" s="5">
        <v>8000</v>
      </c>
      <c r="K96" s="5">
        <v>432868000</v>
      </c>
      <c r="L96" s="5">
        <v>54108.5</v>
      </c>
      <c r="M96" s="5"/>
      <c r="N96" s="5"/>
      <c r="O96" s="5"/>
      <c r="P96" s="5">
        <v>20000</v>
      </c>
      <c r="Q96" s="5">
        <v>903347000</v>
      </c>
      <c r="R96" s="5">
        <v>45167.35</v>
      </c>
      <c r="S96" s="5">
        <v>26000</v>
      </c>
      <c r="T96" s="5">
        <v>2807867400</v>
      </c>
      <c r="U96" s="5">
        <v>107994.9</v>
      </c>
      <c r="V96" s="5"/>
      <c r="W96" s="5"/>
      <c r="X96" s="5"/>
      <c r="Y96" s="5"/>
      <c r="Z96" s="5"/>
      <c r="AA96" s="5"/>
      <c r="AB96" s="5"/>
      <c r="AC96" s="5"/>
      <c r="AD96" s="5"/>
      <c r="AE96" s="5">
        <v>35000</v>
      </c>
      <c r="AF96" s="5">
        <v>2150090000</v>
      </c>
      <c r="AG96" s="5">
        <v>61431.142857142855</v>
      </c>
      <c r="AH96" s="5"/>
      <c r="AI96" s="5"/>
      <c r="AJ96" s="5"/>
      <c r="AK96" s="5">
        <v>89000</v>
      </c>
      <c r="AL96" s="5">
        <v>6294172400</v>
      </c>
      <c r="AM96" s="5">
        <v>70721.038202247189</v>
      </c>
    </row>
    <row r="97" spans="1:39" x14ac:dyDescent="0.2">
      <c r="C97" t="s">
        <v>68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>
        <v>13000</v>
      </c>
      <c r="Q97" s="5">
        <v>1318337800</v>
      </c>
      <c r="R97" s="5">
        <v>101410.6</v>
      </c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>
        <v>13000</v>
      </c>
      <c r="AL97" s="5">
        <v>1318337800</v>
      </c>
      <c r="AM97" s="5">
        <v>101410.6</v>
      </c>
    </row>
    <row r="98" spans="1:39" x14ac:dyDescent="0.2">
      <c r="A98" s="31"/>
      <c r="C98" t="s">
        <v>69</v>
      </c>
      <c r="D98" s="5">
        <v>5000</v>
      </c>
      <c r="E98" s="5">
        <v>399585000</v>
      </c>
      <c r="F98" s="5">
        <v>79917</v>
      </c>
      <c r="G98" s="5"/>
      <c r="H98" s="5"/>
      <c r="I98" s="5"/>
      <c r="J98" s="5">
        <v>15000</v>
      </c>
      <c r="K98" s="5">
        <v>1465800360</v>
      </c>
      <c r="L98" s="5">
        <v>97720.024000000005</v>
      </c>
      <c r="M98" s="5"/>
      <c r="N98" s="5"/>
      <c r="O98" s="5"/>
      <c r="P98" s="5">
        <v>13000</v>
      </c>
      <c r="Q98" s="5">
        <v>1361921000</v>
      </c>
      <c r="R98" s="5">
        <v>104763.15384615384</v>
      </c>
      <c r="S98" s="5"/>
      <c r="T98" s="5"/>
      <c r="U98" s="5"/>
      <c r="V98" s="5"/>
      <c r="W98" s="5"/>
      <c r="X98" s="5"/>
      <c r="Y98" s="5">
        <v>13000</v>
      </c>
      <c r="Z98" s="5">
        <v>1417000000</v>
      </c>
      <c r="AA98" s="5">
        <v>109000</v>
      </c>
      <c r="AB98" s="5">
        <v>10000</v>
      </c>
      <c r="AC98" s="5">
        <v>496325000</v>
      </c>
      <c r="AD98" s="5">
        <v>49632.5</v>
      </c>
      <c r="AE98" s="5"/>
      <c r="AF98" s="5"/>
      <c r="AG98" s="5"/>
      <c r="AH98" s="5"/>
      <c r="AI98" s="5"/>
      <c r="AJ98" s="5"/>
      <c r="AK98" s="5">
        <v>56000</v>
      </c>
      <c r="AL98" s="5">
        <v>5140631360</v>
      </c>
      <c r="AM98" s="5">
        <v>91796.988571428577</v>
      </c>
    </row>
    <row r="99" spans="1:39" x14ac:dyDescent="0.2">
      <c r="C99" t="s">
        <v>63</v>
      </c>
      <c r="D99" s="5"/>
      <c r="E99" s="5"/>
      <c r="F99" s="5"/>
      <c r="G99" s="5"/>
      <c r="H99" s="5"/>
      <c r="I99" s="5"/>
      <c r="J99" s="5">
        <v>5000</v>
      </c>
      <c r="K99" s="5">
        <v>253702000</v>
      </c>
      <c r="L99" s="5">
        <v>50740.4</v>
      </c>
      <c r="M99" s="5"/>
      <c r="N99" s="5"/>
      <c r="O99" s="5"/>
      <c r="P99" s="5">
        <v>5000</v>
      </c>
      <c r="Q99" s="5">
        <v>212012000</v>
      </c>
      <c r="R99" s="5">
        <v>42402.400000000001</v>
      </c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>
        <v>5000</v>
      </c>
      <c r="AF99" s="5">
        <v>307895000</v>
      </c>
      <c r="AG99" s="5">
        <v>61579</v>
      </c>
      <c r="AH99" s="5">
        <v>13000</v>
      </c>
      <c r="AI99" s="5">
        <v>1683396000</v>
      </c>
      <c r="AJ99" s="5">
        <v>129492</v>
      </c>
      <c r="AK99" s="5">
        <v>28000</v>
      </c>
      <c r="AL99" s="5">
        <v>2457005000</v>
      </c>
      <c r="AM99" s="5">
        <v>87750.178571428565</v>
      </c>
    </row>
    <row r="100" spans="1:39" x14ac:dyDescent="0.2">
      <c r="C100" t="s">
        <v>19</v>
      </c>
      <c r="D100" s="5"/>
      <c r="E100" s="5"/>
      <c r="F100" s="5"/>
      <c r="G100" s="5"/>
      <c r="H100" s="5"/>
      <c r="I100" s="5"/>
      <c r="J100" s="5">
        <v>23000</v>
      </c>
      <c r="K100" s="5">
        <v>1845699000</v>
      </c>
      <c r="L100" s="5">
        <v>80247.782608695648</v>
      </c>
      <c r="M100" s="5">
        <v>13000</v>
      </c>
      <c r="N100" s="5">
        <v>1413275760</v>
      </c>
      <c r="O100" s="5">
        <v>108713.52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>
        <v>5000</v>
      </c>
      <c r="AF100" s="5">
        <v>244265000</v>
      </c>
      <c r="AG100" s="5">
        <v>48853</v>
      </c>
      <c r="AH100" s="5"/>
      <c r="AI100" s="5"/>
      <c r="AJ100" s="5"/>
      <c r="AK100" s="5">
        <v>41000</v>
      </c>
      <c r="AL100" s="5">
        <v>3503239760</v>
      </c>
      <c r="AM100" s="5">
        <v>85444.872195121949</v>
      </c>
    </row>
    <row r="101" spans="1:39" x14ac:dyDescent="0.2">
      <c r="C101" t="s">
        <v>21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>
        <v>13000</v>
      </c>
      <c r="Q101" s="5">
        <v>1345764940</v>
      </c>
      <c r="R101" s="5">
        <v>103520.38</v>
      </c>
      <c r="S101" s="5"/>
      <c r="T101" s="5"/>
      <c r="U101" s="5"/>
      <c r="V101" s="5">
        <v>13000</v>
      </c>
      <c r="W101" s="5">
        <v>1271163140</v>
      </c>
      <c r="X101" s="5">
        <v>97781.78</v>
      </c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>
        <v>26000</v>
      </c>
      <c r="AL101" s="5">
        <v>2616928080</v>
      </c>
      <c r="AM101" s="5">
        <v>100651.08</v>
      </c>
    </row>
    <row r="102" spans="1:39" x14ac:dyDescent="0.2">
      <c r="C102" t="s">
        <v>22</v>
      </c>
      <c r="D102" s="5">
        <v>13000</v>
      </c>
      <c r="E102" s="5">
        <v>1761127160</v>
      </c>
      <c r="F102" s="5">
        <v>135471.32</v>
      </c>
      <c r="G102" s="5"/>
      <c r="H102" s="5"/>
      <c r="I102" s="5"/>
      <c r="J102" s="5"/>
      <c r="K102" s="5"/>
      <c r="L102" s="5"/>
      <c r="M102" s="5">
        <v>5000</v>
      </c>
      <c r="N102" s="5">
        <v>271515000</v>
      </c>
      <c r="O102" s="5">
        <v>54303</v>
      </c>
      <c r="P102" s="5"/>
      <c r="Q102" s="5"/>
      <c r="R102" s="5"/>
      <c r="S102" s="5"/>
      <c r="T102" s="5"/>
      <c r="U102" s="5"/>
      <c r="V102" s="5">
        <v>13000</v>
      </c>
      <c r="W102" s="5">
        <v>1315901300</v>
      </c>
      <c r="X102" s="5">
        <v>101223.17692307693</v>
      </c>
      <c r="Y102" s="5"/>
      <c r="Z102" s="5"/>
      <c r="AA102" s="5"/>
      <c r="AB102" s="5"/>
      <c r="AC102" s="5"/>
      <c r="AD102" s="5"/>
      <c r="AE102" s="5"/>
      <c r="AF102" s="5"/>
      <c r="AG102" s="5"/>
      <c r="AH102" s="5">
        <v>5000</v>
      </c>
      <c r="AI102" s="5">
        <v>297650000</v>
      </c>
      <c r="AJ102" s="5">
        <v>59530</v>
      </c>
      <c r="AK102" s="5">
        <v>36000</v>
      </c>
      <c r="AL102" s="5">
        <v>3646193460</v>
      </c>
      <c r="AM102" s="5">
        <v>101283.15166666667</v>
      </c>
    </row>
    <row r="103" spans="1:39" x14ac:dyDescent="0.2">
      <c r="C103" t="s">
        <v>25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>
        <v>13000</v>
      </c>
      <c r="W103" s="5">
        <v>1274416000</v>
      </c>
      <c r="X103" s="5">
        <v>98032</v>
      </c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>
        <v>13000</v>
      </c>
      <c r="AL103" s="5">
        <v>1274416000</v>
      </c>
      <c r="AM103" s="5">
        <v>98032</v>
      </c>
    </row>
    <row r="104" spans="1:39" x14ac:dyDescent="0.2">
      <c r="C104" s="1" t="s">
        <v>160</v>
      </c>
      <c r="D104" s="5">
        <v>28000</v>
      </c>
      <c r="E104" s="5">
        <v>2866097160</v>
      </c>
      <c r="F104" s="5">
        <v>102360.61285714286</v>
      </c>
      <c r="G104" s="5"/>
      <c r="H104" s="5"/>
      <c r="I104" s="5"/>
      <c r="J104" s="5">
        <v>51000</v>
      </c>
      <c r="K104" s="5">
        <v>3998069360</v>
      </c>
      <c r="L104" s="5">
        <v>78393.516862745091</v>
      </c>
      <c r="M104" s="5">
        <v>92000</v>
      </c>
      <c r="N104" s="5">
        <v>7603979760</v>
      </c>
      <c r="O104" s="5">
        <v>82651.953913043471</v>
      </c>
      <c r="P104" s="5">
        <v>95000</v>
      </c>
      <c r="Q104" s="5">
        <v>8068076840</v>
      </c>
      <c r="R104" s="5">
        <v>84927.124631578947</v>
      </c>
      <c r="S104" s="5">
        <v>39000</v>
      </c>
      <c r="T104" s="5">
        <v>4124211400</v>
      </c>
      <c r="U104" s="5">
        <v>105749.01025641026</v>
      </c>
      <c r="V104" s="5">
        <v>65000</v>
      </c>
      <c r="W104" s="5">
        <v>6478154540</v>
      </c>
      <c r="X104" s="5">
        <v>99663.915999999997</v>
      </c>
      <c r="Y104" s="5">
        <v>39000</v>
      </c>
      <c r="Z104" s="5">
        <v>4227587000</v>
      </c>
      <c r="AA104" s="5">
        <v>108399.66666666667</v>
      </c>
      <c r="AB104" s="5">
        <v>58000</v>
      </c>
      <c r="AC104" s="5">
        <v>4296758000</v>
      </c>
      <c r="AD104" s="5">
        <v>74082.034482758623</v>
      </c>
      <c r="AE104" s="5">
        <v>58000</v>
      </c>
      <c r="AF104" s="5">
        <v>4312417000</v>
      </c>
      <c r="AG104" s="5">
        <v>74352.017241379304</v>
      </c>
      <c r="AH104" s="5">
        <v>56000</v>
      </c>
      <c r="AI104" s="5">
        <v>6037743000</v>
      </c>
      <c r="AJ104" s="5">
        <v>107816.83928571429</v>
      </c>
      <c r="AK104" s="5">
        <v>581000</v>
      </c>
      <c r="AL104" s="5">
        <v>52013094060</v>
      </c>
      <c r="AM104" s="5">
        <v>89523.397693631676</v>
      </c>
    </row>
  </sheetData>
  <sortState xmlns:xlrd2="http://schemas.microsoft.com/office/spreadsheetml/2017/richdata2" ref="C90:C104">
    <sortCondition ref="C90:C104"/>
  </sortState>
  <mergeCells count="25">
    <mergeCell ref="A87:C87"/>
    <mergeCell ref="Y3:AA3"/>
    <mergeCell ref="AB3:AD3"/>
    <mergeCell ref="AE3:AG3"/>
    <mergeCell ref="AH3:AJ3"/>
    <mergeCell ref="A2:C4"/>
    <mergeCell ref="J3:L3"/>
    <mergeCell ref="M3:O3"/>
    <mergeCell ref="P3:R3"/>
    <mergeCell ref="S3:U3"/>
    <mergeCell ref="V3:X3"/>
    <mergeCell ref="AK2:AM3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AE2:AG2"/>
    <mergeCell ref="AH2:AJ2"/>
    <mergeCell ref="D3:F3"/>
    <mergeCell ref="G3:I3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CB98F-43F6-4ECA-B185-882089663550}">
  <dimension ref="A1:AG109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" x14ac:dyDescent="0.2"/>
  <cols>
    <col min="1" max="1" width="11.296875" customWidth="1"/>
    <col min="2" max="2" width="26.3984375" customWidth="1"/>
    <col min="3" max="3" width="13.69921875" bestFit="1" customWidth="1"/>
    <col min="4" max="4" width="8.8984375" customWidth="1"/>
    <col min="5" max="5" width="17.69921875" hidden="1" customWidth="1"/>
    <col min="6" max="6" width="11.296875" customWidth="1"/>
    <col min="7" max="7" width="8.8984375" customWidth="1"/>
    <col min="8" max="8" width="17.69921875" hidden="1" customWidth="1"/>
    <col min="9" max="9" width="11.296875" customWidth="1"/>
    <col min="10" max="10" width="9.8984375" customWidth="1"/>
    <col min="11" max="11" width="17.69921875" hidden="1" customWidth="1"/>
    <col min="12" max="12" width="11.296875" customWidth="1"/>
    <col min="13" max="13" width="9.8984375" customWidth="1"/>
    <col min="14" max="14" width="17.69921875" hidden="1" customWidth="1"/>
    <col min="15" max="15" width="11.296875" customWidth="1"/>
    <col min="16" max="16" width="9.8984375" customWidth="1"/>
    <col min="17" max="17" width="17.69921875" hidden="1" customWidth="1"/>
    <col min="18" max="18" width="11.296875" customWidth="1"/>
    <col min="19" max="19" width="9.8984375" customWidth="1"/>
    <col min="20" max="20" width="17.69921875" hidden="1" customWidth="1"/>
    <col min="21" max="21" width="11.296875" customWidth="1"/>
    <col min="22" max="22" width="9.8984375" customWidth="1"/>
    <col min="23" max="23" width="17.69921875" hidden="1" customWidth="1"/>
    <col min="24" max="24" width="11.296875" customWidth="1"/>
    <col min="26" max="26" width="17.69921875" hidden="1" customWidth="1"/>
    <col min="27" max="27" width="11.296875" customWidth="1"/>
    <col min="29" max="29" width="17.69921875" hidden="1" customWidth="1"/>
    <col min="30" max="30" width="11.296875" customWidth="1"/>
    <col min="32" max="32" width="17.69921875" hidden="1" customWidth="1"/>
    <col min="33" max="33" width="11.296875" customWidth="1"/>
  </cols>
  <sheetData>
    <row r="1" spans="1:33" x14ac:dyDescent="0.2">
      <c r="A1" t="s">
        <v>154</v>
      </c>
    </row>
    <row r="2" spans="1:33" x14ac:dyDescent="0.2">
      <c r="A2" s="33"/>
      <c r="B2" s="33"/>
      <c r="C2" s="33"/>
      <c r="D2" s="33" t="s">
        <v>49</v>
      </c>
      <c r="E2" s="33"/>
      <c r="F2" s="33"/>
      <c r="G2" s="33" t="s">
        <v>50</v>
      </c>
      <c r="H2" s="33"/>
      <c r="I2" s="33"/>
      <c r="J2" s="33" t="s">
        <v>51</v>
      </c>
      <c r="K2" s="33"/>
      <c r="L2" s="33"/>
      <c r="M2" s="33" t="s">
        <v>52</v>
      </c>
      <c r="N2" s="33"/>
      <c r="O2" s="33"/>
      <c r="P2" s="33" t="s">
        <v>53</v>
      </c>
      <c r="Q2" s="33"/>
      <c r="R2" s="33"/>
      <c r="S2" s="33" t="s">
        <v>54</v>
      </c>
      <c r="T2" s="33"/>
      <c r="U2" s="33"/>
      <c r="V2" s="33" t="s">
        <v>55</v>
      </c>
      <c r="W2" s="33"/>
      <c r="X2" s="33"/>
      <c r="Y2" s="33" t="s">
        <v>56</v>
      </c>
      <c r="Z2" s="33"/>
      <c r="AA2" s="33"/>
      <c r="AB2" s="33" t="s">
        <v>57</v>
      </c>
      <c r="AC2" s="33"/>
      <c r="AD2" s="33"/>
      <c r="AE2" s="39" t="s">
        <v>148</v>
      </c>
      <c r="AF2" s="33"/>
      <c r="AG2" s="33"/>
    </row>
    <row r="3" spans="1:33" x14ac:dyDescent="0.2">
      <c r="A3" s="33"/>
      <c r="B3" s="33"/>
      <c r="C3" s="33"/>
      <c r="D3" s="34">
        <v>38849</v>
      </c>
      <c r="E3" s="33"/>
      <c r="F3" s="33"/>
      <c r="G3" s="34">
        <v>39343</v>
      </c>
      <c r="H3" s="33"/>
      <c r="I3" s="33"/>
      <c r="J3" s="34">
        <v>39367</v>
      </c>
      <c r="K3" s="33"/>
      <c r="L3" s="33"/>
      <c r="M3" s="34">
        <v>39413</v>
      </c>
      <c r="N3" s="33"/>
      <c r="O3" s="33"/>
      <c r="P3" s="34">
        <v>39423</v>
      </c>
      <c r="Q3" s="33"/>
      <c r="R3" s="33"/>
      <c r="S3" s="34">
        <v>39437</v>
      </c>
      <c r="T3" s="33"/>
      <c r="U3" s="33"/>
      <c r="V3" s="34">
        <v>39479</v>
      </c>
      <c r="W3" s="33"/>
      <c r="X3" s="33"/>
      <c r="Y3" s="34">
        <v>39507</v>
      </c>
      <c r="Z3" s="33"/>
      <c r="AA3" s="33"/>
      <c r="AB3" s="34">
        <v>39525</v>
      </c>
      <c r="AC3" s="33"/>
      <c r="AD3" s="33"/>
      <c r="AE3" s="33"/>
      <c r="AF3" s="33"/>
      <c r="AG3" s="33"/>
    </row>
    <row r="4" spans="1:33" ht="10.5" customHeight="1" x14ac:dyDescent="0.2">
      <c r="A4" s="33"/>
      <c r="B4" s="33"/>
      <c r="C4" s="33"/>
      <c r="D4" s="39" t="s">
        <v>142</v>
      </c>
      <c r="E4" s="39" t="s">
        <v>149</v>
      </c>
      <c r="F4" s="39" t="s">
        <v>143</v>
      </c>
      <c r="G4" s="39" t="s">
        <v>142</v>
      </c>
      <c r="H4" s="39" t="s">
        <v>149</v>
      </c>
      <c r="I4" s="39" t="s">
        <v>143</v>
      </c>
      <c r="J4" s="39" t="s">
        <v>142</v>
      </c>
      <c r="K4" s="39" t="s">
        <v>149</v>
      </c>
      <c r="L4" s="39" t="s">
        <v>143</v>
      </c>
      <c r="M4" s="39" t="s">
        <v>142</v>
      </c>
      <c r="N4" s="39" t="s">
        <v>149</v>
      </c>
      <c r="O4" s="39" t="s">
        <v>143</v>
      </c>
      <c r="P4" s="39" t="s">
        <v>142</v>
      </c>
      <c r="Q4" s="39" t="s">
        <v>149</v>
      </c>
      <c r="R4" s="39" t="s">
        <v>143</v>
      </c>
      <c r="S4" s="39" t="s">
        <v>142</v>
      </c>
      <c r="T4" s="39" t="s">
        <v>149</v>
      </c>
      <c r="U4" s="39" t="s">
        <v>143</v>
      </c>
      <c r="V4" s="39" t="s">
        <v>142</v>
      </c>
      <c r="W4" s="39" t="s">
        <v>149</v>
      </c>
      <c r="X4" s="39" t="s">
        <v>143</v>
      </c>
      <c r="Y4" s="39" t="s">
        <v>142</v>
      </c>
      <c r="Z4" s="39" t="s">
        <v>149</v>
      </c>
      <c r="AA4" s="39" t="s">
        <v>143</v>
      </c>
      <c r="AB4" s="39" t="s">
        <v>142</v>
      </c>
      <c r="AC4" s="39" t="s">
        <v>149</v>
      </c>
      <c r="AD4" s="39" t="s">
        <v>143</v>
      </c>
      <c r="AE4" s="39" t="s">
        <v>142</v>
      </c>
      <c r="AF4" s="39" t="s">
        <v>149</v>
      </c>
      <c r="AG4" s="39" t="s">
        <v>143</v>
      </c>
    </row>
    <row r="5" spans="1:33" ht="10.5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6" spans="1:33" ht="10.5" hidden="1" customHeight="1" x14ac:dyDescent="0.2">
      <c r="A6" t="s">
        <v>75</v>
      </c>
      <c r="B6" t="s">
        <v>150</v>
      </c>
      <c r="C6" t="s">
        <v>35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v>5000</v>
      </c>
      <c r="W6" s="4">
        <v>362630000</v>
      </c>
      <c r="X6" s="4">
        <v>72526</v>
      </c>
      <c r="Y6" s="4"/>
      <c r="Z6" s="4"/>
      <c r="AA6" s="4"/>
      <c r="AB6" s="4"/>
      <c r="AC6" s="4"/>
      <c r="AD6" s="4"/>
      <c r="AE6" s="4">
        <v>5000</v>
      </c>
      <c r="AF6" s="4">
        <v>362630000</v>
      </c>
      <c r="AG6" s="4">
        <v>72526</v>
      </c>
    </row>
    <row r="7" spans="1:33" ht="10.5" customHeight="1" x14ac:dyDescent="0.2">
      <c r="A7" t="s">
        <v>75</v>
      </c>
      <c r="B7" t="s">
        <v>150</v>
      </c>
      <c r="C7" s="1" t="s">
        <v>157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>
        <v>5000</v>
      </c>
      <c r="W7" s="4">
        <v>362630000</v>
      </c>
      <c r="X7" s="4">
        <v>72526</v>
      </c>
      <c r="Y7" s="4"/>
      <c r="Z7" s="4"/>
      <c r="AA7" s="4"/>
      <c r="AB7" s="4"/>
      <c r="AC7" s="4"/>
      <c r="AD7" s="4"/>
      <c r="AE7" s="4">
        <v>5000</v>
      </c>
      <c r="AF7" s="4">
        <v>362630000</v>
      </c>
      <c r="AG7" s="4">
        <v>72526</v>
      </c>
    </row>
    <row r="8" spans="1:33" ht="10.5" hidden="1" customHeight="1" x14ac:dyDescent="0.2">
      <c r="A8" t="s">
        <v>75</v>
      </c>
      <c r="B8" t="s">
        <v>6</v>
      </c>
      <c r="C8" t="s">
        <v>7</v>
      </c>
      <c r="D8" s="4"/>
      <c r="E8" s="4"/>
      <c r="F8" s="4"/>
      <c r="G8" s="4"/>
      <c r="H8" s="4"/>
      <c r="I8" s="4"/>
      <c r="J8" s="4"/>
      <c r="K8" s="4"/>
      <c r="L8" s="4"/>
      <c r="M8" s="4">
        <v>9620</v>
      </c>
      <c r="N8" s="4">
        <v>885828840</v>
      </c>
      <c r="O8" s="4">
        <v>92082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>
        <v>9620</v>
      </c>
      <c r="AF8" s="4">
        <v>885828840</v>
      </c>
      <c r="AG8" s="4">
        <v>92082</v>
      </c>
    </row>
    <row r="9" spans="1:33" hidden="1" x14ac:dyDescent="0.2">
      <c r="A9" t="s">
        <v>75</v>
      </c>
      <c r="B9" t="s">
        <v>6</v>
      </c>
      <c r="C9" t="s">
        <v>10</v>
      </c>
      <c r="D9" s="4"/>
      <c r="E9" s="4"/>
      <c r="F9" s="4"/>
      <c r="G9" s="4"/>
      <c r="H9" s="4"/>
      <c r="I9" s="4"/>
      <c r="J9" s="4">
        <v>11600</v>
      </c>
      <c r="K9" s="4">
        <v>1008016800</v>
      </c>
      <c r="L9" s="4">
        <v>86898</v>
      </c>
      <c r="M9" s="4"/>
      <c r="N9" s="4"/>
      <c r="O9" s="4"/>
      <c r="P9" s="4"/>
      <c r="Q9" s="4"/>
      <c r="R9" s="4"/>
      <c r="S9" s="4">
        <v>12100</v>
      </c>
      <c r="T9" s="4">
        <v>1072544000</v>
      </c>
      <c r="U9" s="4">
        <v>88640</v>
      </c>
      <c r="V9" s="4"/>
      <c r="W9" s="4"/>
      <c r="X9" s="4"/>
      <c r="Y9" s="4"/>
      <c r="Z9" s="4"/>
      <c r="AA9" s="4"/>
      <c r="AB9" s="4"/>
      <c r="AC9" s="4"/>
      <c r="AD9" s="4"/>
      <c r="AE9" s="4">
        <v>23700</v>
      </c>
      <c r="AF9" s="4">
        <v>2080560800</v>
      </c>
      <c r="AG9" s="4">
        <v>87787.375527426164</v>
      </c>
    </row>
    <row r="10" spans="1:33" hidden="1" x14ac:dyDescent="0.2">
      <c r="A10" t="s">
        <v>75</v>
      </c>
      <c r="B10" t="s">
        <v>6</v>
      </c>
      <c r="C10" t="s">
        <v>70</v>
      </c>
      <c r="D10" s="4"/>
      <c r="E10" s="4"/>
      <c r="F10" s="4"/>
      <c r="G10" s="4"/>
      <c r="H10" s="4"/>
      <c r="I10" s="4"/>
      <c r="J10" s="4"/>
      <c r="K10" s="4"/>
      <c r="L10" s="4"/>
      <c r="M10" s="4">
        <v>11960</v>
      </c>
      <c r="N10" s="4">
        <v>1007187480</v>
      </c>
      <c r="O10" s="4">
        <v>84213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>
        <v>11960</v>
      </c>
      <c r="AF10" s="4">
        <v>1007187480</v>
      </c>
      <c r="AG10" s="4">
        <v>84213</v>
      </c>
    </row>
    <row r="11" spans="1:33" hidden="1" x14ac:dyDescent="0.2">
      <c r="A11" t="s">
        <v>75</v>
      </c>
      <c r="B11" t="s">
        <v>6</v>
      </c>
      <c r="C11" t="s">
        <v>35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v>7360</v>
      </c>
      <c r="W11" s="4">
        <v>583125440</v>
      </c>
      <c r="X11" s="4">
        <v>79229</v>
      </c>
      <c r="Y11" s="4"/>
      <c r="Z11" s="4"/>
      <c r="AA11" s="4"/>
      <c r="AB11" s="4"/>
      <c r="AC11" s="4"/>
      <c r="AD11" s="4"/>
      <c r="AE11" s="4">
        <v>7360</v>
      </c>
      <c r="AF11" s="4">
        <v>583125440</v>
      </c>
      <c r="AG11" s="4">
        <v>79229</v>
      </c>
    </row>
    <row r="12" spans="1:33" ht="10.5" hidden="1" customHeight="1" x14ac:dyDescent="0.2">
      <c r="A12" t="s">
        <v>75</v>
      </c>
      <c r="B12" t="s">
        <v>6</v>
      </c>
      <c r="C12" t="s">
        <v>78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>
        <v>11960</v>
      </c>
      <c r="T12" s="4">
        <v>1065241320</v>
      </c>
      <c r="U12" s="4">
        <v>89067</v>
      </c>
      <c r="V12" s="4"/>
      <c r="W12" s="4"/>
      <c r="X12" s="4"/>
      <c r="Y12" s="4"/>
      <c r="Z12" s="4"/>
      <c r="AA12" s="4"/>
      <c r="AB12" s="4"/>
      <c r="AC12" s="4"/>
      <c r="AD12" s="4"/>
      <c r="AE12" s="4">
        <v>11960</v>
      </c>
      <c r="AF12" s="4">
        <v>1065241320</v>
      </c>
      <c r="AG12" s="4">
        <v>89067</v>
      </c>
    </row>
    <row r="13" spans="1:33" hidden="1" x14ac:dyDescent="0.2">
      <c r="A13" t="s">
        <v>75</v>
      </c>
      <c r="B13" t="s">
        <v>6</v>
      </c>
      <c r="C13" t="s">
        <v>60</v>
      </c>
      <c r="D13" s="4"/>
      <c r="E13" s="4"/>
      <c r="F13" s="4"/>
      <c r="G13" s="4"/>
      <c r="H13" s="4"/>
      <c r="I13" s="4"/>
      <c r="J13" s="4"/>
      <c r="K13" s="4"/>
      <c r="L13" s="4"/>
      <c r="M13" s="4">
        <v>10920</v>
      </c>
      <c r="N13" s="4">
        <v>943400640</v>
      </c>
      <c r="O13" s="4">
        <v>86392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>
        <v>10920</v>
      </c>
      <c r="AF13" s="4">
        <v>943400640</v>
      </c>
      <c r="AG13" s="4">
        <v>86392</v>
      </c>
    </row>
    <row r="14" spans="1:33" hidden="1" x14ac:dyDescent="0.2">
      <c r="A14" t="s">
        <v>75</v>
      </c>
      <c r="B14" t="s">
        <v>6</v>
      </c>
      <c r="C14" t="s">
        <v>18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>
        <v>11960</v>
      </c>
      <c r="T14" s="4">
        <v>1056677960</v>
      </c>
      <c r="U14" s="4">
        <v>88351</v>
      </c>
      <c r="V14" s="4">
        <v>11960</v>
      </c>
      <c r="W14" s="4">
        <v>957984040</v>
      </c>
      <c r="X14" s="4">
        <v>80099</v>
      </c>
      <c r="Y14" s="4"/>
      <c r="Z14" s="4"/>
      <c r="AA14" s="4"/>
      <c r="AB14" s="4"/>
      <c r="AC14" s="4"/>
      <c r="AD14" s="4"/>
      <c r="AE14" s="4">
        <v>23920</v>
      </c>
      <c r="AF14" s="4">
        <v>2014662000</v>
      </c>
      <c r="AG14" s="4">
        <v>84225</v>
      </c>
    </row>
    <row r="15" spans="1:33" hidden="1" x14ac:dyDescent="0.2">
      <c r="A15" t="s">
        <v>75</v>
      </c>
      <c r="B15" t="s">
        <v>6</v>
      </c>
      <c r="C15" t="s">
        <v>18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>
        <v>11960</v>
      </c>
      <c r="T15" s="4">
        <v>1060576920</v>
      </c>
      <c r="U15" s="4">
        <v>88677</v>
      </c>
      <c r="V15" s="4"/>
      <c r="W15" s="4"/>
      <c r="X15" s="4"/>
      <c r="Y15" s="4"/>
      <c r="Z15" s="4"/>
      <c r="AA15" s="4"/>
      <c r="AB15" s="4"/>
      <c r="AC15" s="4"/>
      <c r="AD15" s="4"/>
      <c r="AE15" s="4">
        <v>11960</v>
      </c>
      <c r="AF15" s="4">
        <v>1060576920</v>
      </c>
      <c r="AG15" s="4">
        <v>88677</v>
      </c>
    </row>
    <row r="16" spans="1:33" hidden="1" x14ac:dyDescent="0.2">
      <c r="A16" t="s">
        <v>75</v>
      </c>
      <c r="B16" t="s">
        <v>6</v>
      </c>
      <c r="C16" t="s">
        <v>68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>
        <v>11480</v>
      </c>
      <c r="T16" s="4">
        <v>1024142280</v>
      </c>
      <c r="U16" s="4">
        <v>89211</v>
      </c>
      <c r="V16" s="4"/>
      <c r="W16" s="4"/>
      <c r="X16" s="4"/>
      <c r="Y16" s="4"/>
      <c r="Z16" s="4"/>
      <c r="AA16" s="4"/>
      <c r="AB16" s="4"/>
      <c r="AC16" s="4"/>
      <c r="AD16" s="4"/>
      <c r="AE16" s="4">
        <v>11480</v>
      </c>
      <c r="AF16" s="4">
        <v>1024142280</v>
      </c>
      <c r="AG16" s="4">
        <v>89211</v>
      </c>
    </row>
    <row r="17" spans="1:33" hidden="1" x14ac:dyDescent="0.2">
      <c r="A17" t="s">
        <v>75</v>
      </c>
      <c r="B17" t="s">
        <v>6</v>
      </c>
      <c r="C17" t="s">
        <v>153</v>
      </c>
      <c r="D17" s="4"/>
      <c r="E17" s="4"/>
      <c r="F17" s="4"/>
      <c r="G17" s="4"/>
      <c r="H17" s="4"/>
      <c r="I17" s="4"/>
      <c r="J17" s="4"/>
      <c r="K17" s="4"/>
      <c r="L17" s="4"/>
      <c r="M17" s="4">
        <v>11960</v>
      </c>
      <c r="N17" s="4">
        <v>1011337600</v>
      </c>
      <c r="O17" s="4">
        <v>84560</v>
      </c>
      <c r="P17" s="4"/>
      <c r="Q17" s="4"/>
      <c r="R17" s="4"/>
      <c r="S17" s="4"/>
      <c r="T17" s="4"/>
      <c r="U17" s="4"/>
      <c r="V17" s="4">
        <v>11960</v>
      </c>
      <c r="W17" s="4">
        <v>955843200</v>
      </c>
      <c r="X17" s="4">
        <v>79920</v>
      </c>
      <c r="Y17" s="4"/>
      <c r="Z17" s="4"/>
      <c r="AA17" s="4"/>
      <c r="AB17" s="4"/>
      <c r="AC17" s="4"/>
      <c r="AD17" s="4"/>
      <c r="AE17" s="4">
        <v>23920</v>
      </c>
      <c r="AF17" s="4">
        <v>1967180800</v>
      </c>
      <c r="AG17" s="4">
        <v>82240</v>
      </c>
    </row>
    <row r="18" spans="1:33" hidden="1" x14ac:dyDescent="0.2">
      <c r="A18" t="s">
        <v>75</v>
      </c>
      <c r="B18" t="s">
        <v>6</v>
      </c>
      <c r="C18" t="s">
        <v>69</v>
      </c>
      <c r="D18" s="4"/>
      <c r="E18" s="4"/>
      <c r="F18" s="4"/>
      <c r="G18" s="4"/>
      <c r="H18" s="4"/>
      <c r="I18" s="4"/>
      <c r="J18" s="4"/>
      <c r="K18" s="4"/>
      <c r="L18" s="4"/>
      <c r="M18" s="4">
        <v>12100</v>
      </c>
      <c r="N18" s="4">
        <v>1027314200</v>
      </c>
      <c r="O18" s="4">
        <v>84902</v>
      </c>
      <c r="P18" s="4"/>
      <c r="Q18" s="4"/>
      <c r="R18" s="4"/>
      <c r="S18" s="4">
        <v>12100</v>
      </c>
      <c r="T18" s="4">
        <v>1069119700</v>
      </c>
      <c r="U18" s="4">
        <v>88357</v>
      </c>
      <c r="V18" s="4"/>
      <c r="W18" s="4"/>
      <c r="X18" s="4"/>
      <c r="Y18" s="4">
        <v>11400</v>
      </c>
      <c r="Z18" s="4">
        <v>955456800</v>
      </c>
      <c r="AA18" s="4">
        <v>83812</v>
      </c>
      <c r="AB18" s="4"/>
      <c r="AC18" s="4"/>
      <c r="AD18" s="4"/>
      <c r="AE18" s="4">
        <v>35600</v>
      </c>
      <c r="AF18" s="4">
        <v>3051890700</v>
      </c>
      <c r="AG18" s="4">
        <v>85727.266853932582</v>
      </c>
    </row>
    <row r="19" spans="1:33" hidden="1" x14ac:dyDescent="0.2">
      <c r="A19" t="s">
        <v>75</v>
      </c>
      <c r="B19" t="s">
        <v>6</v>
      </c>
      <c r="C19" t="s">
        <v>19</v>
      </c>
      <c r="D19" s="4"/>
      <c r="E19" s="4"/>
      <c r="F19" s="4"/>
      <c r="G19" s="4"/>
      <c r="H19" s="4"/>
      <c r="I19" s="4"/>
      <c r="J19" s="4">
        <v>11400</v>
      </c>
      <c r="K19" s="4">
        <v>1004704800</v>
      </c>
      <c r="L19" s="4">
        <v>88132</v>
      </c>
      <c r="M19" s="4">
        <v>12100</v>
      </c>
      <c r="N19" s="4">
        <v>1027193200</v>
      </c>
      <c r="O19" s="4">
        <v>84892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>
        <v>3450</v>
      </c>
      <c r="AC19" s="4">
        <v>296441250</v>
      </c>
      <c r="AD19" s="4">
        <v>85925</v>
      </c>
      <c r="AE19" s="4">
        <v>26950</v>
      </c>
      <c r="AF19" s="4">
        <v>2328339250</v>
      </c>
      <c r="AG19" s="4">
        <v>86394.777365491653</v>
      </c>
    </row>
    <row r="20" spans="1:33" hidden="1" x14ac:dyDescent="0.2">
      <c r="A20" t="s">
        <v>75</v>
      </c>
      <c r="B20" t="s">
        <v>6</v>
      </c>
      <c r="C20" t="s">
        <v>21</v>
      </c>
      <c r="D20" s="4"/>
      <c r="E20" s="4"/>
      <c r="F20" s="4"/>
      <c r="G20" s="4"/>
      <c r="H20" s="4"/>
      <c r="I20" s="4"/>
      <c r="J20" s="4"/>
      <c r="K20" s="4"/>
      <c r="L20" s="4"/>
      <c r="M20" s="4">
        <v>12220</v>
      </c>
      <c r="N20" s="4">
        <v>1045592080</v>
      </c>
      <c r="O20" s="4">
        <v>85564</v>
      </c>
      <c r="P20" s="4"/>
      <c r="Q20" s="4"/>
      <c r="R20" s="4"/>
      <c r="S20" s="4"/>
      <c r="T20" s="4"/>
      <c r="U20" s="4"/>
      <c r="V20" s="4"/>
      <c r="W20" s="4"/>
      <c r="X20" s="4"/>
      <c r="Y20" s="4">
        <v>12175</v>
      </c>
      <c r="Z20" s="4">
        <v>969568300</v>
      </c>
      <c r="AA20" s="4">
        <v>79636</v>
      </c>
      <c r="AB20" s="4"/>
      <c r="AC20" s="4"/>
      <c r="AD20" s="4"/>
      <c r="AE20" s="4">
        <v>24395</v>
      </c>
      <c r="AF20" s="4">
        <v>2015160380</v>
      </c>
      <c r="AG20" s="4">
        <v>82605.467513834796</v>
      </c>
    </row>
    <row r="21" spans="1:33" hidden="1" x14ac:dyDescent="0.2">
      <c r="A21" t="s">
        <v>75</v>
      </c>
      <c r="B21" t="s">
        <v>6</v>
      </c>
      <c r="C21" t="s">
        <v>21</v>
      </c>
      <c r="D21" s="4"/>
      <c r="E21" s="4"/>
      <c r="F21" s="4"/>
      <c r="G21" s="4"/>
      <c r="H21" s="4"/>
      <c r="I21" s="4"/>
      <c r="J21" s="4"/>
      <c r="K21" s="4"/>
      <c r="L21" s="4"/>
      <c r="M21" s="4">
        <v>12220</v>
      </c>
      <c r="N21" s="4">
        <v>1032284500</v>
      </c>
      <c r="O21" s="4">
        <v>84475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>
        <v>12220</v>
      </c>
      <c r="AF21" s="4">
        <v>1032284500</v>
      </c>
      <c r="AG21" s="4">
        <v>84475</v>
      </c>
    </row>
    <row r="22" spans="1:33" hidden="1" x14ac:dyDescent="0.2">
      <c r="A22" t="s">
        <v>75</v>
      </c>
      <c r="B22" t="s">
        <v>6</v>
      </c>
      <c r="C22" t="s">
        <v>22</v>
      </c>
      <c r="D22" s="4"/>
      <c r="E22" s="4"/>
      <c r="F22" s="4"/>
      <c r="G22" s="4"/>
      <c r="H22" s="4"/>
      <c r="I22" s="4"/>
      <c r="J22" s="4">
        <v>11600</v>
      </c>
      <c r="K22" s="4">
        <v>1033780400</v>
      </c>
      <c r="L22" s="4">
        <v>89119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>
        <v>11600</v>
      </c>
      <c r="AF22" s="4">
        <v>1033780400</v>
      </c>
      <c r="AG22" s="4">
        <v>89119</v>
      </c>
    </row>
    <row r="23" spans="1:33" ht="10.5" customHeight="1" x14ac:dyDescent="0.2">
      <c r="A23" t="s">
        <v>75</v>
      </c>
      <c r="B23" t="s">
        <v>6</v>
      </c>
      <c r="C23" s="1" t="s">
        <v>157</v>
      </c>
      <c r="D23" s="4"/>
      <c r="E23" s="4"/>
      <c r="F23" s="4"/>
      <c r="G23" s="4"/>
      <c r="H23" s="4"/>
      <c r="I23" s="4"/>
      <c r="J23" s="4">
        <v>34600</v>
      </c>
      <c r="K23" s="4">
        <v>3046502000</v>
      </c>
      <c r="L23" s="4">
        <v>88049.190751445087</v>
      </c>
      <c r="M23" s="4">
        <v>93100</v>
      </c>
      <c r="N23" s="4">
        <v>7980138540</v>
      </c>
      <c r="O23" s="4">
        <v>85715.773791621905</v>
      </c>
      <c r="P23" s="4"/>
      <c r="Q23" s="4"/>
      <c r="R23" s="4"/>
      <c r="S23" s="4">
        <v>71560</v>
      </c>
      <c r="T23" s="4">
        <v>6348302180</v>
      </c>
      <c r="U23" s="4">
        <v>88712.998602571271</v>
      </c>
      <c r="V23" s="4">
        <v>31280</v>
      </c>
      <c r="W23" s="4">
        <v>2496952680</v>
      </c>
      <c r="X23" s="4">
        <v>79825.852941176476</v>
      </c>
      <c r="Y23" s="4">
        <v>23575</v>
      </c>
      <c r="Z23" s="4">
        <v>1925025100</v>
      </c>
      <c r="AA23" s="4">
        <v>81655.359490986215</v>
      </c>
      <c r="AB23" s="4">
        <v>3450</v>
      </c>
      <c r="AC23" s="4">
        <v>296441250</v>
      </c>
      <c r="AD23" s="4">
        <v>85925</v>
      </c>
      <c r="AE23" s="4">
        <v>257565</v>
      </c>
      <c r="AF23" s="4">
        <v>22093361750</v>
      </c>
      <c r="AG23" s="4">
        <v>85777.810455613144</v>
      </c>
    </row>
    <row r="24" spans="1:33" hidden="1" x14ac:dyDescent="0.2">
      <c r="A24" t="s">
        <v>75</v>
      </c>
      <c r="B24" t="s">
        <v>144</v>
      </c>
      <c r="C24" t="s">
        <v>7</v>
      </c>
      <c r="D24" s="4"/>
      <c r="E24" s="4"/>
      <c r="F24" s="4"/>
      <c r="G24" s="4"/>
      <c r="H24" s="4"/>
      <c r="I24" s="4"/>
      <c r="J24" s="4"/>
      <c r="K24" s="4"/>
      <c r="L24" s="4"/>
      <c r="M24" s="4">
        <v>3380</v>
      </c>
      <c r="N24" s="4">
        <v>240997380</v>
      </c>
      <c r="O24" s="4">
        <v>71301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>
        <v>3380</v>
      </c>
      <c r="AF24" s="4">
        <v>240997380</v>
      </c>
      <c r="AG24" s="4">
        <v>71301</v>
      </c>
    </row>
    <row r="25" spans="1:33" hidden="1" x14ac:dyDescent="0.2">
      <c r="A25" t="s">
        <v>75</v>
      </c>
      <c r="B25" t="s">
        <v>144</v>
      </c>
      <c r="C25" t="s">
        <v>10</v>
      </c>
      <c r="D25" s="4"/>
      <c r="E25" s="4"/>
      <c r="F25" s="4"/>
      <c r="G25" s="4"/>
      <c r="H25" s="4"/>
      <c r="I25" s="4"/>
      <c r="J25" s="4">
        <v>1400</v>
      </c>
      <c r="K25" s="4">
        <v>103128200</v>
      </c>
      <c r="L25" s="4">
        <v>73663</v>
      </c>
      <c r="M25" s="4"/>
      <c r="N25" s="4"/>
      <c r="O25" s="4"/>
      <c r="P25" s="4"/>
      <c r="Q25" s="4"/>
      <c r="R25" s="4"/>
      <c r="S25" s="4">
        <v>900</v>
      </c>
      <c r="T25" s="4">
        <v>67874400</v>
      </c>
      <c r="U25" s="4">
        <v>75416</v>
      </c>
      <c r="V25" s="4"/>
      <c r="W25" s="4"/>
      <c r="X25" s="4"/>
      <c r="Y25" s="4"/>
      <c r="Z25" s="4"/>
      <c r="AA25" s="4"/>
      <c r="AB25" s="4"/>
      <c r="AC25" s="4"/>
      <c r="AD25" s="4"/>
      <c r="AE25" s="4">
        <v>2300</v>
      </c>
      <c r="AF25" s="4">
        <v>171002600</v>
      </c>
      <c r="AG25" s="4">
        <v>74348.956521739135</v>
      </c>
    </row>
    <row r="26" spans="1:33" hidden="1" x14ac:dyDescent="0.2">
      <c r="A26" t="s">
        <v>75</v>
      </c>
      <c r="B26" t="s">
        <v>144</v>
      </c>
      <c r="C26" t="s">
        <v>70</v>
      </c>
      <c r="D26" s="4"/>
      <c r="E26" s="4"/>
      <c r="F26" s="4"/>
      <c r="G26" s="4"/>
      <c r="H26" s="4"/>
      <c r="I26" s="4"/>
      <c r="J26" s="4"/>
      <c r="K26" s="4"/>
      <c r="L26" s="4"/>
      <c r="M26" s="4">
        <v>1040</v>
      </c>
      <c r="N26" s="4">
        <v>80332720</v>
      </c>
      <c r="O26" s="4">
        <v>77243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>
        <v>1040</v>
      </c>
      <c r="AF26" s="4">
        <v>80332720</v>
      </c>
      <c r="AG26" s="4">
        <v>77243</v>
      </c>
    </row>
    <row r="27" spans="1:33" hidden="1" x14ac:dyDescent="0.2">
      <c r="A27" t="s">
        <v>75</v>
      </c>
      <c r="B27" t="s">
        <v>144</v>
      </c>
      <c r="C27" t="s">
        <v>35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>
        <v>640</v>
      </c>
      <c r="W27" s="4">
        <v>48571520</v>
      </c>
      <c r="X27" s="4">
        <v>75893</v>
      </c>
      <c r="Y27" s="4"/>
      <c r="Z27" s="4"/>
      <c r="AA27" s="4"/>
      <c r="AB27" s="4"/>
      <c r="AC27" s="4"/>
      <c r="AD27" s="4"/>
      <c r="AE27" s="4">
        <v>640</v>
      </c>
      <c r="AF27" s="4">
        <v>48571520</v>
      </c>
      <c r="AG27" s="4">
        <v>75893</v>
      </c>
    </row>
    <row r="28" spans="1:33" hidden="1" x14ac:dyDescent="0.2">
      <c r="A28" t="s">
        <v>75</v>
      </c>
      <c r="B28" t="s">
        <v>144</v>
      </c>
      <c r="C28" t="s">
        <v>78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>
        <v>1040</v>
      </c>
      <c r="T28" s="4">
        <v>89482640</v>
      </c>
      <c r="U28" s="4">
        <v>86041</v>
      </c>
      <c r="V28" s="4"/>
      <c r="W28" s="4"/>
      <c r="X28" s="4"/>
      <c r="Y28" s="4"/>
      <c r="Z28" s="4"/>
      <c r="AA28" s="4"/>
      <c r="AB28" s="4"/>
      <c r="AC28" s="4"/>
      <c r="AD28" s="4"/>
      <c r="AE28" s="4">
        <v>1040</v>
      </c>
      <c r="AF28" s="4">
        <v>89482640</v>
      </c>
      <c r="AG28" s="4">
        <v>86041</v>
      </c>
    </row>
    <row r="29" spans="1:33" ht="10.5" hidden="1" customHeight="1" x14ac:dyDescent="0.2">
      <c r="A29" t="s">
        <v>75</v>
      </c>
      <c r="B29" t="s">
        <v>144</v>
      </c>
      <c r="C29" t="s">
        <v>60</v>
      </c>
      <c r="D29" s="4"/>
      <c r="E29" s="4"/>
      <c r="F29" s="4"/>
      <c r="G29" s="4"/>
      <c r="H29" s="4"/>
      <c r="I29" s="4"/>
      <c r="J29" s="4"/>
      <c r="K29" s="4"/>
      <c r="L29" s="4"/>
      <c r="M29" s="4">
        <v>2080</v>
      </c>
      <c r="N29" s="4">
        <v>154298560</v>
      </c>
      <c r="O29" s="4">
        <v>74182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>
        <v>2080</v>
      </c>
      <c r="AF29" s="4">
        <v>154298560</v>
      </c>
      <c r="AG29" s="4">
        <v>74182</v>
      </c>
    </row>
    <row r="30" spans="1:33" hidden="1" x14ac:dyDescent="0.2">
      <c r="A30" t="s">
        <v>75</v>
      </c>
      <c r="B30" t="s">
        <v>144</v>
      </c>
      <c r="C30" t="s">
        <v>18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>
        <v>1040</v>
      </c>
      <c r="T30" s="4">
        <v>87180080</v>
      </c>
      <c r="U30" s="4">
        <v>83827</v>
      </c>
      <c r="V30" s="4">
        <v>1040</v>
      </c>
      <c r="W30" s="4">
        <v>79963520</v>
      </c>
      <c r="X30" s="4">
        <v>76888</v>
      </c>
      <c r="Y30" s="4"/>
      <c r="Z30" s="4"/>
      <c r="AA30" s="4"/>
      <c r="AB30" s="4"/>
      <c r="AC30" s="4"/>
      <c r="AD30" s="4"/>
      <c r="AE30" s="4">
        <v>2080</v>
      </c>
      <c r="AF30" s="4">
        <v>167143600</v>
      </c>
      <c r="AG30" s="4">
        <v>80357.5</v>
      </c>
    </row>
    <row r="31" spans="1:33" hidden="1" x14ac:dyDescent="0.2">
      <c r="A31" t="s">
        <v>75</v>
      </c>
      <c r="B31" t="s">
        <v>144</v>
      </c>
      <c r="C31" t="s">
        <v>18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>
        <v>1040</v>
      </c>
      <c r="T31" s="4">
        <v>87519120</v>
      </c>
      <c r="U31" s="4">
        <v>84153</v>
      </c>
      <c r="V31" s="4"/>
      <c r="W31" s="4"/>
      <c r="X31" s="4"/>
      <c r="Y31" s="4"/>
      <c r="Z31" s="4"/>
      <c r="AA31" s="4"/>
      <c r="AB31" s="4"/>
      <c r="AC31" s="4"/>
      <c r="AD31" s="4"/>
      <c r="AE31" s="4">
        <v>1040</v>
      </c>
      <c r="AF31" s="4">
        <v>87519120</v>
      </c>
      <c r="AG31" s="4">
        <v>84153</v>
      </c>
    </row>
    <row r="32" spans="1:33" ht="10.5" hidden="1" customHeight="1" x14ac:dyDescent="0.2">
      <c r="A32" t="s">
        <v>75</v>
      </c>
      <c r="B32" t="s">
        <v>144</v>
      </c>
      <c r="C32" t="s">
        <v>68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>
        <v>1520</v>
      </c>
      <c r="T32" s="4">
        <v>122645760</v>
      </c>
      <c r="U32" s="4">
        <v>80688</v>
      </c>
      <c r="V32" s="4"/>
      <c r="W32" s="4"/>
      <c r="X32" s="4"/>
      <c r="Y32" s="4"/>
      <c r="Z32" s="4"/>
      <c r="AA32" s="4"/>
      <c r="AB32" s="4"/>
      <c r="AC32" s="4"/>
      <c r="AD32" s="4"/>
      <c r="AE32" s="4">
        <v>1520</v>
      </c>
      <c r="AF32" s="4">
        <v>122645760</v>
      </c>
      <c r="AG32" s="4">
        <v>80688</v>
      </c>
    </row>
    <row r="33" spans="1:33" hidden="1" x14ac:dyDescent="0.2">
      <c r="A33" t="s">
        <v>75</v>
      </c>
      <c r="B33" t="s">
        <v>144</v>
      </c>
      <c r="C33" t="s">
        <v>153</v>
      </c>
      <c r="D33" s="4"/>
      <c r="E33" s="4"/>
      <c r="F33" s="4"/>
      <c r="G33" s="4"/>
      <c r="H33" s="4"/>
      <c r="I33" s="4"/>
      <c r="J33" s="4"/>
      <c r="K33" s="4"/>
      <c r="L33" s="4"/>
      <c r="M33" s="4">
        <v>1040</v>
      </c>
      <c r="N33" s="4">
        <v>80631200</v>
      </c>
      <c r="O33" s="4">
        <v>77530</v>
      </c>
      <c r="P33" s="4"/>
      <c r="Q33" s="4"/>
      <c r="R33" s="4"/>
      <c r="S33" s="4"/>
      <c r="T33" s="4"/>
      <c r="U33" s="4"/>
      <c r="V33" s="4">
        <v>1040</v>
      </c>
      <c r="W33" s="4">
        <v>79747200</v>
      </c>
      <c r="X33" s="4">
        <v>76680</v>
      </c>
      <c r="Y33" s="4"/>
      <c r="Z33" s="4"/>
      <c r="AA33" s="4"/>
      <c r="AB33" s="4"/>
      <c r="AC33" s="4"/>
      <c r="AD33" s="4"/>
      <c r="AE33" s="4">
        <v>2080</v>
      </c>
      <c r="AF33" s="4">
        <v>160378400</v>
      </c>
      <c r="AG33" s="4">
        <v>77105</v>
      </c>
    </row>
    <row r="34" spans="1:33" hidden="1" x14ac:dyDescent="0.2">
      <c r="A34" t="s">
        <v>75</v>
      </c>
      <c r="B34" t="s">
        <v>144</v>
      </c>
      <c r="C34" t="s">
        <v>69</v>
      </c>
      <c r="D34" s="4"/>
      <c r="E34" s="4"/>
      <c r="F34" s="4"/>
      <c r="G34" s="4"/>
      <c r="H34" s="4"/>
      <c r="I34" s="4"/>
      <c r="J34" s="4"/>
      <c r="K34" s="4"/>
      <c r="L34" s="4"/>
      <c r="M34" s="4">
        <v>900</v>
      </c>
      <c r="N34" s="4">
        <v>66573900</v>
      </c>
      <c r="O34" s="4">
        <v>73971</v>
      </c>
      <c r="P34" s="4"/>
      <c r="Q34" s="4"/>
      <c r="R34" s="4"/>
      <c r="S34" s="4">
        <v>900</v>
      </c>
      <c r="T34" s="4">
        <v>69320700</v>
      </c>
      <c r="U34" s="4">
        <v>77023</v>
      </c>
      <c r="V34" s="4"/>
      <c r="W34" s="4"/>
      <c r="X34" s="4"/>
      <c r="Y34" s="4">
        <v>1600</v>
      </c>
      <c r="Z34" s="4">
        <v>117169600</v>
      </c>
      <c r="AA34" s="4">
        <v>73231</v>
      </c>
      <c r="AB34" s="4"/>
      <c r="AC34" s="4"/>
      <c r="AD34" s="4"/>
      <c r="AE34" s="4">
        <v>3400</v>
      </c>
      <c r="AF34" s="4">
        <v>253064200</v>
      </c>
      <c r="AG34" s="4">
        <v>74430.647058823524</v>
      </c>
    </row>
    <row r="35" spans="1:33" hidden="1" x14ac:dyDescent="0.2">
      <c r="A35" t="s">
        <v>75</v>
      </c>
      <c r="B35" t="s">
        <v>144</v>
      </c>
      <c r="C35" t="s">
        <v>19</v>
      </c>
      <c r="D35" s="4"/>
      <c r="E35" s="4"/>
      <c r="F35" s="4"/>
      <c r="G35" s="4"/>
      <c r="H35" s="4"/>
      <c r="I35" s="4"/>
      <c r="J35" s="4">
        <v>1600</v>
      </c>
      <c r="K35" s="4">
        <v>119932800</v>
      </c>
      <c r="L35" s="4">
        <v>74958</v>
      </c>
      <c r="M35" s="4">
        <v>900</v>
      </c>
      <c r="N35" s="4">
        <v>66346200</v>
      </c>
      <c r="O35" s="4">
        <v>73718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>
        <v>5100</v>
      </c>
      <c r="AC35" s="4">
        <v>398248800</v>
      </c>
      <c r="AD35" s="4">
        <v>78088</v>
      </c>
      <c r="AE35" s="4">
        <v>7600</v>
      </c>
      <c r="AF35" s="4">
        <v>584527800</v>
      </c>
      <c r="AG35" s="4">
        <v>76911.552631578947</v>
      </c>
    </row>
    <row r="36" spans="1:33" hidden="1" x14ac:dyDescent="0.2">
      <c r="A36" t="s">
        <v>75</v>
      </c>
      <c r="B36" t="s">
        <v>144</v>
      </c>
      <c r="C36" t="s">
        <v>21</v>
      </c>
      <c r="D36" s="4"/>
      <c r="E36" s="4"/>
      <c r="F36" s="4"/>
      <c r="G36" s="4"/>
      <c r="H36" s="4"/>
      <c r="I36" s="4"/>
      <c r="J36" s="4"/>
      <c r="K36" s="4"/>
      <c r="L36" s="4"/>
      <c r="M36" s="4">
        <v>780</v>
      </c>
      <c r="N36" s="4">
        <v>57083520</v>
      </c>
      <c r="O36" s="4">
        <v>73184</v>
      </c>
      <c r="P36" s="4"/>
      <c r="Q36" s="4"/>
      <c r="R36" s="4"/>
      <c r="S36" s="4"/>
      <c r="T36" s="4"/>
      <c r="U36" s="4"/>
      <c r="V36" s="4"/>
      <c r="W36" s="4"/>
      <c r="X36" s="4"/>
      <c r="Y36" s="4">
        <v>825</v>
      </c>
      <c r="Z36" s="4">
        <v>55838475</v>
      </c>
      <c r="AA36" s="4">
        <v>67683</v>
      </c>
      <c r="AB36" s="4"/>
      <c r="AC36" s="4"/>
      <c r="AD36" s="4"/>
      <c r="AE36" s="4">
        <v>1605</v>
      </c>
      <c r="AF36" s="4">
        <v>112921995</v>
      </c>
      <c r="AG36" s="4">
        <v>70356.383177570096</v>
      </c>
    </row>
    <row r="37" spans="1:33" hidden="1" x14ac:dyDescent="0.2">
      <c r="A37" t="s">
        <v>75</v>
      </c>
      <c r="B37" t="s">
        <v>144</v>
      </c>
      <c r="C37" t="s">
        <v>21</v>
      </c>
      <c r="D37" s="4"/>
      <c r="E37" s="4"/>
      <c r="F37" s="4"/>
      <c r="G37" s="4"/>
      <c r="H37" s="4"/>
      <c r="I37" s="4"/>
      <c r="J37" s="4"/>
      <c r="K37" s="4"/>
      <c r="L37" s="4"/>
      <c r="M37" s="4">
        <v>780</v>
      </c>
      <c r="N37" s="4">
        <v>56372940</v>
      </c>
      <c r="O37" s="4">
        <v>72273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>
        <v>780</v>
      </c>
      <c r="AF37" s="4">
        <v>56372940</v>
      </c>
      <c r="AG37" s="4">
        <v>72273</v>
      </c>
    </row>
    <row r="38" spans="1:33" hidden="1" x14ac:dyDescent="0.2">
      <c r="A38" t="s">
        <v>75</v>
      </c>
      <c r="B38" t="s">
        <v>144</v>
      </c>
      <c r="C38" t="s">
        <v>22</v>
      </c>
      <c r="D38" s="4"/>
      <c r="E38" s="4"/>
      <c r="F38" s="4"/>
      <c r="G38" s="4"/>
      <c r="H38" s="4"/>
      <c r="I38" s="4"/>
      <c r="J38" s="4">
        <v>1400</v>
      </c>
      <c r="K38" s="4">
        <v>108105200</v>
      </c>
      <c r="L38" s="4">
        <v>77218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>
        <v>1400</v>
      </c>
      <c r="AF38" s="4">
        <v>108105200</v>
      </c>
      <c r="AG38" s="4">
        <v>77218</v>
      </c>
    </row>
    <row r="39" spans="1:33" x14ac:dyDescent="0.2">
      <c r="A39" t="s">
        <v>75</v>
      </c>
      <c r="B39" t="s">
        <v>144</v>
      </c>
      <c r="C39" s="1" t="s">
        <v>157</v>
      </c>
      <c r="D39" s="4"/>
      <c r="E39" s="4"/>
      <c r="F39" s="4"/>
      <c r="G39" s="4"/>
      <c r="H39" s="4"/>
      <c r="I39" s="4"/>
      <c r="J39" s="4">
        <v>4400</v>
      </c>
      <c r="K39" s="4">
        <v>331166200</v>
      </c>
      <c r="L39" s="4">
        <v>75265.045454545456</v>
      </c>
      <c r="M39" s="4">
        <v>10900</v>
      </c>
      <c r="N39" s="4">
        <v>802636420</v>
      </c>
      <c r="O39" s="4">
        <v>73636.368807339444</v>
      </c>
      <c r="P39" s="4"/>
      <c r="Q39" s="4"/>
      <c r="R39" s="4"/>
      <c r="S39" s="4">
        <v>6440</v>
      </c>
      <c r="T39" s="4">
        <v>524022700</v>
      </c>
      <c r="U39" s="4">
        <v>81369.984472049691</v>
      </c>
      <c r="V39" s="4">
        <v>2720</v>
      </c>
      <c r="W39" s="4">
        <v>208282240</v>
      </c>
      <c r="X39" s="4">
        <v>76574.352941176476</v>
      </c>
      <c r="Y39" s="4">
        <v>2425</v>
      </c>
      <c r="Z39" s="4">
        <v>173008075</v>
      </c>
      <c r="AA39" s="4">
        <v>71343.536082474224</v>
      </c>
      <c r="AB39" s="4">
        <v>5100</v>
      </c>
      <c r="AC39" s="4">
        <v>398248800</v>
      </c>
      <c r="AD39" s="4">
        <v>78088</v>
      </c>
      <c r="AE39" s="4">
        <v>31985</v>
      </c>
      <c r="AF39" s="4">
        <v>2437364435</v>
      </c>
      <c r="AG39" s="4">
        <v>76203.358918242928</v>
      </c>
    </row>
    <row r="40" spans="1:33" hidden="1" x14ac:dyDescent="0.2">
      <c r="A40" t="s">
        <v>32</v>
      </c>
      <c r="B40" t="s">
        <v>33</v>
      </c>
      <c r="C40" t="s">
        <v>7</v>
      </c>
      <c r="D40" s="4">
        <v>1000</v>
      </c>
      <c r="E40" s="4">
        <v>49543000</v>
      </c>
      <c r="F40" s="4">
        <v>49543</v>
      </c>
      <c r="G40" s="4">
        <v>5000</v>
      </c>
      <c r="H40" s="4">
        <v>237395000</v>
      </c>
      <c r="I40" s="4">
        <v>47479</v>
      </c>
      <c r="J40" s="4"/>
      <c r="K40" s="4"/>
      <c r="L40" s="4"/>
      <c r="M40" s="4"/>
      <c r="N40" s="4"/>
      <c r="O40" s="4"/>
      <c r="P40" s="4"/>
      <c r="Q40" s="4"/>
      <c r="R40" s="4"/>
      <c r="S40" s="4">
        <v>1600</v>
      </c>
      <c r="T40" s="4">
        <v>88390400</v>
      </c>
      <c r="U40" s="4">
        <v>55244</v>
      </c>
      <c r="V40" s="4">
        <v>1500</v>
      </c>
      <c r="W40" s="4">
        <v>90189000</v>
      </c>
      <c r="X40" s="4">
        <v>60126</v>
      </c>
      <c r="Y40" s="4">
        <v>1000</v>
      </c>
      <c r="Z40" s="4">
        <v>73651000</v>
      </c>
      <c r="AA40" s="4">
        <v>73651</v>
      </c>
      <c r="AB40" s="4"/>
      <c r="AC40" s="4"/>
      <c r="AD40" s="4"/>
      <c r="AE40" s="4">
        <v>10100</v>
      </c>
      <c r="AF40" s="4">
        <v>539168400</v>
      </c>
      <c r="AG40" s="4">
        <v>53383.009900990102</v>
      </c>
    </row>
    <row r="41" spans="1:33" hidden="1" x14ac:dyDescent="0.2">
      <c r="A41" t="s">
        <v>62</v>
      </c>
      <c r="B41" t="s">
        <v>33</v>
      </c>
      <c r="C41" t="s">
        <v>7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>
        <v>3500</v>
      </c>
      <c r="W41" s="4">
        <v>204533000</v>
      </c>
      <c r="X41" s="4">
        <v>58438</v>
      </c>
      <c r="Y41" s="4">
        <v>2000</v>
      </c>
      <c r="Z41" s="4">
        <v>145800000</v>
      </c>
      <c r="AA41" s="4">
        <v>72900</v>
      </c>
      <c r="AB41" s="4"/>
      <c r="AC41" s="4"/>
      <c r="AD41" s="4"/>
      <c r="AE41" s="4">
        <v>5500</v>
      </c>
      <c r="AF41" s="4">
        <v>350333000</v>
      </c>
      <c r="AG41" s="4">
        <v>63696.909090909088</v>
      </c>
    </row>
    <row r="42" spans="1:33" hidden="1" x14ac:dyDescent="0.2">
      <c r="A42" t="s">
        <v>62</v>
      </c>
      <c r="B42" t="s">
        <v>33</v>
      </c>
      <c r="C42" t="s">
        <v>7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>
        <v>5000</v>
      </c>
      <c r="W42" s="4">
        <v>288285000</v>
      </c>
      <c r="X42" s="4">
        <v>57657</v>
      </c>
      <c r="Y42" s="4">
        <v>5000</v>
      </c>
      <c r="Z42" s="4">
        <v>355985000</v>
      </c>
      <c r="AA42" s="4">
        <v>71197</v>
      </c>
      <c r="AB42" s="4"/>
      <c r="AC42" s="4"/>
      <c r="AD42" s="4"/>
      <c r="AE42" s="4">
        <v>10000</v>
      </c>
      <c r="AF42" s="4">
        <v>644270000</v>
      </c>
      <c r="AG42" s="4">
        <v>64427</v>
      </c>
    </row>
    <row r="43" spans="1:33" hidden="1" x14ac:dyDescent="0.2">
      <c r="A43" t="s">
        <v>62</v>
      </c>
      <c r="B43" t="s">
        <v>33</v>
      </c>
      <c r="C43" t="s">
        <v>10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>
        <v>1000</v>
      </c>
      <c r="Q43" s="4">
        <v>52115000</v>
      </c>
      <c r="R43" s="4">
        <v>52115</v>
      </c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>
        <v>1000</v>
      </c>
      <c r="AF43" s="4">
        <v>52115000</v>
      </c>
      <c r="AG43" s="4">
        <v>52115</v>
      </c>
    </row>
    <row r="44" spans="1:33" hidden="1" x14ac:dyDescent="0.2">
      <c r="A44" t="s">
        <v>62</v>
      </c>
      <c r="B44" t="s">
        <v>33</v>
      </c>
      <c r="C44" t="s">
        <v>10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>
        <v>3000</v>
      </c>
      <c r="Q44" s="4">
        <v>155364000</v>
      </c>
      <c r="R44" s="4">
        <v>51788</v>
      </c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>
        <v>3000</v>
      </c>
      <c r="AF44" s="4">
        <v>155364000</v>
      </c>
      <c r="AG44" s="4">
        <v>51788</v>
      </c>
    </row>
    <row r="45" spans="1:33" hidden="1" x14ac:dyDescent="0.2">
      <c r="A45" t="s">
        <v>62</v>
      </c>
      <c r="B45" t="s">
        <v>33</v>
      </c>
      <c r="C45" t="s">
        <v>70</v>
      </c>
      <c r="D45" s="4"/>
      <c r="E45" s="4"/>
      <c r="F45" s="4"/>
      <c r="G45" s="4"/>
      <c r="H45" s="4"/>
      <c r="I45" s="4"/>
      <c r="J45" s="4">
        <v>5000</v>
      </c>
      <c r="K45" s="4">
        <v>243700000</v>
      </c>
      <c r="L45" s="4">
        <v>48740</v>
      </c>
      <c r="M45" s="4"/>
      <c r="N45" s="4"/>
      <c r="O45" s="4"/>
      <c r="P45" s="4">
        <v>2000</v>
      </c>
      <c r="Q45" s="4">
        <v>103140000</v>
      </c>
      <c r="R45" s="4">
        <v>51570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>
        <v>7000</v>
      </c>
      <c r="AF45" s="4">
        <v>346840000</v>
      </c>
      <c r="AG45" s="4">
        <v>49548.571428571428</v>
      </c>
    </row>
    <row r="46" spans="1:33" hidden="1" x14ac:dyDescent="0.2">
      <c r="A46" t="s">
        <v>62</v>
      </c>
      <c r="B46" t="s">
        <v>33</v>
      </c>
      <c r="C46" t="s">
        <v>70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>
        <v>2000</v>
      </c>
      <c r="Q46" s="4">
        <v>103588000</v>
      </c>
      <c r="R46" s="4">
        <v>51794</v>
      </c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>
        <v>2000</v>
      </c>
      <c r="AF46" s="4">
        <v>103588000</v>
      </c>
      <c r="AG46" s="4">
        <v>51794</v>
      </c>
    </row>
    <row r="47" spans="1:33" hidden="1" x14ac:dyDescent="0.2">
      <c r="A47" t="s">
        <v>62</v>
      </c>
      <c r="B47" t="s">
        <v>33</v>
      </c>
      <c r="C47" t="s">
        <v>60</v>
      </c>
      <c r="D47" s="4">
        <v>1000</v>
      </c>
      <c r="E47" s="4">
        <v>48492000</v>
      </c>
      <c r="F47" s="4">
        <v>48492</v>
      </c>
      <c r="G47" s="4">
        <v>1100</v>
      </c>
      <c r="H47" s="4">
        <v>51928800</v>
      </c>
      <c r="I47" s="4">
        <v>47208</v>
      </c>
      <c r="J47" s="4">
        <v>4000</v>
      </c>
      <c r="K47" s="4">
        <v>196980000</v>
      </c>
      <c r="L47" s="4">
        <v>49245</v>
      </c>
      <c r="M47" s="4"/>
      <c r="N47" s="4"/>
      <c r="O47" s="4"/>
      <c r="P47" s="4"/>
      <c r="Q47" s="4"/>
      <c r="R47" s="4"/>
      <c r="S47" s="4">
        <v>2500</v>
      </c>
      <c r="T47" s="4">
        <v>131442500</v>
      </c>
      <c r="U47" s="4">
        <v>52577</v>
      </c>
      <c r="V47" s="4"/>
      <c r="W47" s="4"/>
      <c r="X47" s="4"/>
      <c r="Y47" s="4">
        <v>5000</v>
      </c>
      <c r="Z47" s="4">
        <v>366520000</v>
      </c>
      <c r="AA47" s="4">
        <v>73304</v>
      </c>
      <c r="AB47" s="4"/>
      <c r="AC47" s="4"/>
      <c r="AD47" s="4"/>
      <c r="AE47" s="4">
        <v>13600</v>
      </c>
      <c r="AF47" s="4">
        <v>795363300</v>
      </c>
      <c r="AG47" s="4">
        <v>58482.595588235294</v>
      </c>
    </row>
    <row r="48" spans="1:33" hidden="1" x14ac:dyDescent="0.2">
      <c r="A48" t="s">
        <v>62</v>
      </c>
      <c r="B48" t="s">
        <v>33</v>
      </c>
      <c r="C48" t="s">
        <v>60</v>
      </c>
      <c r="D48" s="4"/>
      <c r="E48" s="4"/>
      <c r="F48" s="4"/>
      <c r="G48" s="4"/>
      <c r="H48" s="4"/>
      <c r="I48" s="4"/>
      <c r="J48" s="4">
        <v>5000</v>
      </c>
      <c r="K48" s="4">
        <v>245735000</v>
      </c>
      <c r="L48" s="4">
        <v>49147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>
        <v>3000</v>
      </c>
      <c r="Z48" s="4">
        <v>213159000</v>
      </c>
      <c r="AA48" s="4">
        <v>71053</v>
      </c>
      <c r="AB48" s="4"/>
      <c r="AC48" s="4"/>
      <c r="AD48" s="4"/>
      <c r="AE48" s="4">
        <v>8000</v>
      </c>
      <c r="AF48" s="4">
        <v>458894000</v>
      </c>
      <c r="AG48" s="4">
        <v>57361.75</v>
      </c>
    </row>
    <row r="49" spans="1:33" hidden="1" x14ac:dyDescent="0.2">
      <c r="A49" t="s">
        <v>62</v>
      </c>
      <c r="B49" t="s">
        <v>33</v>
      </c>
      <c r="C49" t="s">
        <v>18</v>
      </c>
      <c r="D49" s="4"/>
      <c r="E49" s="4"/>
      <c r="F49" s="4"/>
      <c r="G49" s="4"/>
      <c r="H49" s="4"/>
      <c r="I49" s="4"/>
      <c r="J49" s="4">
        <v>3000</v>
      </c>
      <c r="K49" s="4">
        <v>151275000</v>
      </c>
      <c r="L49" s="4">
        <v>50425</v>
      </c>
      <c r="M49" s="4"/>
      <c r="N49" s="4"/>
      <c r="O49" s="4"/>
      <c r="P49" s="4"/>
      <c r="Q49" s="4"/>
      <c r="R49" s="4"/>
      <c r="S49" s="4">
        <v>1000</v>
      </c>
      <c r="T49" s="4">
        <v>53153000</v>
      </c>
      <c r="U49" s="4">
        <v>53153</v>
      </c>
      <c r="V49" s="4"/>
      <c r="W49" s="4"/>
      <c r="X49" s="4"/>
      <c r="Y49" s="4">
        <v>1600</v>
      </c>
      <c r="Z49" s="4">
        <v>120411200</v>
      </c>
      <c r="AA49" s="4">
        <v>75257</v>
      </c>
      <c r="AB49" s="4"/>
      <c r="AC49" s="4"/>
      <c r="AD49" s="4"/>
      <c r="AE49" s="4">
        <v>5600</v>
      </c>
      <c r="AF49" s="4">
        <v>324839200</v>
      </c>
      <c r="AG49" s="4">
        <v>58007</v>
      </c>
    </row>
    <row r="50" spans="1:33" hidden="1" x14ac:dyDescent="0.2">
      <c r="A50" t="s">
        <v>62</v>
      </c>
      <c r="B50" t="s">
        <v>33</v>
      </c>
      <c r="C50" t="s">
        <v>18</v>
      </c>
      <c r="D50" s="4"/>
      <c r="E50" s="4"/>
      <c r="F50" s="4"/>
      <c r="G50" s="4"/>
      <c r="H50" s="4"/>
      <c r="I50" s="4"/>
      <c r="J50" s="4">
        <v>4000</v>
      </c>
      <c r="K50" s="4">
        <v>196072000</v>
      </c>
      <c r="L50" s="4">
        <v>49018</v>
      </c>
      <c r="M50" s="4"/>
      <c r="N50" s="4"/>
      <c r="O50" s="4"/>
      <c r="P50" s="4"/>
      <c r="Q50" s="4"/>
      <c r="R50" s="4"/>
      <c r="S50" s="4">
        <v>3000</v>
      </c>
      <c r="T50" s="4">
        <v>154362000</v>
      </c>
      <c r="U50" s="4">
        <v>51454</v>
      </c>
      <c r="V50" s="4"/>
      <c r="W50" s="4"/>
      <c r="X50" s="4"/>
      <c r="Y50" s="4"/>
      <c r="Z50" s="4"/>
      <c r="AA50" s="4"/>
      <c r="AB50" s="4"/>
      <c r="AC50" s="4"/>
      <c r="AD50" s="4"/>
      <c r="AE50" s="4">
        <v>7000</v>
      </c>
      <c r="AF50" s="4">
        <v>350434000</v>
      </c>
      <c r="AG50" s="4">
        <v>50062</v>
      </c>
    </row>
    <row r="51" spans="1:33" hidden="1" x14ac:dyDescent="0.2">
      <c r="A51" t="s">
        <v>62</v>
      </c>
      <c r="B51" t="s">
        <v>33</v>
      </c>
      <c r="C51" t="s">
        <v>18</v>
      </c>
      <c r="D51" s="4"/>
      <c r="E51" s="4"/>
      <c r="F51" s="4"/>
      <c r="G51" s="4"/>
      <c r="H51" s="4"/>
      <c r="I51" s="4"/>
      <c r="J51" s="4">
        <v>5000</v>
      </c>
      <c r="K51" s="4">
        <v>242915000</v>
      </c>
      <c r="L51" s="4">
        <v>48583</v>
      </c>
      <c r="M51" s="4"/>
      <c r="N51" s="4"/>
      <c r="O51" s="4"/>
      <c r="P51" s="4"/>
      <c r="Q51" s="4"/>
      <c r="R51" s="4"/>
      <c r="S51" s="4">
        <v>2000</v>
      </c>
      <c r="T51" s="4">
        <v>110160000</v>
      </c>
      <c r="U51" s="4">
        <v>55080</v>
      </c>
      <c r="V51" s="4"/>
      <c r="W51" s="4"/>
      <c r="X51" s="4"/>
      <c r="Y51" s="4"/>
      <c r="Z51" s="4"/>
      <c r="AA51" s="4"/>
      <c r="AB51" s="4"/>
      <c r="AC51" s="4"/>
      <c r="AD51" s="4"/>
      <c r="AE51" s="4">
        <v>7000</v>
      </c>
      <c r="AF51" s="4">
        <v>353075000</v>
      </c>
      <c r="AG51" s="4">
        <v>50439.285714285717</v>
      </c>
    </row>
    <row r="52" spans="1:33" hidden="1" x14ac:dyDescent="0.2">
      <c r="A52" t="s">
        <v>62</v>
      </c>
      <c r="B52" t="s">
        <v>33</v>
      </c>
      <c r="C52" t="s">
        <v>18</v>
      </c>
      <c r="D52" s="4"/>
      <c r="E52" s="4"/>
      <c r="F52" s="4"/>
      <c r="G52" s="4"/>
      <c r="H52" s="4"/>
      <c r="I52" s="4"/>
      <c r="J52" s="4">
        <v>3000</v>
      </c>
      <c r="K52" s="4">
        <v>151821000</v>
      </c>
      <c r="L52" s="4">
        <v>50607</v>
      </c>
      <c r="M52" s="4"/>
      <c r="N52" s="4"/>
      <c r="O52" s="4"/>
      <c r="P52" s="4"/>
      <c r="Q52" s="4"/>
      <c r="R52" s="4"/>
      <c r="S52" s="4">
        <v>1000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>
        <v>4000</v>
      </c>
      <c r="AF52" s="4">
        <v>151821000</v>
      </c>
      <c r="AG52" s="4">
        <v>37955.25</v>
      </c>
    </row>
    <row r="53" spans="1:33" hidden="1" x14ac:dyDescent="0.2">
      <c r="A53" t="s">
        <v>62</v>
      </c>
      <c r="B53" t="s">
        <v>33</v>
      </c>
      <c r="C53" t="s">
        <v>18</v>
      </c>
      <c r="D53" s="4"/>
      <c r="E53" s="4"/>
      <c r="F53" s="4"/>
      <c r="G53" s="4"/>
      <c r="H53" s="4"/>
      <c r="I53" s="4"/>
      <c r="J53" s="4">
        <v>1500</v>
      </c>
      <c r="K53" s="4">
        <v>75816000</v>
      </c>
      <c r="L53" s="4">
        <v>50544</v>
      </c>
      <c r="M53" s="4"/>
      <c r="N53" s="4"/>
      <c r="O53" s="4"/>
      <c r="P53" s="4"/>
      <c r="Q53" s="4"/>
      <c r="R53" s="4"/>
      <c r="S53" s="4">
        <v>2000</v>
      </c>
      <c r="T53" s="4">
        <v>105854000</v>
      </c>
      <c r="U53" s="4">
        <v>52927</v>
      </c>
      <c r="V53" s="4"/>
      <c r="W53" s="4"/>
      <c r="X53" s="4"/>
      <c r="Y53" s="4"/>
      <c r="Z53" s="4"/>
      <c r="AA53" s="4"/>
      <c r="AB53" s="4"/>
      <c r="AC53" s="4"/>
      <c r="AD53" s="4"/>
      <c r="AE53" s="4">
        <v>3500</v>
      </c>
      <c r="AF53" s="4">
        <v>181670000</v>
      </c>
      <c r="AG53" s="4">
        <v>51905.714285714283</v>
      </c>
    </row>
    <row r="54" spans="1:33" hidden="1" x14ac:dyDescent="0.2">
      <c r="A54" t="s">
        <v>62</v>
      </c>
      <c r="B54" t="s">
        <v>33</v>
      </c>
      <c r="C54" t="s">
        <v>69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>
        <v>4000</v>
      </c>
      <c r="Q54" s="4">
        <v>206684000</v>
      </c>
      <c r="R54" s="4">
        <v>51671</v>
      </c>
      <c r="S54" s="4">
        <v>3500</v>
      </c>
      <c r="T54" s="4">
        <v>185713500</v>
      </c>
      <c r="U54" s="4">
        <v>53061</v>
      </c>
      <c r="V54" s="4">
        <v>4000</v>
      </c>
      <c r="W54" s="4">
        <v>239504000</v>
      </c>
      <c r="X54" s="4">
        <v>59876</v>
      </c>
      <c r="Y54" s="4"/>
      <c r="Z54" s="4"/>
      <c r="AA54" s="4"/>
      <c r="AB54" s="4">
        <v>3500</v>
      </c>
      <c r="AC54" s="4">
        <v>292589500</v>
      </c>
      <c r="AD54" s="4">
        <v>83597</v>
      </c>
      <c r="AE54" s="4">
        <v>15000</v>
      </c>
      <c r="AF54" s="4">
        <v>924491000</v>
      </c>
      <c r="AG54" s="4">
        <v>61632.73333333333</v>
      </c>
    </row>
    <row r="55" spans="1:33" hidden="1" x14ac:dyDescent="0.2">
      <c r="A55" t="s">
        <v>62</v>
      </c>
      <c r="B55" t="s">
        <v>33</v>
      </c>
      <c r="C55" t="s">
        <v>69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>
        <v>2000</v>
      </c>
      <c r="Q55" s="4">
        <v>105656000</v>
      </c>
      <c r="R55" s="4">
        <v>52828</v>
      </c>
      <c r="S55" s="4"/>
      <c r="T55" s="4"/>
      <c r="U55" s="4"/>
      <c r="V55" s="4">
        <v>3500</v>
      </c>
      <c r="W55" s="4">
        <v>209968500</v>
      </c>
      <c r="X55" s="4">
        <v>59991</v>
      </c>
      <c r="Y55" s="4"/>
      <c r="Z55" s="4"/>
      <c r="AA55" s="4"/>
      <c r="AB55" s="4">
        <v>1500</v>
      </c>
      <c r="AC55" s="4">
        <v>125395500</v>
      </c>
      <c r="AD55" s="4">
        <v>83597</v>
      </c>
      <c r="AE55" s="4">
        <v>7000</v>
      </c>
      <c r="AF55" s="4">
        <v>441020000</v>
      </c>
      <c r="AG55" s="4">
        <v>63002.857142857145</v>
      </c>
    </row>
    <row r="56" spans="1:33" hidden="1" x14ac:dyDescent="0.2">
      <c r="A56" t="s">
        <v>62</v>
      </c>
      <c r="B56" t="s">
        <v>33</v>
      </c>
      <c r="C56" t="s">
        <v>69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>
        <v>2000</v>
      </c>
      <c r="Q56" s="4">
        <v>106504000</v>
      </c>
      <c r="R56" s="4">
        <v>53252</v>
      </c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>
        <v>2000</v>
      </c>
      <c r="AF56" s="4">
        <v>106504000</v>
      </c>
      <c r="AG56" s="4">
        <v>53252</v>
      </c>
    </row>
    <row r="57" spans="1:33" hidden="1" x14ac:dyDescent="0.2">
      <c r="A57" t="s">
        <v>62</v>
      </c>
      <c r="B57" t="s">
        <v>33</v>
      </c>
      <c r="C57" t="s">
        <v>19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>
        <v>3000</v>
      </c>
      <c r="T57" s="4">
        <v>166599000</v>
      </c>
      <c r="U57" s="4">
        <v>55533</v>
      </c>
      <c r="V57" s="4"/>
      <c r="W57" s="4"/>
      <c r="X57" s="4"/>
      <c r="Y57" s="4">
        <v>5000</v>
      </c>
      <c r="Z57" s="4">
        <v>347740000</v>
      </c>
      <c r="AA57" s="4">
        <v>69548</v>
      </c>
      <c r="AB57" s="4"/>
      <c r="AC57" s="4"/>
      <c r="AD57" s="4"/>
      <c r="AE57" s="4">
        <v>8000</v>
      </c>
      <c r="AF57" s="4">
        <v>514339000</v>
      </c>
      <c r="AG57" s="4">
        <v>64292.375</v>
      </c>
    </row>
    <row r="58" spans="1:33" hidden="1" x14ac:dyDescent="0.2">
      <c r="A58" t="s">
        <v>62</v>
      </c>
      <c r="B58" t="s">
        <v>33</v>
      </c>
      <c r="C58" t="s">
        <v>19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>
        <v>2000</v>
      </c>
      <c r="T58" s="4">
        <v>108062000</v>
      </c>
      <c r="U58" s="4">
        <v>54031</v>
      </c>
      <c r="V58" s="4"/>
      <c r="W58" s="4"/>
      <c r="X58" s="4"/>
      <c r="Y58" s="4">
        <v>5000</v>
      </c>
      <c r="Z58" s="4">
        <v>342460000</v>
      </c>
      <c r="AA58" s="4">
        <v>68492</v>
      </c>
      <c r="AB58" s="4"/>
      <c r="AC58" s="4"/>
      <c r="AD58" s="4"/>
      <c r="AE58" s="4">
        <v>7000</v>
      </c>
      <c r="AF58" s="4">
        <v>450522000</v>
      </c>
      <c r="AG58" s="4">
        <v>64360.285714285717</v>
      </c>
    </row>
    <row r="59" spans="1:33" hidden="1" x14ac:dyDescent="0.2">
      <c r="A59" t="s">
        <v>62</v>
      </c>
      <c r="B59" t="s">
        <v>33</v>
      </c>
      <c r="C59" t="s">
        <v>22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>
        <v>2000</v>
      </c>
      <c r="Q59" s="4">
        <v>107062000</v>
      </c>
      <c r="R59" s="4">
        <v>53531</v>
      </c>
      <c r="S59" s="4"/>
      <c r="T59" s="4"/>
      <c r="U59" s="4"/>
      <c r="V59" s="4">
        <v>5000</v>
      </c>
      <c r="W59" s="4">
        <v>285240000</v>
      </c>
      <c r="X59" s="4">
        <v>57048</v>
      </c>
      <c r="Y59" s="4">
        <v>500</v>
      </c>
      <c r="Z59" s="4">
        <v>36442000</v>
      </c>
      <c r="AA59" s="4">
        <v>72884</v>
      </c>
      <c r="AB59" s="4"/>
      <c r="AC59" s="4"/>
      <c r="AD59" s="4"/>
      <c r="AE59" s="4">
        <v>7500</v>
      </c>
      <c r="AF59" s="4">
        <v>428744000</v>
      </c>
      <c r="AG59" s="4">
        <v>57165.866666666669</v>
      </c>
    </row>
    <row r="60" spans="1:33" hidden="1" x14ac:dyDescent="0.2">
      <c r="A60" t="s">
        <v>62</v>
      </c>
      <c r="B60" t="s">
        <v>33</v>
      </c>
      <c r="C60" t="s">
        <v>22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>
        <v>2500</v>
      </c>
      <c r="Z60" s="4">
        <v>183525000</v>
      </c>
      <c r="AA60" s="4">
        <v>73410</v>
      </c>
      <c r="AB60" s="4"/>
      <c r="AC60" s="4"/>
      <c r="AD60" s="4"/>
      <c r="AE60" s="4">
        <v>2500</v>
      </c>
      <c r="AF60" s="4">
        <v>183525000</v>
      </c>
      <c r="AG60" s="4">
        <v>73410</v>
      </c>
    </row>
    <row r="61" spans="1:33" hidden="1" x14ac:dyDescent="0.2">
      <c r="A61" t="s">
        <v>62</v>
      </c>
      <c r="B61" t="s">
        <v>33</v>
      </c>
      <c r="C61" t="s">
        <v>22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>
        <v>3000</v>
      </c>
      <c r="Z61" s="4">
        <v>212178000</v>
      </c>
      <c r="AA61" s="4">
        <v>70726</v>
      </c>
      <c r="AB61" s="4"/>
      <c r="AC61" s="4"/>
      <c r="AD61" s="4"/>
      <c r="AE61" s="4">
        <v>3000</v>
      </c>
      <c r="AF61" s="4">
        <v>212178000</v>
      </c>
      <c r="AG61" s="4">
        <v>70726</v>
      </c>
    </row>
    <row r="62" spans="1:33" x14ac:dyDescent="0.2">
      <c r="A62" t="s">
        <v>62</v>
      </c>
      <c r="B62" t="s">
        <v>33</v>
      </c>
      <c r="C62" s="1" t="s">
        <v>157</v>
      </c>
      <c r="D62" s="4">
        <v>2000</v>
      </c>
      <c r="E62" s="4">
        <v>98035000</v>
      </c>
      <c r="F62" s="4">
        <v>49017.5</v>
      </c>
      <c r="G62" s="4">
        <v>6100</v>
      </c>
      <c r="H62" s="4">
        <v>289323800</v>
      </c>
      <c r="I62" s="4">
        <v>47430.131147540982</v>
      </c>
      <c r="J62" s="4">
        <v>30500</v>
      </c>
      <c r="K62" s="4">
        <v>1504314000</v>
      </c>
      <c r="L62" s="4">
        <v>49321.770491803276</v>
      </c>
      <c r="M62" s="4"/>
      <c r="N62" s="4"/>
      <c r="O62" s="4"/>
      <c r="P62" s="4">
        <v>18000</v>
      </c>
      <c r="Q62" s="4">
        <v>940113000</v>
      </c>
      <c r="R62" s="4">
        <v>52228.5</v>
      </c>
      <c r="S62" s="4">
        <v>21600</v>
      </c>
      <c r="T62" s="4">
        <v>1103736400</v>
      </c>
      <c r="U62" s="4">
        <v>51098.907407407409</v>
      </c>
      <c r="V62" s="4">
        <v>22500</v>
      </c>
      <c r="W62" s="4">
        <v>1317719500</v>
      </c>
      <c r="X62" s="4">
        <v>58565.311111111114</v>
      </c>
      <c r="Y62" s="4">
        <v>33600</v>
      </c>
      <c r="Z62" s="4">
        <v>2397871200</v>
      </c>
      <c r="AA62" s="4">
        <v>71365.21428571429</v>
      </c>
      <c r="AB62" s="4">
        <v>5000</v>
      </c>
      <c r="AC62" s="4">
        <v>417985000</v>
      </c>
      <c r="AD62" s="4">
        <v>83597</v>
      </c>
      <c r="AE62" s="4">
        <v>139300</v>
      </c>
      <c r="AF62" s="4">
        <v>8069097900</v>
      </c>
      <c r="AG62" s="4">
        <v>57926.04379038047</v>
      </c>
    </row>
    <row r="63" spans="1:33" hidden="1" x14ac:dyDescent="0.2">
      <c r="A63" t="s">
        <v>62</v>
      </c>
      <c r="B63" s="29" t="s">
        <v>151</v>
      </c>
      <c r="C63" t="s">
        <v>7</v>
      </c>
      <c r="D63" s="4">
        <v>2000</v>
      </c>
      <c r="E63" s="4">
        <v>82162000</v>
      </c>
      <c r="F63" s="4">
        <v>41081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>
        <v>3400</v>
      </c>
      <c r="T63" s="4">
        <v>182488200</v>
      </c>
      <c r="U63" s="4">
        <v>53673</v>
      </c>
      <c r="V63" s="4">
        <v>1500</v>
      </c>
      <c r="W63" s="4">
        <v>86656500</v>
      </c>
      <c r="X63" s="4">
        <v>57771</v>
      </c>
      <c r="Y63" s="4"/>
      <c r="Z63" s="4"/>
      <c r="AA63" s="4"/>
      <c r="AB63" s="4"/>
      <c r="AC63" s="4"/>
      <c r="AD63" s="4"/>
      <c r="AE63" s="4">
        <v>6900</v>
      </c>
      <c r="AF63" s="4">
        <v>351306700</v>
      </c>
      <c r="AG63" s="4">
        <v>50914.014492753624</v>
      </c>
    </row>
    <row r="64" spans="1:33" hidden="1" x14ac:dyDescent="0.2">
      <c r="A64" t="s">
        <v>62</v>
      </c>
      <c r="B64" t="s">
        <v>145</v>
      </c>
      <c r="C64" t="s">
        <v>7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>
        <v>1500</v>
      </c>
      <c r="W64" s="4">
        <v>85306500</v>
      </c>
      <c r="X64" s="4">
        <v>56871</v>
      </c>
      <c r="Y64" s="4"/>
      <c r="Z64" s="4"/>
      <c r="AA64" s="4"/>
      <c r="AB64" s="4"/>
      <c r="AC64" s="4"/>
      <c r="AD64" s="4"/>
      <c r="AE64" s="4">
        <v>1500</v>
      </c>
      <c r="AF64" s="4">
        <v>85306500</v>
      </c>
      <c r="AG64" s="4">
        <v>56871</v>
      </c>
    </row>
    <row r="65" spans="1:33" hidden="1" x14ac:dyDescent="0.2">
      <c r="A65" t="s">
        <v>62</v>
      </c>
      <c r="B65" t="s">
        <v>145</v>
      </c>
      <c r="C65" t="s">
        <v>10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>
        <v>1000</v>
      </c>
      <c r="Q65" s="4">
        <v>50149000</v>
      </c>
      <c r="R65" s="4">
        <v>50149</v>
      </c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>
        <v>1000</v>
      </c>
      <c r="AF65" s="4">
        <v>50149000</v>
      </c>
      <c r="AG65" s="4">
        <v>50149</v>
      </c>
    </row>
    <row r="66" spans="1:33" hidden="1" x14ac:dyDescent="0.2">
      <c r="A66" t="s">
        <v>62</v>
      </c>
      <c r="B66" t="s">
        <v>145</v>
      </c>
      <c r="C66" t="s">
        <v>60</v>
      </c>
      <c r="D66" s="4">
        <v>4000</v>
      </c>
      <c r="E66" s="4">
        <v>159000000</v>
      </c>
      <c r="F66" s="4">
        <v>39750</v>
      </c>
      <c r="G66" s="4">
        <v>3900</v>
      </c>
      <c r="H66" s="4">
        <v>163082400</v>
      </c>
      <c r="I66" s="4">
        <v>41816</v>
      </c>
      <c r="J66" s="4">
        <v>1000</v>
      </c>
      <c r="K66" s="4">
        <v>45791000</v>
      </c>
      <c r="L66" s="4">
        <v>45791</v>
      </c>
      <c r="M66" s="4"/>
      <c r="N66" s="4"/>
      <c r="O66" s="4"/>
      <c r="P66" s="4"/>
      <c r="Q66" s="4"/>
      <c r="R66" s="4"/>
      <c r="S66" s="4">
        <v>2500</v>
      </c>
      <c r="T66" s="4">
        <v>130317500</v>
      </c>
      <c r="U66" s="4">
        <v>52127</v>
      </c>
      <c r="V66" s="4"/>
      <c r="W66" s="4"/>
      <c r="X66" s="4"/>
      <c r="Y66" s="4">
        <v>2000</v>
      </c>
      <c r="Z66" s="4">
        <v>141050000</v>
      </c>
      <c r="AA66" s="4">
        <v>70525</v>
      </c>
      <c r="AB66" s="4"/>
      <c r="AC66" s="4"/>
      <c r="AD66" s="4"/>
      <c r="AE66" s="4">
        <v>13400</v>
      </c>
      <c r="AF66" s="4">
        <v>639240900</v>
      </c>
      <c r="AG66" s="4">
        <v>47704.544776119401</v>
      </c>
    </row>
    <row r="67" spans="1:33" hidden="1" x14ac:dyDescent="0.2">
      <c r="A67" t="s">
        <v>62</v>
      </c>
      <c r="B67" t="s">
        <v>145</v>
      </c>
      <c r="C67" t="s">
        <v>18</v>
      </c>
      <c r="D67" s="4"/>
      <c r="E67" s="4"/>
      <c r="F67" s="4"/>
      <c r="G67" s="4"/>
      <c r="H67" s="4"/>
      <c r="I67" s="4"/>
      <c r="J67" s="4">
        <v>2000</v>
      </c>
      <c r="K67" s="4">
        <v>92366000</v>
      </c>
      <c r="L67" s="4">
        <v>46183</v>
      </c>
      <c r="M67" s="4"/>
      <c r="N67" s="4"/>
      <c r="O67" s="4"/>
      <c r="P67" s="4"/>
      <c r="Q67" s="4"/>
      <c r="R67" s="4"/>
      <c r="S67" s="4">
        <v>2000</v>
      </c>
      <c r="T67" s="4">
        <v>102908000</v>
      </c>
      <c r="U67" s="4">
        <v>51454</v>
      </c>
      <c r="V67" s="4"/>
      <c r="W67" s="4"/>
      <c r="X67" s="4"/>
      <c r="Y67" s="4">
        <v>3000</v>
      </c>
      <c r="Z67" s="4">
        <v>221790000</v>
      </c>
      <c r="AA67" s="4">
        <v>73930</v>
      </c>
      <c r="AB67" s="4"/>
      <c r="AC67" s="4"/>
      <c r="AD67" s="4"/>
      <c r="AE67" s="4">
        <v>7000</v>
      </c>
      <c r="AF67" s="4">
        <v>417064000</v>
      </c>
      <c r="AG67" s="4">
        <v>59580.571428571428</v>
      </c>
    </row>
    <row r="68" spans="1:33" hidden="1" x14ac:dyDescent="0.2">
      <c r="A68" t="s">
        <v>62</v>
      </c>
      <c r="B68" t="s">
        <v>145</v>
      </c>
      <c r="C68" t="s">
        <v>18</v>
      </c>
      <c r="D68" s="4"/>
      <c r="E68" s="4"/>
      <c r="F68" s="4"/>
      <c r="G68" s="4"/>
      <c r="H68" s="4"/>
      <c r="I68" s="4"/>
      <c r="J68" s="4">
        <v>1000</v>
      </c>
      <c r="K68" s="4">
        <v>45158000</v>
      </c>
      <c r="L68" s="4">
        <v>45158</v>
      </c>
      <c r="M68" s="4"/>
      <c r="N68" s="4"/>
      <c r="O68" s="4"/>
      <c r="P68" s="4"/>
      <c r="Q68" s="4"/>
      <c r="R68" s="4"/>
      <c r="S68" s="4">
        <v>2000</v>
      </c>
      <c r="T68" s="4">
        <v>101774000</v>
      </c>
      <c r="U68" s="4">
        <v>50887</v>
      </c>
      <c r="V68" s="4"/>
      <c r="W68" s="4"/>
      <c r="X68" s="4"/>
      <c r="Y68" s="4"/>
      <c r="Z68" s="4"/>
      <c r="AA68" s="4"/>
      <c r="AB68" s="4"/>
      <c r="AC68" s="4"/>
      <c r="AD68" s="4"/>
      <c r="AE68" s="4">
        <v>3000</v>
      </c>
      <c r="AF68" s="4">
        <v>146932000</v>
      </c>
      <c r="AG68" s="4">
        <v>48977.333333333336</v>
      </c>
    </row>
    <row r="69" spans="1:33" hidden="1" x14ac:dyDescent="0.2">
      <c r="A69" t="s">
        <v>62</v>
      </c>
      <c r="B69" t="s">
        <v>145</v>
      </c>
      <c r="C69" t="s">
        <v>18</v>
      </c>
      <c r="D69" s="4"/>
      <c r="E69" s="4"/>
      <c r="F69" s="4"/>
      <c r="G69" s="4"/>
      <c r="H69" s="4"/>
      <c r="I69" s="4"/>
      <c r="J69" s="4">
        <v>2000</v>
      </c>
      <c r="K69" s="4">
        <v>92612000</v>
      </c>
      <c r="L69" s="4">
        <v>46306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>
        <v>2000</v>
      </c>
      <c r="AF69" s="4">
        <v>92612000</v>
      </c>
      <c r="AG69" s="4">
        <v>46306</v>
      </c>
    </row>
    <row r="70" spans="1:33" hidden="1" x14ac:dyDescent="0.2">
      <c r="A70" t="s">
        <v>62</v>
      </c>
      <c r="B70" t="s">
        <v>145</v>
      </c>
      <c r="C70" t="s">
        <v>18</v>
      </c>
      <c r="D70" s="4"/>
      <c r="E70" s="4"/>
      <c r="F70" s="4"/>
      <c r="G70" s="4"/>
      <c r="H70" s="4"/>
      <c r="I70" s="4"/>
      <c r="J70" s="4">
        <v>3500</v>
      </c>
      <c r="K70" s="4">
        <v>160520500</v>
      </c>
      <c r="L70" s="4">
        <v>45863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>
        <v>3500</v>
      </c>
      <c r="AF70" s="4">
        <v>160520500</v>
      </c>
      <c r="AG70" s="4">
        <v>45863</v>
      </c>
    </row>
    <row r="71" spans="1:33" hidden="1" x14ac:dyDescent="0.2">
      <c r="A71" t="s">
        <v>62</v>
      </c>
      <c r="B71" t="s">
        <v>145</v>
      </c>
      <c r="C71" t="s">
        <v>69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>
        <v>1000</v>
      </c>
      <c r="Q71" s="4">
        <v>46593000</v>
      </c>
      <c r="R71" s="4">
        <v>46593</v>
      </c>
      <c r="S71" s="4">
        <v>1500</v>
      </c>
      <c r="T71" s="4">
        <v>77902500</v>
      </c>
      <c r="U71" s="4">
        <v>51935</v>
      </c>
      <c r="V71" s="4">
        <v>1000</v>
      </c>
      <c r="W71" s="4">
        <v>57822000</v>
      </c>
      <c r="X71" s="4">
        <v>57822</v>
      </c>
      <c r="Y71" s="4"/>
      <c r="Z71" s="4"/>
      <c r="AA71" s="4"/>
      <c r="AB71" s="4">
        <v>1500</v>
      </c>
      <c r="AC71" s="4">
        <v>120955500</v>
      </c>
      <c r="AD71" s="4">
        <v>80637</v>
      </c>
      <c r="AE71" s="4">
        <v>5000</v>
      </c>
      <c r="AF71" s="4">
        <v>303273000</v>
      </c>
      <c r="AG71" s="4">
        <v>60654.6</v>
      </c>
    </row>
    <row r="72" spans="1:33" hidden="1" x14ac:dyDescent="0.2">
      <c r="A72" t="s">
        <v>62</v>
      </c>
      <c r="B72" t="s">
        <v>145</v>
      </c>
      <c r="C72" t="s">
        <v>69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>
        <v>3000</v>
      </c>
      <c r="Q72" s="4">
        <v>148662000</v>
      </c>
      <c r="R72" s="4">
        <v>49554</v>
      </c>
      <c r="S72" s="4"/>
      <c r="T72" s="4"/>
      <c r="U72" s="4"/>
      <c r="V72" s="4">
        <v>1500</v>
      </c>
      <c r="W72" s="4">
        <v>86904000</v>
      </c>
      <c r="X72" s="4">
        <v>57936</v>
      </c>
      <c r="Y72" s="4"/>
      <c r="Z72" s="4"/>
      <c r="AA72" s="4"/>
      <c r="AB72" s="4">
        <v>3500</v>
      </c>
      <c r="AC72" s="4">
        <v>280269500</v>
      </c>
      <c r="AD72" s="4">
        <v>80077</v>
      </c>
      <c r="AE72" s="4">
        <v>8000</v>
      </c>
      <c r="AF72" s="4">
        <v>515835500</v>
      </c>
      <c r="AG72" s="4">
        <v>64479.4375</v>
      </c>
    </row>
    <row r="73" spans="1:33" hidden="1" x14ac:dyDescent="0.2">
      <c r="A73" t="s">
        <v>62</v>
      </c>
      <c r="B73" t="s">
        <v>145</v>
      </c>
      <c r="C73" t="s">
        <v>69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>
        <v>1000</v>
      </c>
      <c r="Q73" s="4">
        <v>49311000</v>
      </c>
      <c r="R73" s="4">
        <v>49311</v>
      </c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>
        <v>1000</v>
      </c>
      <c r="AF73" s="4">
        <v>49311000</v>
      </c>
      <c r="AG73" s="4">
        <v>49311</v>
      </c>
    </row>
    <row r="74" spans="1:33" hidden="1" x14ac:dyDescent="0.2">
      <c r="A74" t="s">
        <v>62</v>
      </c>
      <c r="B74" t="s">
        <v>145</v>
      </c>
      <c r="C74" t="s">
        <v>19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>
        <v>1000</v>
      </c>
      <c r="T74" s="4">
        <v>52219000</v>
      </c>
      <c r="U74" s="4">
        <v>52219</v>
      </c>
      <c r="V74" s="4"/>
      <c r="W74" s="4"/>
      <c r="X74" s="4"/>
      <c r="Y74" s="4"/>
      <c r="Z74" s="4"/>
      <c r="AA74" s="4"/>
      <c r="AB74" s="4"/>
      <c r="AC74" s="4"/>
      <c r="AD74" s="4"/>
      <c r="AE74" s="4">
        <v>1000</v>
      </c>
      <c r="AF74" s="4">
        <v>52219000</v>
      </c>
      <c r="AG74" s="4">
        <v>52219</v>
      </c>
    </row>
    <row r="75" spans="1:33" hidden="1" x14ac:dyDescent="0.2">
      <c r="A75" t="s">
        <v>62</v>
      </c>
      <c r="B75" t="s">
        <v>145</v>
      </c>
      <c r="C75" t="s">
        <v>22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>
        <v>1000</v>
      </c>
      <c r="Q75" s="4">
        <v>48608000</v>
      </c>
      <c r="R75" s="4">
        <v>48608</v>
      </c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>
        <v>1000</v>
      </c>
      <c r="AF75" s="4">
        <v>48608000</v>
      </c>
      <c r="AG75" s="4">
        <v>48608</v>
      </c>
    </row>
    <row r="76" spans="1:33" x14ac:dyDescent="0.2">
      <c r="A76" t="s">
        <v>62</v>
      </c>
      <c r="B76" t="s">
        <v>145</v>
      </c>
      <c r="C76" s="1" t="s">
        <v>157</v>
      </c>
      <c r="D76" s="4">
        <v>6000</v>
      </c>
      <c r="E76" s="4">
        <v>241162000</v>
      </c>
      <c r="F76" s="4">
        <v>40193.666666666664</v>
      </c>
      <c r="G76" s="4">
        <v>3900</v>
      </c>
      <c r="H76" s="4">
        <v>163082400</v>
      </c>
      <c r="I76" s="4">
        <v>41816</v>
      </c>
      <c r="J76" s="4">
        <v>9500</v>
      </c>
      <c r="K76" s="4">
        <v>436447500</v>
      </c>
      <c r="L76" s="4">
        <v>45941.84210526316</v>
      </c>
      <c r="M76" s="4"/>
      <c r="N76" s="4"/>
      <c r="O76" s="4"/>
      <c r="P76" s="4">
        <v>7000</v>
      </c>
      <c r="Q76" s="4">
        <v>343323000</v>
      </c>
      <c r="R76" s="4">
        <v>49046.142857142855</v>
      </c>
      <c r="S76" s="4">
        <v>12400</v>
      </c>
      <c r="T76" s="4">
        <v>647609200</v>
      </c>
      <c r="U76" s="4">
        <v>52226.548387096773</v>
      </c>
      <c r="V76" s="4">
        <v>5500</v>
      </c>
      <c r="W76" s="4">
        <v>316689000</v>
      </c>
      <c r="X76" s="4">
        <v>57579.818181818184</v>
      </c>
      <c r="Y76" s="4">
        <v>5000</v>
      </c>
      <c r="Z76" s="4">
        <v>362840000</v>
      </c>
      <c r="AA76" s="4">
        <v>72568</v>
      </c>
      <c r="AB76" s="4">
        <v>5000</v>
      </c>
      <c r="AC76" s="4">
        <v>401225000</v>
      </c>
      <c r="AD76" s="4">
        <v>80245</v>
      </c>
      <c r="AE76" s="4">
        <v>54300</v>
      </c>
      <c r="AF76" s="4">
        <v>2912378100</v>
      </c>
      <c r="AG76" s="4">
        <v>53634.955801104974</v>
      </c>
    </row>
    <row r="77" spans="1:33" hidden="1" x14ac:dyDescent="0.2">
      <c r="A77" t="s">
        <v>62</v>
      </c>
      <c r="B77" s="30" t="s">
        <v>71</v>
      </c>
      <c r="C77" t="s">
        <v>18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>
        <v>400</v>
      </c>
      <c r="Z77" s="4">
        <v>32361600</v>
      </c>
      <c r="AA77" s="4">
        <v>80904</v>
      </c>
      <c r="AB77" s="4"/>
      <c r="AC77" s="4"/>
      <c r="AD77" s="4"/>
      <c r="AE77" s="4">
        <v>400</v>
      </c>
      <c r="AF77" s="4">
        <v>32361600</v>
      </c>
      <c r="AG77" s="4">
        <v>80904</v>
      </c>
    </row>
    <row r="78" spans="1:33" x14ac:dyDescent="0.2">
      <c r="A78" t="s">
        <v>62</v>
      </c>
      <c r="B78" t="s">
        <v>71</v>
      </c>
      <c r="C78" s="1" t="s">
        <v>157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>
        <v>400</v>
      </c>
      <c r="Z78" s="4">
        <v>32361600</v>
      </c>
      <c r="AA78" s="4">
        <v>80904</v>
      </c>
      <c r="AB78" s="4"/>
      <c r="AC78" s="4"/>
      <c r="AD78" s="4"/>
      <c r="AE78" s="4">
        <v>400</v>
      </c>
      <c r="AF78" s="4">
        <v>32361600</v>
      </c>
      <c r="AG78" s="4">
        <v>80904</v>
      </c>
    </row>
    <row r="79" spans="1:33" hidden="1" x14ac:dyDescent="0.2">
      <c r="A79" t="s">
        <v>62</v>
      </c>
      <c r="B79" t="s">
        <v>146</v>
      </c>
      <c r="C79" t="s">
        <v>7</v>
      </c>
      <c r="D79" s="4">
        <v>2000</v>
      </c>
      <c r="E79" s="4">
        <v>132554000</v>
      </c>
      <c r="F79" s="4">
        <v>66277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>
        <v>2000</v>
      </c>
      <c r="W79" s="4">
        <v>122346000</v>
      </c>
      <c r="X79" s="4">
        <v>61173</v>
      </c>
      <c r="Y79" s="4">
        <v>2000</v>
      </c>
      <c r="Z79" s="4">
        <v>141252000</v>
      </c>
      <c r="AA79" s="4">
        <v>70626</v>
      </c>
      <c r="AB79" s="4"/>
      <c r="AC79" s="4"/>
      <c r="AD79" s="4"/>
      <c r="AE79" s="4">
        <v>6000</v>
      </c>
      <c r="AF79" s="4">
        <v>396152000</v>
      </c>
      <c r="AG79" s="4">
        <v>66025.333333333328</v>
      </c>
    </row>
    <row r="80" spans="1:33" hidden="1" x14ac:dyDescent="0.2">
      <c r="A80" t="s">
        <v>62</v>
      </c>
      <c r="B80" t="s">
        <v>146</v>
      </c>
      <c r="C80" t="s">
        <v>70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>
        <v>1000</v>
      </c>
      <c r="Q80" s="4">
        <v>54037000</v>
      </c>
      <c r="R80" s="4">
        <v>54037</v>
      </c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>
        <v>1000</v>
      </c>
      <c r="AF80" s="4">
        <v>54037000</v>
      </c>
      <c r="AG80" s="4">
        <v>54037</v>
      </c>
    </row>
    <row r="81" spans="1:33" hidden="1" x14ac:dyDescent="0.2">
      <c r="A81" t="s">
        <v>62</v>
      </c>
      <c r="B81" t="s">
        <v>146</v>
      </c>
      <c r="C81" t="s">
        <v>18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>
        <v>1000</v>
      </c>
      <c r="T81" s="4">
        <v>56553000</v>
      </c>
      <c r="U81" s="4">
        <v>56553</v>
      </c>
      <c r="V81" s="4"/>
      <c r="W81" s="4"/>
      <c r="X81" s="4"/>
      <c r="Y81" s="4"/>
      <c r="Z81" s="4"/>
      <c r="AA81" s="4"/>
      <c r="AB81" s="4"/>
      <c r="AC81" s="4"/>
      <c r="AD81" s="4"/>
      <c r="AE81" s="4">
        <v>1000</v>
      </c>
      <c r="AF81" s="4">
        <v>56553000</v>
      </c>
      <c r="AG81" s="4">
        <v>56553</v>
      </c>
    </row>
    <row r="82" spans="1:33" hidden="1" x14ac:dyDescent="0.2">
      <c r="A82" t="s">
        <v>62</v>
      </c>
      <c r="B82" t="s">
        <v>146</v>
      </c>
      <c r="C82" t="s">
        <v>18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>
        <v>1000</v>
      </c>
      <c r="T82" s="4">
        <v>57233000</v>
      </c>
      <c r="U82" s="4">
        <v>57233</v>
      </c>
      <c r="V82" s="4"/>
      <c r="W82" s="4"/>
      <c r="X82" s="4"/>
      <c r="Y82" s="4"/>
      <c r="Z82" s="4"/>
      <c r="AA82" s="4"/>
      <c r="AB82" s="4"/>
      <c r="AC82" s="4"/>
      <c r="AD82" s="4"/>
      <c r="AE82" s="4">
        <v>1000</v>
      </c>
      <c r="AF82" s="4">
        <v>57233000</v>
      </c>
      <c r="AG82" s="4">
        <v>57233</v>
      </c>
    </row>
    <row r="83" spans="1:33" hidden="1" x14ac:dyDescent="0.2">
      <c r="A83" t="s">
        <v>62</v>
      </c>
      <c r="B83" t="s">
        <v>146</v>
      </c>
      <c r="C83" t="s">
        <v>69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>
        <v>2000</v>
      </c>
      <c r="Q83" s="4">
        <v>109788000</v>
      </c>
      <c r="R83" s="4">
        <v>54894</v>
      </c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>
        <v>2000</v>
      </c>
      <c r="AF83" s="4">
        <v>109788000</v>
      </c>
      <c r="AG83" s="4">
        <v>54894</v>
      </c>
    </row>
    <row r="84" spans="1:33" hidden="1" x14ac:dyDescent="0.2">
      <c r="A84" t="s">
        <v>62</v>
      </c>
      <c r="B84" t="s">
        <v>146</v>
      </c>
      <c r="C84" t="s">
        <v>19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>
        <v>2000</v>
      </c>
      <c r="T84" s="4">
        <v>115972000</v>
      </c>
      <c r="U84" s="4">
        <v>57986</v>
      </c>
      <c r="V84" s="4"/>
      <c r="W84" s="4"/>
      <c r="X84" s="4"/>
      <c r="Y84" s="4"/>
      <c r="Z84" s="4"/>
      <c r="AA84" s="4"/>
      <c r="AB84" s="4"/>
      <c r="AC84" s="4"/>
      <c r="AD84" s="4"/>
      <c r="AE84" s="4">
        <v>2000</v>
      </c>
      <c r="AF84" s="4">
        <v>115972000</v>
      </c>
      <c r="AG84" s="4">
        <v>57986</v>
      </c>
    </row>
    <row r="85" spans="1:33" hidden="1" x14ac:dyDescent="0.2">
      <c r="A85" t="s">
        <v>62</v>
      </c>
      <c r="B85" t="s">
        <v>146</v>
      </c>
      <c r="C85" t="s">
        <v>19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>
        <v>2000</v>
      </c>
      <c r="T85" s="4">
        <v>114288000</v>
      </c>
      <c r="U85" s="4">
        <v>57144</v>
      </c>
      <c r="V85" s="4"/>
      <c r="W85" s="4"/>
      <c r="X85" s="4"/>
      <c r="Y85" s="4"/>
      <c r="Z85" s="4"/>
      <c r="AA85" s="4"/>
      <c r="AB85" s="4"/>
      <c r="AC85" s="4"/>
      <c r="AD85" s="4"/>
      <c r="AE85" s="4">
        <v>2000</v>
      </c>
      <c r="AF85" s="4">
        <v>114288000</v>
      </c>
      <c r="AG85" s="4">
        <v>57144</v>
      </c>
    </row>
    <row r="86" spans="1:33" hidden="1" x14ac:dyDescent="0.2">
      <c r="A86" t="s">
        <v>62</v>
      </c>
      <c r="B86" t="s">
        <v>146</v>
      </c>
      <c r="C86" t="s">
        <v>22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>
        <v>2000</v>
      </c>
      <c r="Q86" s="4">
        <v>107286000</v>
      </c>
      <c r="R86" s="4">
        <v>53643</v>
      </c>
      <c r="S86" s="4"/>
      <c r="T86" s="4"/>
      <c r="U86" s="4"/>
      <c r="V86" s="4"/>
      <c r="W86" s="4"/>
      <c r="X86" s="4"/>
      <c r="Y86" s="4">
        <v>2000</v>
      </c>
      <c r="Z86" s="4">
        <v>144714000</v>
      </c>
      <c r="AA86" s="4">
        <v>72357</v>
      </c>
      <c r="AB86" s="4"/>
      <c r="AC86" s="4"/>
      <c r="AD86" s="4"/>
      <c r="AE86" s="4">
        <v>4000</v>
      </c>
      <c r="AF86" s="4">
        <v>252000000</v>
      </c>
      <c r="AG86" s="4">
        <v>63000</v>
      </c>
    </row>
    <row r="87" spans="1:33" hidden="1" x14ac:dyDescent="0.2">
      <c r="A87" t="s">
        <v>62</v>
      </c>
      <c r="B87" t="s">
        <v>146</v>
      </c>
      <c r="C87" t="s">
        <v>22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>
        <v>2000</v>
      </c>
      <c r="Z87" s="4">
        <v>141978000</v>
      </c>
      <c r="AA87" s="4">
        <v>70989</v>
      </c>
      <c r="AB87" s="4"/>
      <c r="AC87" s="4"/>
      <c r="AD87" s="4"/>
      <c r="AE87" s="4">
        <v>2000</v>
      </c>
      <c r="AF87" s="4">
        <v>141978000</v>
      </c>
      <c r="AG87" s="4">
        <v>70989</v>
      </c>
    </row>
    <row r="88" spans="1:33" x14ac:dyDescent="0.2">
      <c r="A88" t="s">
        <v>62</v>
      </c>
      <c r="B88" t="s">
        <v>146</v>
      </c>
      <c r="C88" s="1" t="s">
        <v>157</v>
      </c>
      <c r="D88" s="4">
        <v>2000</v>
      </c>
      <c r="E88" s="4">
        <v>132554000</v>
      </c>
      <c r="F88" s="4">
        <v>66277</v>
      </c>
      <c r="G88" s="4"/>
      <c r="H88" s="4"/>
      <c r="I88" s="4"/>
      <c r="J88" s="4"/>
      <c r="K88" s="4"/>
      <c r="L88" s="4"/>
      <c r="M88" s="4"/>
      <c r="N88" s="4"/>
      <c r="O88" s="4"/>
      <c r="P88" s="4">
        <v>5000</v>
      </c>
      <c r="Q88" s="4">
        <v>271111000</v>
      </c>
      <c r="R88" s="4">
        <v>54222.2</v>
      </c>
      <c r="S88" s="4">
        <v>6000</v>
      </c>
      <c r="T88" s="4">
        <v>344046000</v>
      </c>
      <c r="U88" s="4">
        <v>57341</v>
      </c>
      <c r="V88" s="4">
        <v>2000</v>
      </c>
      <c r="W88" s="4">
        <v>122346000</v>
      </c>
      <c r="X88" s="4">
        <v>61173</v>
      </c>
      <c r="Y88" s="4">
        <v>6000</v>
      </c>
      <c r="Z88" s="4">
        <v>427944000</v>
      </c>
      <c r="AA88" s="4">
        <v>71324</v>
      </c>
      <c r="AB88" s="4"/>
      <c r="AC88" s="4"/>
      <c r="AD88" s="4"/>
      <c r="AE88" s="4">
        <v>21000</v>
      </c>
      <c r="AF88" s="4">
        <v>1298001000</v>
      </c>
      <c r="AG88" s="4">
        <v>61809.571428571428</v>
      </c>
    </row>
    <row r="89" spans="1:33" hidden="1" x14ac:dyDescent="0.2">
      <c r="A89" t="s">
        <v>152</v>
      </c>
      <c r="B89" t="s">
        <v>33</v>
      </c>
      <c r="C89" t="s">
        <v>7</v>
      </c>
      <c r="D89" s="4"/>
      <c r="E89" s="4"/>
      <c r="F89" s="4"/>
      <c r="G89" s="4"/>
      <c r="H89" s="4"/>
      <c r="I89" s="4"/>
      <c r="J89" s="4">
        <v>7000</v>
      </c>
      <c r="K89" s="4">
        <v>325815000</v>
      </c>
      <c r="L89" s="4">
        <v>46545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>
        <v>7000</v>
      </c>
      <c r="AF89" s="4">
        <v>325815000</v>
      </c>
      <c r="AG89" s="4">
        <v>46545</v>
      </c>
    </row>
    <row r="90" spans="1:33" hidden="1" x14ac:dyDescent="0.2">
      <c r="A90" t="s">
        <v>152</v>
      </c>
      <c r="B90" t="s">
        <v>33</v>
      </c>
      <c r="C90" t="s">
        <v>7</v>
      </c>
      <c r="D90" s="4"/>
      <c r="E90" s="4"/>
      <c r="F90" s="4"/>
      <c r="G90" s="4"/>
      <c r="H90" s="4"/>
      <c r="I90" s="4"/>
      <c r="J90" s="4">
        <v>7000</v>
      </c>
      <c r="K90" s="4">
        <v>323414000</v>
      </c>
      <c r="L90" s="4">
        <v>46202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>
        <v>7000</v>
      </c>
      <c r="AF90" s="4">
        <v>323414000</v>
      </c>
      <c r="AG90" s="4">
        <v>46202</v>
      </c>
    </row>
    <row r="91" spans="1:33" hidden="1" x14ac:dyDescent="0.2">
      <c r="A91" t="s">
        <v>152</v>
      </c>
      <c r="B91" t="s">
        <v>33</v>
      </c>
      <c r="C91" t="s">
        <v>19</v>
      </c>
      <c r="D91" s="4"/>
      <c r="E91" s="4"/>
      <c r="F91" s="4"/>
      <c r="G91" s="4"/>
      <c r="H91" s="4"/>
      <c r="I91" s="4"/>
      <c r="J91" s="4">
        <v>7000</v>
      </c>
      <c r="K91" s="4">
        <v>327236000</v>
      </c>
      <c r="L91" s="4">
        <v>46748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>
        <v>7000</v>
      </c>
      <c r="AF91" s="4">
        <v>327236000</v>
      </c>
      <c r="AG91" s="4">
        <v>46748</v>
      </c>
    </row>
    <row r="92" spans="1:33" x14ac:dyDescent="0.2">
      <c r="A92" t="s">
        <v>152</v>
      </c>
      <c r="B92" t="s">
        <v>33</v>
      </c>
      <c r="C92" s="1" t="s">
        <v>157</v>
      </c>
      <c r="D92" s="4"/>
      <c r="E92" s="4"/>
      <c r="F92" s="4"/>
      <c r="G92" s="4"/>
      <c r="H92" s="4"/>
      <c r="I92" s="4"/>
      <c r="J92" s="4">
        <v>21000</v>
      </c>
      <c r="K92" s="4">
        <v>976465000</v>
      </c>
      <c r="L92" s="4">
        <v>46498.333333333336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>
        <v>21000</v>
      </c>
      <c r="AF92" s="4">
        <v>976465000</v>
      </c>
      <c r="AG92" s="4">
        <v>46498.333333333336</v>
      </c>
    </row>
    <row r="93" spans="1:33" x14ac:dyDescent="0.2">
      <c r="A93" s="33" t="s">
        <v>160</v>
      </c>
      <c r="B93" s="33"/>
      <c r="C93" s="33"/>
      <c r="D93" s="4">
        <v>10000</v>
      </c>
      <c r="E93" s="4">
        <v>471751000</v>
      </c>
      <c r="F93" s="4">
        <v>47175.1</v>
      </c>
      <c r="G93" s="4">
        <v>10000</v>
      </c>
      <c r="H93" s="4">
        <v>452406200</v>
      </c>
      <c r="I93" s="4">
        <v>45240.62</v>
      </c>
      <c r="J93" s="4">
        <v>100000</v>
      </c>
      <c r="K93" s="4">
        <v>6294894700</v>
      </c>
      <c r="L93" s="4">
        <v>62948.947</v>
      </c>
      <c r="M93" s="4">
        <v>104000</v>
      </c>
      <c r="N93" s="4">
        <v>8782774960</v>
      </c>
      <c r="O93" s="4">
        <v>84449.759230769225</v>
      </c>
      <c r="P93" s="4">
        <v>30000</v>
      </c>
      <c r="Q93" s="4">
        <v>1554547000</v>
      </c>
      <c r="R93" s="4">
        <v>51818.23333333333</v>
      </c>
      <c r="S93" s="4">
        <v>118000</v>
      </c>
      <c r="T93" s="4">
        <v>8967716480</v>
      </c>
      <c r="U93" s="4">
        <v>75997.597288135599</v>
      </c>
      <c r="V93" s="4">
        <v>69000</v>
      </c>
      <c r="W93" s="4">
        <v>4824619420</v>
      </c>
      <c r="X93" s="4">
        <v>69922.020579710152</v>
      </c>
      <c r="Y93" s="4">
        <v>71000</v>
      </c>
      <c r="Z93" s="4">
        <v>5319049975</v>
      </c>
      <c r="AA93" s="4">
        <v>74916.196830985922</v>
      </c>
      <c r="AB93" s="4">
        <v>18550</v>
      </c>
      <c r="AC93" s="4">
        <v>1513900050</v>
      </c>
      <c r="AD93" s="4">
        <v>81611.862533692722</v>
      </c>
      <c r="AE93" s="4">
        <v>530550</v>
      </c>
      <c r="AF93" s="4">
        <v>38181659785</v>
      </c>
      <c r="AG93" s="4">
        <v>71966.185628121762</v>
      </c>
    </row>
    <row r="94" spans="1:33" ht="5" customHeight="1" x14ac:dyDescent="0.2">
      <c r="J94" s="5"/>
      <c r="K94" s="5"/>
      <c r="L94" s="5"/>
    </row>
    <row r="95" spans="1:33" x14ac:dyDescent="0.2">
      <c r="C95" t="s">
        <v>158</v>
      </c>
      <c r="J95" s="5"/>
      <c r="K95" s="5"/>
      <c r="L95" s="5"/>
    </row>
    <row r="96" spans="1:33" x14ac:dyDescent="0.2">
      <c r="A96" s="1"/>
      <c r="B96" s="1"/>
      <c r="C96" t="s">
        <v>7</v>
      </c>
      <c r="D96" s="4">
        <v>5000</v>
      </c>
      <c r="E96" s="4">
        <v>264259000</v>
      </c>
      <c r="F96" s="4">
        <v>52851.8</v>
      </c>
      <c r="G96" s="4">
        <v>5000</v>
      </c>
      <c r="H96" s="4">
        <v>237395000</v>
      </c>
      <c r="I96" s="4">
        <v>47479</v>
      </c>
      <c r="J96" s="4">
        <v>14000</v>
      </c>
      <c r="K96" s="4">
        <v>649229000</v>
      </c>
      <c r="L96" s="4">
        <v>46373.5</v>
      </c>
      <c r="M96" s="4">
        <v>13000</v>
      </c>
      <c r="N96" s="4">
        <v>1126826220</v>
      </c>
      <c r="O96" s="4">
        <v>86678.94</v>
      </c>
      <c r="P96" s="4"/>
      <c r="Q96" s="4"/>
      <c r="R96" s="4"/>
      <c r="S96" s="4">
        <v>5000</v>
      </c>
      <c r="T96" s="4">
        <v>270878600</v>
      </c>
      <c r="U96" s="4">
        <v>54175.72</v>
      </c>
      <c r="V96" s="4">
        <v>15000</v>
      </c>
      <c r="W96" s="4">
        <v>877316000</v>
      </c>
      <c r="X96" s="4">
        <v>58487.73333333333</v>
      </c>
      <c r="Y96" s="4">
        <v>10000</v>
      </c>
      <c r="Z96" s="4">
        <v>716688000</v>
      </c>
      <c r="AA96" s="4">
        <v>71668.800000000003</v>
      </c>
      <c r="AB96" s="4"/>
      <c r="AC96" s="4"/>
      <c r="AD96" s="4"/>
      <c r="AE96" s="4">
        <v>67000</v>
      </c>
      <c r="AF96" s="4">
        <v>4142591820</v>
      </c>
      <c r="AG96" s="4">
        <v>61829.728656716419</v>
      </c>
    </row>
    <row r="97" spans="3:33" ht="10.5" customHeight="1" x14ac:dyDescent="0.2">
      <c r="C97" t="s">
        <v>10</v>
      </c>
      <c r="D97" s="4"/>
      <c r="E97" s="4"/>
      <c r="F97" s="4"/>
      <c r="G97" s="4"/>
      <c r="H97" s="4"/>
      <c r="I97" s="4"/>
      <c r="J97" s="4">
        <v>13000</v>
      </c>
      <c r="K97" s="4">
        <v>1111145000</v>
      </c>
      <c r="L97" s="4">
        <v>85472.692307692312</v>
      </c>
      <c r="M97" s="4"/>
      <c r="N97" s="4"/>
      <c r="O97" s="4"/>
      <c r="P97" s="4">
        <v>5000</v>
      </c>
      <c r="Q97" s="4">
        <v>257628000</v>
      </c>
      <c r="R97" s="4">
        <v>51525.599999999999</v>
      </c>
      <c r="S97" s="4">
        <v>13000</v>
      </c>
      <c r="T97" s="4">
        <v>1140418400</v>
      </c>
      <c r="U97" s="4">
        <v>87724.492307692301</v>
      </c>
      <c r="V97" s="4"/>
      <c r="W97" s="4"/>
      <c r="X97" s="4"/>
      <c r="Y97" s="4"/>
      <c r="Z97" s="4"/>
      <c r="AA97" s="4"/>
      <c r="AB97" s="4"/>
      <c r="AC97" s="4"/>
      <c r="AD97" s="4"/>
      <c r="AE97" s="4">
        <v>31000</v>
      </c>
      <c r="AF97" s="4">
        <v>2509191400</v>
      </c>
      <c r="AG97" s="4">
        <v>80941.65806451613</v>
      </c>
    </row>
    <row r="98" spans="3:33" x14ac:dyDescent="0.2">
      <c r="C98" t="s">
        <v>70</v>
      </c>
      <c r="D98" s="4"/>
      <c r="E98" s="4"/>
      <c r="F98" s="4"/>
      <c r="G98" s="4"/>
      <c r="H98" s="4"/>
      <c r="I98" s="4"/>
      <c r="J98" s="4">
        <v>5000</v>
      </c>
      <c r="K98" s="4">
        <v>243700000</v>
      </c>
      <c r="L98" s="4">
        <v>48740</v>
      </c>
      <c r="M98" s="4">
        <v>13000</v>
      </c>
      <c r="N98" s="4">
        <v>1087520200</v>
      </c>
      <c r="O98" s="4">
        <v>83655.399999999994</v>
      </c>
      <c r="P98" s="4">
        <v>5000</v>
      </c>
      <c r="Q98" s="4">
        <v>260765000</v>
      </c>
      <c r="R98" s="4">
        <v>52153</v>
      </c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>
        <v>23000</v>
      </c>
      <c r="AF98" s="4">
        <v>1591985200</v>
      </c>
      <c r="AG98" s="4">
        <v>69216.747826086954</v>
      </c>
    </row>
    <row r="99" spans="3:33" x14ac:dyDescent="0.2">
      <c r="C99" t="s">
        <v>35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>
        <v>13000</v>
      </c>
      <c r="W99" s="4">
        <v>994326960</v>
      </c>
      <c r="X99" s="4">
        <v>76486.689230769232</v>
      </c>
      <c r="Y99" s="4"/>
      <c r="Z99" s="4"/>
      <c r="AA99" s="4"/>
      <c r="AB99" s="4"/>
      <c r="AC99" s="4"/>
      <c r="AD99" s="4"/>
      <c r="AE99" s="4">
        <v>13000</v>
      </c>
      <c r="AF99" s="4">
        <v>994326960</v>
      </c>
      <c r="AG99" s="4">
        <v>76486.689230769232</v>
      </c>
    </row>
    <row r="100" spans="3:33" x14ac:dyDescent="0.2">
      <c r="C100" t="s">
        <v>78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>
        <v>13000</v>
      </c>
      <c r="T100" s="4">
        <v>1154723960</v>
      </c>
      <c r="U100" s="4">
        <v>88824.92</v>
      </c>
      <c r="V100" s="4"/>
      <c r="W100" s="4"/>
      <c r="X100" s="4"/>
      <c r="Y100" s="4"/>
      <c r="Z100" s="4"/>
      <c r="AA100" s="4"/>
      <c r="AB100" s="4"/>
      <c r="AC100" s="4"/>
      <c r="AD100" s="4"/>
      <c r="AE100" s="4">
        <v>13000</v>
      </c>
      <c r="AF100" s="4">
        <v>1154723960</v>
      </c>
      <c r="AG100" s="4">
        <v>88824.92</v>
      </c>
    </row>
    <row r="101" spans="3:33" x14ac:dyDescent="0.2">
      <c r="C101" t="s">
        <v>60</v>
      </c>
      <c r="D101" s="4">
        <v>5000</v>
      </c>
      <c r="E101" s="4">
        <v>207492000</v>
      </c>
      <c r="F101" s="4">
        <v>41498.400000000001</v>
      </c>
      <c r="G101" s="4">
        <v>5000</v>
      </c>
      <c r="H101" s="4">
        <v>215011200</v>
      </c>
      <c r="I101" s="4">
        <v>43002.239999999998</v>
      </c>
      <c r="J101" s="4">
        <v>10000</v>
      </c>
      <c r="K101" s="4">
        <v>488506000</v>
      </c>
      <c r="L101" s="4">
        <v>48850.6</v>
      </c>
      <c r="M101" s="4">
        <v>13000</v>
      </c>
      <c r="N101" s="4">
        <v>1097699200</v>
      </c>
      <c r="O101" s="4">
        <v>84438.399999999994</v>
      </c>
      <c r="P101" s="4"/>
      <c r="Q101" s="4"/>
      <c r="R101" s="4"/>
      <c r="S101" s="4">
        <v>5000</v>
      </c>
      <c r="T101" s="4">
        <v>261760000</v>
      </c>
      <c r="U101" s="4">
        <v>52352</v>
      </c>
      <c r="V101" s="4"/>
      <c r="W101" s="4"/>
      <c r="X101" s="4"/>
      <c r="Y101" s="4">
        <v>10000</v>
      </c>
      <c r="Z101" s="4">
        <v>720729000</v>
      </c>
      <c r="AA101" s="4">
        <v>72072.899999999994</v>
      </c>
      <c r="AB101" s="4"/>
      <c r="AC101" s="4"/>
      <c r="AD101" s="4"/>
      <c r="AE101" s="4">
        <v>48000</v>
      </c>
      <c r="AF101" s="4">
        <v>2991197400</v>
      </c>
      <c r="AG101" s="4">
        <v>62316.612500000003</v>
      </c>
    </row>
    <row r="102" spans="3:33" x14ac:dyDescent="0.2">
      <c r="C102" t="s">
        <v>18</v>
      </c>
      <c r="D102" s="4"/>
      <c r="E102" s="4"/>
      <c r="F102" s="4"/>
      <c r="G102" s="4"/>
      <c r="H102" s="4"/>
      <c r="I102" s="4"/>
      <c r="J102" s="4">
        <v>25000</v>
      </c>
      <c r="K102" s="4">
        <v>1208555500</v>
      </c>
      <c r="L102" s="4">
        <v>48342.22</v>
      </c>
      <c r="M102" s="4"/>
      <c r="N102" s="4"/>
      <c r="O102" s="4"/>
      <c r="P102" s="4"/>
      <c r="Q102" s="4"/>
      <c r="R102" s="4"/>
      <c r="S102" s="4">
        <v>41000</v>
      </c>
      <c r="T102" s="4">
        <v>3033951080</v>
      </c>
      <c r="U102" s="4">
        <v>73998.806829268287</v>
      </c>
      <c r="V102" s="4">
        <v>13000</v>
      </c>
      <c r="W102" s="4">
        <v>1037947560</v>
      </c>
      <c r="X102" s="4">
        <v>79842.12</v>
      </c>
      <c r="Y102" s="4">
        <v>5000</v>
      </c>
      <c r="Z102" s="4">
        <v>374562800</v>
      </c>
      <c r="AA102" s="4">
        <v>74912.56</v>
      </c>
      <c r="AB102" s="4"/>
      <c r="AC102" s="4"/>
      <c r="AD102" s="4"/>
      <c r="AE102" s="4">
        <v>84000</v>
      </c>
      <c r="AF102" s="4">
        <v>5655016940</v>
      </c>
      <c r="AG102" s="4">
        <v>67321.63023809524</v>
      </c>
    </row>
    <row r="103" spans="3:33" x14ac:dyDescent="0.2">
      <c r="C103" t="s">
        <v>153</v>
      </c>
      <c r="D103" s="4"/>
      <c r="E103" s="4"/>
      <c r="F103" s="4"/>
      <c r="G103" s="4"/>
      <c r="H103" s="4"/>
      <c r="I103" s="4"/>
      <c r="J103" s="4"/>
      <c r="K103" s="4"/>
      <c r="L103" s="4"/>
      <c r="M103" s="4">
        <v>13000</v>
      </c>
      <c r="N103" s="4">
        <v>1091968800</v>
      </c>
      <c r="O103" s="4">
        <v>83997.6</v>
      </c>
      <c r="P103" s="4"/>
      <c r="Q103" s="4"/>
      <c r="R103" s="4"/>
      <c r="S103" s="4"/>
      <c r="T103" s="4"/>
      <c r="U103" s="4"/>
      <c r="V103" s="4">
        <v>13000</v>
      </c>
      <c r="W103" s="4">
        <v>1035590400</v>
      </c>
      <c r="X103" s="4">
        <v>79660.800000000003</v>
      </c>
      <c r="Y103" s="4"/>
      <c r="Z103" s="4"/>
      <c r="AA103" s="4"/>
      <c r="AB103" s="4"/>
      <c r="AC103" s="4"/>
      <c r="AD103" s="4"/>
      <c r="AE103" s="4">
        <v>26000</v>
      </c>
      <c r="AF103" s="4">
        <v>2127559200</v>
      </c>
      <c r="AG103" s="4">
        <v>81829.2</v>
      </c>
    </row>
    <row r="104" spans="3:33" x14ac:dyDescent="0.2">
      <c r="C104" t="s">
        <v>68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>
        <v>13000</v>
      </c>
      <c r="T104" s="4">
        <v>1146788040</v>
      </c>
      <c r="U104" s="4">
        <v>88214.464615384612</v>
      </c>
      <c r="V104" s="4"/>
      <c r="W104" s="4"/>
      <c r="X104" s="4"/>
      <c r="Y104" s="4"/>
      <c r="Z104" s="4"/>
      <c r="AA104" s="4"/>
      <c r="AB104" s="4"/>
      <c r="AC104" s="4"/>
      <c r="AD104" s="4"/>
      <c r="AE104" s="4">
        <v>13000</v>
      </c>
      <c r="AF104" s="4">
        <v>1146788040</v>
      </c>
      <c r="AG104" s="4">
        <v>88214.464615384612</v>
      </c>
    </row>
    <row r="105" spans="3:33" x14ac:dyDescent="0.2">
      <c r="C105" t="s">
        <v>69</v>
      </c>
      <c r="D105" s="4"/>
      <c r="E105" s="4"/>
      <c r="F105" s="4"/>
      <c r="G105" s="4"/>
      <c r="H105" s="4"/>
      <c r="I105" s="4"/>
      <c r="J105" s="4"/>
      <c r="K105" s="4"/>
      <c r="L105" s="4"/>
      <c r="M105" s="4">
        <v>13000</v>
      </c>
      <c r="N105" s="4">
        <v>1093888100</v>
      </c>
      <c r="O105" s="4">
        <v>84145.238461538465</v>
      </c>
      <c r="P105" s="4">
        <v>15000</v>
      </c>
      <c r="Q105" s="4">
        <v>773198000</v>
      </c>
      <c r="R105" s="4">
        <v>51546.533333333333</v>
      </c>
      <c r="S105" s="4">
        <v>18000</v>
      </c>
      <c r="T105" s="4">
        <v>1402056400</v>
      </c>
      <c r="U105" s="4">
        <v>77892.022222222222</v>
      </c>
      <c r="V105" s="4">
        <v>10000</v>
      </c>
      <c r="W105" s="4">
        <v>594198500</v>
      </c>
      <c r="X105" s="4">
        <v>59419.85</v>
      </c>
      <c r="Y105" s="4">
        <v>13000</v>
      </c>
      <c r="Z105" s="4">
        <v>1072626400</v>
      </c>
      <c r="AA105" s="4">
        <v>82509.723076923081</v>
      </c>
      <c r="AB105" s="4">
        <v>10000</v>
      </c>
      <c r="AC105" s="4">
        <v>819210000</v>
      </c>
      <c r="AD105" s="4">
        <v>81921</v>
      </c>
      <c r="AE105" s="4">
        <v>79000</v>
      </c>
      <c r="AF105" s="4">
        <v>5755177400</v>
      </c>
      <c r="AG105" s="4">
        <v>72850.346835443037</v>
      </c>
    </row>
    <row r="106" spans="3:33" x14ac:dyDescent="0.2">
      <c r="C106" t="s">
        <v>19</v>
      </c>
      <c r="D106" s="4"/>
      <c r="E106" s="4"/>
      <c r="F106" s="4"/>
      <c r="G106" s="4"/>
      <c r="H106" s="4"/>
      <c r="I106" s="4"/>
      <c r="J106" s="4">
        <v>20000</v>
      </c>
      <c r="K106" s="4">
        <v>1451873600</v>
      </c>
      <c r="L106" s="4">
        <v>72593.679999999993</v>
      </c>
      <c r="M106" s="4">
        <v>13000</v>
      </c>
      <c r="N106" s="4">
        <v>1093539400</v>
      </c>
      <c r="O106" s="4">
        <v>84118.415384615379</v>
      </c>
      <c r="P106" s="4"/>
      <c r="Q106" s="4"/>
      <c r="R106" s="4"/>
      <c r="S106" s="4">
        <v>10000</v>
      </c>
      <c r="T106" s="4">
        <v>557140000</v>
      </c>
      <c r="U106" s="4">
        <v>55714</v>
      </c>
      <c r="V106" s="4"/>
      <c r="W106" s="4"/>
      <c r="X106" s="4"/>
      <c r="Y106" s="4">
        <v>10000</v>
      </c>
      <c r="Z106" s="4">
        <v>690200000</v>
      </c>
      <c r="AA106" s="4">
        <v>69020</v>
      </c>
      <c r="AB106" s="4">
        <v>8550</v>
      </c>
      <c r="AC106" s="4">
        <v>694690050</v>
      </c>
      <c r="AD106" s="4">
        <v>81250.298245614031</v>
      </c>
      <c r="AE106" s="4">
        <v>61550</v>
      </c>
      <c r="AF106" s="4">
        <v>4487443050</v>
      </c>
      <c r="AG106" s="4">
        <v>72907.279447603578</v>
      </c>
    </row>
    <row r="107" spans="3:33" x14ac:dyDescent="0.2">
      <c r="C107" t="s">
        <v>21</v>
      </c>
      <c r="D107" s="4"/>
      <c r="E107" s="4"/>
      <c r="F107" s="4"/>
      <c r="G107" s="4"/>
      <c r="H107" s="4"/>
      <c r="I107" s="4"/>
      <c r="J107" s="4"/>
      <c r="K107" s="4"/>
      <c r="L107" s="4"/>
      <c r="M107" s="4">
        <v>26000</v>
      </c>
      <c r="N107" s="4">
        <v>2191333040</v>
      </c>
      <c r="O107" s="4">
        <v>84282.04</v>
      </c>
      <c r="P107" s="4"/>
      <c r="Q107" s="4"/>
      <c r="R107" s="4"/>
      <c r="S107" s="4"/>
      <c r="T107" s="4"/>
      <c r="U107" s="4"/>
      <c r="V107" s="4"/>
      <c r="W107" s="4"/>
      <c r="X107" s="4"/>
      <c r="Y107" s="4">
        <v>13000</v>
      </c>
      <c r="Z107" s="4">
        <v>1025406775</v>
      </c>
      <c r="AA107" s="4">
        <v>78877.444230769237</v>
      </c>
      <c r="AB107" s="4"/>
      <c r="AC107" s="4"/>
      <c r="AD107" s="4"/>
      <c r="AE107" s="4">
        <v>39000</v>
      </c>
      <c r="AF107" s="4">
        <v>3216739815</v>
      </c>
      <c r="AG107" s="4">
        <v>82480.50807692307</v>
      </c>
    </row>
    <row r="108" spans="3:33" x14ac:dyDescent="0.2">
      <c r="C108" t="s">
        <v>22</v>
      </c>
      <c r="D108" s="4"/>
      <c r="E108" s="4"/>
      <c r="F108" s="4"/>
      <c r="G108" s="4"/>
      <c r="H108" s="4"/>
      <c r="I108" s="4"/>
      <c r="J108" s="4">
        <v>13000</v>
      </c>
      <c r="K108" s="4">
        <v>1141885600</v>
      </c>
      <c r="L108" s="4">
        <v>87837.353846153841</v>
      </c>
      <c r="M108" s="4"/>
      <c r="N108" s="4"/>
      <c r="O108" s="4"/>
      <c r="P108" s="4">
        <v>5000</v>
      </c>
      <c r="Q108" s="4">
        <v>262956000</v>
      </c>
      <c r="R108" s="4">
        <v>52591.199999999997</v>
      </c>
      <c r="S108" s="4"/>
      <c r="T108" s="4"/>
      <c r="U108" s="4"/>
      <c r="V108" s="4">
        <v>5000</v>
      </c>
      <c r="W108" s="4">
        <v>285240000</v>
      </c>
      <c r="X108" s="4">
        <v>57048</v>
      </c>
      <c r="Y108" s="4">
        <v>10000</v>
      </c>
      <c r="Z108" s="4">
        <v>718837000</v>
      </c>
      <c r="AA108" s="4">
        <v>71883.7</v>
      </c>
      <c r="AB108" s="4"/>
      <c r="AC108" s="4"/>
      <c r="AD108" s="4"/>
      <c r="AE108" s="4">
        <v>33000</v>
      </c>
      <c r="AF108" s="4">
        <v>2408918600</v>
      </c>
      <c r="AG108" s="4">
        <v>72997.53333333334</v>
      </c>
    </row>
    <row r="109" spans="3:33" x14ac:dyDescent="0.2">
      <c r="C109" s="1" t="s">
        <v>160</v>
      </c>
    </row>
  </sheetData>
  <sortState xmlns:xlrd2="http://schemas.microsoft.com/office/spreadsheetml/2017/richdata2" ref="A6:AG91">
    <sortCondition ref="A6:A91"/>
  </sortState>
  <mergeCells count="51">
    <mergeCell ref="Y4:Y5"/>
    <mergeCell ref="N4:N5"/>
    <mergeCell ref="A2:C5"/>
    <mergeCell ref="A93:C93"/>
    <mergeCell ref="T4:T5"/>
    <mergeCell ref="U4:U5"/>
    <mergeCell ref="V4:V5"/>
    <mergeCell ref="W4:W5"/>
    <mergeCell ref="X4:X5"/>
    <mergeCell ref="P4:P5"/>
    <mergeCell ref="Q4:Q5"/>
    <mergeCell ref="R4:R5"/>
    <mergeCell ref="S4:S5"/>
    <mergeCell ref="Y3:AA3"/>
    <mergeCell ref="Y2:AA2"/>
    <mergeCell ref="D2:F2"/>
    <mergeCell ref="AF4:AF5"/>
    <mergeCell ref="AG4:AG5"/>
    <mergeCell ref="Z4:Z5"/>
    <mergeCell ref="AA4:AA5"/>
    <mergeCell ref="AB4:AB5"/>
    <mergeCell ref="AC4:AC5"/>
    <mergeCell ref="AD4:AD5"/>
    <mergeCell ref="AE4:AE5"/>
    <mergeCell ref="D4:D5"/>
    <mergeCell ref="E4:E5"/>
    <mergeCell ref="F4:F5"/>
    <mergeCell ref="G4:G5"/>
    <mergeCell ref="D3:F3"/>
    <mergeCell ref="G3:I3"/>
    <mergeCell ref="H4:H5"/>
    <mergeCell ref="I4:I5"/>
    <mergeCell ref="AB2:AD2"/>
    <mergeCell ref="AE2:AG3"/>
    <mergeCell ref="P2:R2"/>
    <mergeCell ref="S2:U2"/>
    <mergeCell ref="V2:X2"/>
    <mergeCell ref="V3:X3"/>
    <mergeCell ref="AB3:AD3"/>
    <mergeCell ref="P3:R3"/>
    <mergeCell ref="S3:U3"/>
    <mergeCell ref="G2:I2"/>
    <mergeCell ref="J2:L2"/>
    <mergeCell ref="M2:O2"/>
    <mergeCell ref="M4:M5"/>
    <mergeCell ref="L4:L5"/>
    <mergeCell ref="O4:O5"/>
    <mergeCell ref="J3:L3"/>
    <mergeCell ref="M3:O3"/>
    <mergeCell ref="J4:J5"/>
    <mergeCell ref="K4:K5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08"/>
  <sheetViews>
    <sheetView workbookViewId="0">
      <pane xSplit="4" ySplit="5" topLeftCell="E32" activePane="bottomRight" state="frozen"/>
      <selection pane="topRight" activeCell="E1" sqref="E1"/>
      <selection pane="bottomLeft" activeCell="A6" sqref="A6"/>
      <selection pane="bottomRight" activeCell="E32" sqref="E32"/>
    </sheetView>
  </sheetViews>
  <sheetFormatPr defaultRowHeight="12" x14ac:dyDescent="0.2"/>
  <cols>
    <col min="1" max="1" width="3.69921875" customWidth="1"/>
    <col min="2" max="2" width="9.69921875" bestFit="1" customWidth="1"/>
    <col min="3" max="3" width="18.69921875" bestFit="1" customWidth="1"/>
    <col min="4" max="4" width="28.69921875" customWidth="1"/>
    <col min="5" max="5" width="6.69921875" customWidth="1"/>
    <col min="6" max="6" width="13" hidden="1" customWidth="1"/>
    <col min="7" max="7" width="8.69921875" customWidth="1"/>
    <col min="8" max="8" width="7.69921875" customWidth="1"/>
    <col min="9" max="9" width="15.296875" hidden="1" customWidth="1"/>
    <col min="10" max="10" width="8.69921875" customWidth="1"/>
    <col min="11" max="11" width="7.69921875" customWidth="1"/>
    <col min="12" max="12" width="15.296875" hidden="1" customWidth="1"/>
    <col min="13" max="13" width="8.69921875" customWidth="1"/>
    <col min="14" max="14" width="7.69921875" customWidth="1"/>
    <col min="15" max="15" width="15.296875" hidden="1" customWidth="1"/>
    <col min="16" max="16" width="8.69921875" customWidth="1"/>
    <col min="17" max="17" width="8.8984375" customWidth="1"/>
    <col min="18" max="18" width="15.296875" hidden="1" customWidth="1"/>
    <col min="19" max="19" width="8.69921875" customWidth="1"/>
    <col min="20" max="20" width="7.69921875" customWidth="1"/>
    <col min="21" max="21" width="15.296875" hidden="1" customWidth="1"/>
    <col min="22" max="22" width="8.69921875" customWidth="1"/>
    <col min="23" max="23" width="7.69921875" customWidth="1"/>
    <col min="24" max="24" width="15.296875" hidden="1" customWidth="1"/>
    <col min="25" max="25" width="8.69921875" customWidth="1"/>
    <col min="26" max="26" width="8.59765625" customWidth="1"/>
    <col min="27" max="27" width="17.3984375" hidden="1" customWidth="1"/>
    <col min="28" max="28" width="8.69921875" customWidth="1"/>
    <col min="29" max="29" width="8.59765625" customWidth="1"/>
    <col min="30" max="30" width="17.3984375" hidden="1" customWidth="1"/>
    <col min="31" max="31" width="8.69921875" customWidth="1"/>
    <col min="32" max="32" width="7.69921875" customWidth="1"/>
    <col min="33" max="33" width="16.3984375" hidden="1" customWidth="1"/>
    <col min="34" max="34" width="8.69921875" customWidth="1"/>
    <col min="35" max="35" width="7.69921875" customWidth="1"/>
    <col min="36" max="36" width="15.296875" hidden="1" customWidth="1"/>
    <col min="37" max="37" width="8.69921875" customWidth="1"/>
    <col min="38" max="38" width="8.8984375" customWidth="1"/>
    <col min="39" max="39" width="15.296875" hidden="1" customWidth="1"/>
    <col min="40" max="41" width="8.69921875" customWidth="1"/>
    <col min="42" max="42" width="15.296875" hidden="1" customWidth="1"/>
    <col min="43" max="43" width="8.69921875" customWidth="1"/>
    <col min="44" max="44" width="8.59765625" customWidth="1"/>
    <col min="45" max="45" width="15.296875" hidden="1" customWidth="1"/>
    <col min="46" max="46" width="8.69921875" customWidth="1"/>
  </cols>
  <sheetData>
    <row r="1" spans="1:53" x14ac:dyDescent="0.2">
      <c r="A1" t="s">
        <v>116</v>
      </c>
    </row>
    <row r="2" spans="1:53" x14ac:dyDescent="0.2">
      <c r="A2" s="37" t="s">
        <v>107</v>
      </c>
      <c r="B2" s="38"/>
      <c r="C2" s="38"/>
      <c r="D2" s="38"/>
      <c r="E2" s="36">
        <v>1</v>
      </c>
      <c r="F2" s="36"/>
      <c r="G2" s="36"/>
      <c r="H2" s="36">
        <v>2</v>
      </c>
      <c r="I2" s="36"/>
      <c r="J2" s="36"/>
      <c r="K2" s="36">
        <v>3</v>
      </c>
      <c r="L2" s="36"/>
      <c r="M2" s="36"/>
      <c r="N2" s="36">
        <v>4</v>
      </c>
      <c r="O2" s="36"/>
      <c r="P2" s="36"/>
      <c r="Q2" s="36">
        <v>5</v>
      </c>
      <c r="R2" s="36"/>
      <c r="S2" s="36"/>
      <c r="T2" s="36">
        <v>6</v>
      </c>
      <c r="U2" s="36"/>
      <c r="V2" s="36"/>
      <c r="W2" s="36">
        <v>7</v>
      </c>
      <c r="X2" s="36"/>
      <c r="Y2" s="36"/>
      <c r="Z2" s="36">
        <v>8</v>
      </c>
      <c r="AA2" s="36"/>
      <c r="AB2" s="36"/>
      <c r="AC2" s="36">
        <v>9</v>
      </c>
      <c r="AD2" s="36"/>
      <c r="AE2" s="36"/>
      <c r="AF2" s="36">
        <v>10</v>
      </c>
      <c r="AG2" s="36"/>
      <c r="AH2" s="36"/>
      <c r="AI2" s="36">
        <v>11</v>
      </c>
      <c r="AJ2" s="36"/>
      <c r="AK2" s="36"/>
      <c r="AL2" s="36">
        <v>12</v>
      </c>
      <c r="AM2" s="36"/>
      <c r="AN2" s="36"/>
      <c r="AO2" s="36">
        <v>13</v>
      </c>
      <c r="AP2" s="36"/>
      <c r="AQ2" s="36"/>
      <c r="AR2" s="33" t="s">
        <v>3</v>
      </c>
      <c r="AS2" s="33"/>
      <c r="AT2" s="33"/>
    </row>
    <row r="3" spans="1:53" ht="12" customHeight="1" x14ac:dyDescent="0.2">
      <c r="A3" s="38"/>
      <c r="B3" s="38"/>
      <c r="C3" s="38"/>
      <c r="D3" s="38"/>
      <c r="E3" s="34">
        <v>45121</v>
      </c>
      <c r="F3" s="34"/>
      <c r="G3" s="34"/>
      <c r="H3" s="34">
        <v>45170</v>
      </c>
      <c r="I3" s="34"/>
      <c r="J3" s="34"/>
      <c r="K3" s="34">
        <v>45184</v>
      </c>
      <c r="L3" s="34"/>
      <c r="M3" s="34"/>
      <c r="N3" s="34">
        <v>45205</v>
      </c>
      <c r="O3" s="34"/>
      <c r="P3" s="34"/>
      <c r="Q3" s="34">
        <v>45240</v>
      </c>
      <c r="R3" s="34"/>
      <c r="S3" s="34"/>
      <c r="T3" s="34">
        <v>45261</v>
      </c>
      <c r="U3" s="34"/>
      <c r="V3" s="34"/>
      <c r="W3" s="34">
        <v>45275</v>
      </c>
      <c r="X3" s="34"/>
      <c r="Y3" s="34"/>
      <c r="Z3" s="34">
        <v>45303</v>
      </c>
      <c r="AA3" s="34"/>
      <c r="AB3" s="34"/>
      <c r="AC3" s="34">
        <v>45317</v>
      </c>
      <c r="AD3" s="34"/>
      <c r="AE3" s="34"/>
      <c r="AF3" s="34">
        <v>45331</v>
      </c>
      <c r="AG3" s="34"/>
      <c r="AH3" s="34"/>
      <c r="AI3" s="34">
        <v>45344</v>
      </c>
      <c r="AJ3" s="34"/>
      <c r="AK3" s="34"/>
      <c r="AL3" s="34">
        <v>45359</v>
      </c>
      <c r="AM3" s="34"/>
      <c r="AN3" s="34"/>
      <c r="AO3" s="34">
        <v>45366</v>
      </c>
      <c r="AP3" s="34"/>
      <c r="AQ3" s="34"/>
      <c r="AR3" s="33"/>
      <c r="AS3" s="33"/>
      <c r="AT3" s="33"/>
    </row>
    <row r="4" spans="1:53" x14ac:dyDescent="0.2">
      <c r="A4" s="38"/>
      <c r="B4" s="38"/>
      <c r="C4" s="38"/>
      <c r="D4" s="38"/>
      <c r="E4" s="34">
        <v>45138</v>
      </c>
      <c r="F4" s="34"/>
      <c r="G4" s="34"/>
      <c r="H4" s="34">
        <v>45188</v>
      </c>
      <c r="I4" s="34"/>
      <c r="J4" s="34"/>
      <c r="K4" s="34">
        <v>45195</v>
      </c>
      <c r="L4" s="34"/>
      <c r="M4" s="34"/>
      <c r="N4" s="34">
        <v>45219</v>
      </c>
      <c r="O4" s="34"/>
      <c r="P4" s="34"/>
      <c r="Q4" s="34">
        <v>45251</v>
      </c>
      <c r="R4" s="34"/>
      <c r="S4" s="34"/>
      <c r="T4" s="34">
        <v>45272</v>
      </c>
      <c r="U4" s="34"/>
      <c r="V4" s="34"/>
      <c r="W4" s="34">
        <v>45281</v>
      </c>
      <c r="X4" s="34"/>
      <c r="Y4" s="34"/>
      <c r="Z4" s="34">
        <v>45313</v>
      </c>
      <c r="AA4" s="34"/>
      <c r="AB4" s="34"/>
      <c r="AC4" s="34">
        <v>45329</v>
      </c>
      <c r="AD4" s="34"/>
      <c r="AE4" s="34"/>
      <c r="AF4" s="34">
        <v>45338</v>
      </c>
      <c r="AG4" s="34"/>
      <c r="AH4" s="34"/>
      <c r="AI4" s="34">
        <v>45350</v>
      </c>
      <c r="AJ4" s="34"/>
      <c r="AK4" s="34"/>
      <c r="AL4" s="34">
        <v>45373</v>
      </c>
      <c r="AM4" s="34"/>
      <c r="AN4" s="34"/>
      <c r="AO4" s="34">
        <v>45376</v>
      </c>
      <c r="AP4" s="34"/>
      <c r="AQ4" s="34"/>
      <c r="AR4" s="33"/>
      <c r="AS4" s="33"/>
      <c r="AT4" s="33"/>
    </row>
    <row r="5" spans="1:53" ht="36" x14ac:dyDescent="0.2">
      <c r="A5" s="38"/>
      <c r="B5" s="38"/>
      <c r="C5" s="38"/>
      <c r="D5" s="38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</row>
    <row r="6" spans="1:53" hidden="1" x14ac:dyDescent="0.2">
      <c r="A6" s="35" t="s">
        <v>131</v>
      </c>
      <c r="B6" t="s">
        <v>5</v>
      </c>
      <c r="C6" t="s">
        <v>6</v>
      </c>
      <c r="D6" t="s">
        <v>7</v>
      </c>
      <c r="E6" s="4"/>
      <c r="F6" s="4"/>
      <c r="G6" s="4"/>
      <c r="H6" s="4"/>
      <c r="I6" s="4"/>
      <c r="J6" s="4"/>
      <c r="K6" s="5">
        <v>13000</v>
      </c>
      <c r="L6" s="6">
        <v>2231580000</v>
      </c>
      <c r="M6" s="4">
        <v>171660</v>
      </c>
      <c r="N6" s="4"/>
      <c r="O6" s="4"/>
      <c r="P6" s="4"/>
      <c r="Q6" s="5">
        <v>14000</v>
      </c>
      <c r="R6" s="6">
        <v>2308334000</v>
      </c>
      <c r="S6" s="4">
        <v>164881</v>
      </c>
      <c r="T6" s="4"/>
      <c r="U6" s="4"/>
      <c r="V6" s="4"/>
      <c r="W6" s="4"/>
      <c r="X6" s="4"/>
      <c r="Y6" s="4"/>
      <c r="Z6" s="5">
        <v>14000</v>
      </c>
      <c r="AA6" s="6">
        <v>2012668000</v>
      </c>
      <c r="AB6" s="4">
        <v>143762</v>
      </c>
      <c r="AC6" s="5">
        <v>13000</v>
      </c>
      <c r="AD6" s="4">
        <v>1869569000</v>
      </c>
      <c r="AE6" s="4">
        <v>143813</v>
      </c>
      <c r="AF6" s="4"/>
      <c r="AG6" s="4"/>
      <c r="AH6" s="4"/>
      <c r="AI6" s="5">
        <v>13000</v>
      </c>
      <c r="AJ6" s="4">
        <v>1772992000</v>
      </c>
      <c r="AK6" s="4">
        <v>136384</v>
      </c>
      <c r="AL6" s="4"/>
      <c r="AM6" s="4"/>
      <c r="AN6" s="4"/>
      <c r="AO6" s="5">
        <v>12000</v>
      </c>
      <c r="AP6" s="6">
        <v>1496148000</v>
      </c>
      <c r="AQ6" s="4">
        <v>124679</v>
      </c>
      <c r="AR6" s="4">
        <v>79000</v>
      </c>
      <c r="AS6" s="4">
        <v>11691291000</v>
      </c>
      <c r="AT6" s="4">
        <v>147991.02531645569</v>
      </c>
      <c r="AV6" s="2"/>
      <c r="AZ6" s="5"/>
      <c r="BA6" s="6"/>
    </row>
    <row r="7" spans="1:53" hidden="1" x14ac:dyDescent="0.2">
      <c r="A7" s="35"/>
      <c r="B7" t="s">
        <v>5</v>
      </c>
      <c r="C7" t="s">
        <v>6</v>
      </c>
      <c r="D7" t="s">
        <v>8</v>
      </c>
      <c r="E7" s="4"/>
      <c r="F7" s="4"/>
      <c r="G7" s="4"/>
      <c r="H7" s="4"/>
      <c r="I7" s="4"/>
      <c r="J7" s="4"/>
      <c r="K7" s="5">
        <v>13000</v>
      </c>
      <c r="L7" s="6">
        <v>2311842000</v>
      </c>
      <c r="M7" s="4">
        <v>177834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>
        <v>13000</v>
      </c>
      <c r="AS7" s="4">
        <v>2311842000</v>
      </c>
      <c r="AT7" s="4">
        <v>177834</v>
      </c>
    </row>
    <row r="8" spans="1:53" hidden="1" x14ac:dyDescent="0.2">
      <c r="A8" s="35"/>
      <c r="B8" t="s">
        <v>5</v>
      </c>
      <c r="C8" t="s">
        <v>6</v>
      </c>
      <c r="D8" t="s">
        <v>8</v>
      </c>
      <c r="E8" s="7"/>
      <c r="F8" s="7"/>
      <c r="G8" s="4"/>
      <c r="H8" s="7"/>
      <c r="I8" s="7"/>
      <c r="J8" s="4"/>
      <c r="K8" s="7"/>
      <c r="L8" s="7"/>
      <c r="M8" s="4"/>
      <c r="N8" s="7"/>
      <c r="O8" s="7"/>
      <c r="P8" s="4"/>
      <c r="Q8" s="7"/>
      <c r="R8" s="7"/>
      <c r="S8" s="4"/>
      <c r="T8" s="7"/>
      <c r="U8" s="7"/>
      <c r="V8" s="4"/>
      <c r="W8" s="7"/>
      <c r="X8" s="7"/>
      <c r="Y8" s="4"/>
      <c r="Z8" s="7"/>
      <c r="AA8" s="7"/>
      <c r="AB8" s="4"/>
      <c r="AC8" s="7"/>
      <c r="AD8" s="7"/>
      <c r="AE8" s="4"/>
      <c r="AF8" s="7"/>
      <c r="AG8" s="7"/>
      <c r="AH8" s="4"/>
      <c r="AI8" s="7"/>
      <c r="AJ8" s="7"/>
      <c r="AK8" s="4"/>
      <c r="AL8" s="7"/>
      <c r="AM8" s="7"/>
      <c r="AN8" s="4"/>
      <c r="AO8" s="7"/>
      <c r="AP8" s="7"/>
      <c r="AQ8" s="4"/>
      <c r="AR8" s="4">
        <v>0</v>
      </c>
      <c r="AS8" s="4">
        <v>0</v>
      </c>
      <c r="AT8" s="4" t="e">
        <v>#DIV/0!</v>
      </c>
    </row>
    <row r="9" spans="1:53" hidden="1" x14ac:dyDescent="0.2">
      <c r="A9" s="35"/>
      <c r="D9" s="1" t="s">
        <v>9</v>
      </c>
      <c r="E9" s="4"/>
      <c r="F9" s="4"/>
      <c r="G9" s="4"/>
      <c r="H9" s="4"/>
      <c r="I9" s="4"/>
      <c r="J9" s="4"/>
      <c r="K9" s="4">
        <v>13000</v>
      </c>
      <c r="L9" s="4">
        <v>2311842000</v>
      </c>
      <c r="M9" s="4">
        <v>177834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>
        <v>13000</v>
      </c>
      <c r="AS9" s="4">
        <v>2311842000</v>
      </c>
      <c r="AT9" s="4">
        <v>177834</v>
      </c>
    </row>
    <row r="10" spans="1:53" hidden="1" x14ac:dyDescent="0.2">
      <c r="A10" s="35"/>
      <c r="B10" t="s">
        <v>5</v>
      </c>
      <c r="C10" t="s">
        <v>6</v>
      </c>
      <c r="D10" t="s">
        <v>10</v>
      </c>
      <c r="E10" s="4"/>
      <c r="F10" s="4"/>
      <c r="G10" s="4"/>
      <c r="H10" s="4"/>
      <c r="I10" s="4"/>
      <c r="J10" s="4"/>
      <c r="K10" s="4"/>
      <c r="L10" s="4"/>
      <c r="M10" s="4"/>
      <c r="N10" s="5">
        <v>13000</v>
      </c>
      <c r="O10" s="6">
        <v>2162342000</v>
      </c>
      <c r="P10" s="4">
        <v>166334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">
        <v>13000</v>
      </c>
      <c r="AG10" s="4">
        <v>1849822000</v>
      </c>
      <c r="AH10" s="4">
        <v>142294</v>
      </c>
      <c r="AI10" s="4"/>
      <c r="AJ10" s="4"/>
      <c r="AK10" s="4"/>
      <c r="AL10" s="4"/>
      <c r="AM10" s="4"/>
      <c r="AN10" s="4"/>
      <c r="AO10" s="4"/>
      <c r="AP10" s="4"/>
      <c r="AQ10" s="4"/>
      <c r="AR10" s="4">
        <v>26000</v>
      </c>
      <c r="AS10" s="4">
        <v>4012164000</v>
      </c>
      <c r="AT10" s="4">
        <v>154314</v>
      </c>
    </row>
    <row r="11" spans="1:53" hidden="1" x14ac:dyDescent="0.2">
      <c r="A11" s="35"/>
      <c r="B11" t="s">
        <v>5</v>
      </c>
      <c r="C11" t="s">
        <v>6</v>
      </c>
      <c r="D11" t="s">
        <v>10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>
        <v>0</v>
      </c>
      <c r="AS11" s="4">
        <v>0</v>
      </c>
      <c r="AT11" s="4" t="e">
        <v>#DIV/0!</v>
      </c>
    </row>
    <row r="12" spans="1:53" hidden="1" x14ac:dyDescent="0.2">
      <c r="A12" s="35"/>
      <c r="D12" s="1" t="s">
        <v>11</v>
      </c>
      <c r="E12" s="4"/>
      <c r="F12" s="4"/>
      <c r="G12" s="4"/>
      <c r="H12" s="4"/>
      <c r="I12" s="4"/>
      <c r="J12" s="4"/>
      <c r="K12" s="4"/>
      <c r="L12" s="4"/>
      <c r="M12" s="4"/>
      <c r="N12" s="4">
        <v>13000</v>
      </c>
      <c r="O12" s="4">
        <v>2162342000</v>
      </c>
      <c r="P12" s="4">
        <v>166334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13000</v>
      </c>
      <c r="AG12" s="4">
        <v>1849822000</v>
      </c>
      <c r="AH12" s="4">
        <v>142294</v>
      </c>
      <c r="AI12" s="4"/>
      <c r="AJ12" s="4"/>
      <c r="AK12" s="4"/>
      <c r="AL12" s="4"/>
      <c r="AM12" s="4"/>
      <c r="AN12" s="4"/>
      <c r="AO12" s="4"/>
      <c r="AP12" s="4"/>
      <c r="AQ12" s="4"/>
      <c r="AR12" s="4">
        <v>26000</v>
      </c>
      <c r="AS12" s="4">
        <v>4012164000</v>
      </c>
      <c r="AT12" s="4">
        <v>154314</v>
      </c>
    </row>
    <row r="13" spans="1:53" hidden="1" x14ac:dyDescent="0.2">
      <c r="A13" s="35"/>
      <c r="B13" t="s">
        <v>5</v>
      </c>
      <c r="C13" t="s">
        <v>6</v>
      </c>
      <c r="D13" t="s">
        <v>12</v>
      </c>
      <c r="E13" s="4"/>
      <c r="F13" s="4"/>
      <c r="G13" s="4"/>
      <c r="H13" s="4"/>
      <c r="I13" s="4"/>
      <c r="J13" s="4"/>
      <c r="K13" s="4"/>
      <c r="L13" s="4"/>
      <c r="M13" s="4"/>
      <c r="N13" s="5">
        <v>13000</v>
      </c>
      <c r="O13" s="6">
        <v>2161614000</v>
      </c>
      <c r="P13" s="4">
        <v>166278</v>
      </c>
      <c r="Q13" s="4"/>
      <c r="R13" s="4"/>
      <c r="S13" s="4"/>
      <c r="T13" s="4"/>
      <c r="U13" s="4"/>
      <c r="V13" s="4"/>
      <c r="W13" s="4"/>
      <c r="X13" s="4"/>
      <c r="Y13" s="4"/>
      <c r="Z13" s="5">
        <v>13000</v>
      </c>
      <c r="AA13" s="6">
        <v>1918124000</v>
      </c>
      <c r="AB13" s="4">
        <v>147548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>
        <v>26000</v>
      </c>
      <c r="AS13" s="4">
        <v>4079738000</v>
      </c>
      <c r="AT13" s="4">
        <v>156913</v>
      </c>
    </row>
    <row r="14" spans="1:53" hidden="1" x14ac:dyDescent="0.2">
      <c r="A14" s="35"/>
      <c r="B14" t="s">
        <v>5</v>
      </c>
      <c r="C14" t="s">
        <v>6</v>
      </c>
      <c r="D14" t="s">
        <v>12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>
        <v>0</v>
      </c>
      <c r="AS14" s="4">
        <v>0</v>
      </c>
      <c r="AT14" s="4" t="e">
        <v>#DIV/0!</v>
      </c>
    </row>
    <row r="15" spans="1:53" hidden="1" x14ac:dyDescent="0.2">
      <c r="A15" s="35"/>
      <c r="D15" s="1" t="s">
        <v>13</v>
      </c>
      <c r="E15" s="4"/>
      <c r="F15" s="4"/>
      <c r="G15" s="4"/>
      <c r="H15" s="4"/>
      <c r="I15" s="4"/>
      <c r="J15" s="4"/>
      <c r="K15" s="4"/>
      <c r="L15" s="4"/>
      <c r="M15" s="4"/>
      <c r="N15" s="4">
        <v>13000</v>
      </c>
      <c r="O15" s="4">
        <v>2161614000</v>
      </c>
      <c r="P15" s="4">
        <v>166278</v>
      </c>
      <c r="Q15" s="4"/>
      <c r="R15" s="4"/>
      <c r="S15" s="4"/>
      <c r="T15" s="4"/>
      <c r="U15" s="4"/>
      <c r="V15" s="4"/>
      <c r="W15" s="4"/>
      <c r="X15" s="4"/>
      <c r="Y15" s="4"/>
      <c r="Z15" s="4">
        <v>13000</v>
      </c>
      <c r="AA15" s="4">
        <v>1918124000</v>
      </c>
      <c r="AB15" s="4">
        <v>147548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>
        <v>26000</v>
      </c>
      <c r="AS15" s="4">
        <v>4079738000</v>
      </c>
      <c r="AT15" s="4">
        <v>156913</v>
      </c>
    </row>
    <row r="16" spans="1:53" hidden="1" x14ac:dyDescent="0.2">
      <c r="A16" s="35"/>
      <c r="B16" t="s">
        <v>5</v>
      </c>
      <c r="C16" t="s">
        <v>6</v>
      </c>
      <c r="D16" t="s">
        <v>14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>
        <v>0</v>
      </c>
      <c r="AS16" s="4">
        <v>0</v>
      </c>
      <c r="AT16" s="4" t="e">
        <v>#DIV/0!</v>
      </c>
    </row>
    <row r="17" spans="1:53" hidden="1" x14ac:dyDescent="0.2">
      <c r="A17" s="35"/>
      <c r="B17" t="s">
        <v>5</v>
      </c>
      <c r="C17" t="s">
        <v>6</v>
      </c>
      <c r="D17" t="s">
        <v>15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5">
        <v>14000</v>
      </c>
      <c r="R17" s="6">
        <v>2272550000</v>
      </c>
      <c r="S17" s="4">
        <v>162325</v>
      </c>
      <c r="T17" s="4"/>
      <c r="U17" s="4"/>
      <c r="V17" s="4"/>
      <c r="W17" s="5">
        <v>14000</v>
      </c>
      <c r="X17" s="6">
        <v>2087568000</v>
      </c>
      <c r="Y17" s="4">
        <v>149112</v>
      </c>
      <c r="Z17" s="4"/>
      <c r="AA17" s="4"/>
      <c r="AB17" s="4"/>
      <c r="AC17" s="5">
        <v>13000</v>
      </c>
      <c r="AD17" s="4">
        <v>1834274000</v>
      </c>
      <c r="AE17" s="4">
        <v>141098</v>
      </c>
      <c r="AF17" s="5">
        <v>13000</v>
      </c>
      <c r="AG17" s="4">
        <v>1834222000</v>
      </c>
      <c r="AH17" s="4">
        <v>141094</v>
      </c>
      <c r="AI17" s="4"/>
      <c r="AJ17" s="4"/>
      <c r="AK17" s="4"/>
      <c r="AL17" s="4"/>
      <c r="AM17" s="4"/>
      <c r="AN17" s="4"/>
      <c r="AO17" s="4"/>
      <c r="AP17" s="4"/>
      <c r="AQ17" s="4"/>
      <c r="AR17" s="4">
        <v>54000</v>
      </c>
      <c r="AS17" s="4">
        <v>8028614000</v>
      </c>
      <c r="AT17" s="4">
        <v>148678.03703703705</v>
      </c>
    </row>
    <row r="18" spans="1:53" hidden="1" x14ac:dyDescent="0.2">
      <c r="A18" s="35"/>
      <c r="B18" t="s">
        <v>5</v>
      </c>
      <c r="C18" t="s">
        <v>6</v>
      </c>
      <c r="D18" t="s">
        <v>15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>
        <v>0</v>
      </c>
      <c r="AS18" s="4">
        <v>0</v>
      </c>
      <c r="AT18" s="4" t="e">
        <v>#DIV/0!</v>
      </c>
    </row>
    <row r="19" spans="1:53" hidden="1" x14ac:dyDescent="0.2">
      <c r="A19" s="35"/>
      <c r="D19" s="1" t="s">
        <v>16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>
        <v>14000</v>
      </c>
      <c r="R19" s="4">
        <v>2272550000</v>
      </c>
      <c r="S19" s="4">
        <v>162325</v>
      </c>
      <c r="T19" s="4"/>
      <c r="U19" s="4"/>
      <c r="V19" s="4"/>
      <c r="W19" s="4">
        <v>14000</v>
      </c>
      <c r="X19" s="4">
        <v>2087568000</v>
      </c>
      <c r="Y19" s="4">
        <v>149112</v>
      </c>
      <c r="Z19" s="4"/>
      <c r="AA19" s="4"/>
      <c r="AB19" s="4"/>
      <c r="AC19" s="4">
        <v>13000</v>
      </c>
      <c r="AD19" s="4">
        <v>1834274000</v>
      </c>
      <c r="AE19" s="4">
        <v>141098</v>
      </c>
      <c r="AF19" s="4">
        <v>13000</v>
      </c>
      <c r="AG19" s="4">
        <v>1834222000</v>
      </c>
      <c r="AH19" s="4">
        <v>141094</v>
      </c>
      <c r="AI19" s="4"/>
      <c r="AJ19" s="4"/>
      <c r="AK19" s="4"/>
      <c r="AL19" s="4"/>
      <c r="AM19" s="4"/>
      <c r="AN19" s="4"/>
      <c r="AO19" s="4"/>
      <c r="AP19" s="4"/>
      <c r="AQ19" s="4"/>
      <c r="AR19" s="4">
        <v>54000</v>
      </c>
      <c r="AS19" s="4">
        <v>8028614000</v>
      </c>
      <c r="AT19" s="4">
        <v>148678.03703703705</v>
      </c>
    </row>
    <row r="20" spans="1:53" hidden="1" x14ac:dyDescent="0.2">
      <c r="A20" s="35"/>
      <c r="B20" t="s">
        <v>5</v>
      </c>
      <c r="C20" t="s">
        <v>6</v>
      </c>
      <c r="D20" t="s">
        <v>17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>
        <v>0</v>
      </c>
      <c r="AS20" s="4">
        <v>0</v>
      </c>
      <c r="AT20" s="4" t="e">
        <v>#DIV/0!</v>
      </c>
    </row>
    <row r="21" spans="1:53" hidden="1" x14ac:dyDescent="0.2">
      <c r="A21" s="35"/>
      <c r="B21" t="s">
        <v>5</v>
      </c>
      <c r="C21" t="s">
        <v>6</v>
      </c>
      <c r="D21" t="s">
        <v>18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>
        <v>0</v>
      </c>
      <c r="AS21" s="4">
        <v>0</v>
      </c>
      <c r="AT21" s="4" t="e">
        <v>#DIV/0!</v>
      </c>
    </row>
    <row r="22" spans="1:53" hidden="1" x14ac:dyDescent="0.2">
      <c r="A22" s="35"/>
      <c r="B22" t="s">
        <v>5</v>
      </c>
      <c r="C22" t="s">
        <v>6</v>
      </c>
      <c r="D22" t="s">
        <v>19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>
        <v>14000</v>
      </c>
      <c r="U22" s="6">
        <v>2229444000</v>
      </c>
      <c r="V22" s="4">
        <v>159246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5">
        <v>13000</v>
      </c>
      <c r="AM22" s="6">
        <v>1692691000</v>
      </c>
      <c r="AN22" s="4">
        <v>130207</v>
      </c>
      <c r="AO22" s="4"/>
      <c r="AP22" s="4"/>
      <c r="AQ22" s="4"/>
      <c r="AR22" s="4">
        <v>27000</v>
      </c>
      <c r="AS22" s="4">
        <v>3922135000</v>
      </c>
      <c r="AT22" s="4">
        <v>145264.25925925927</v>
      </c>
      <c r="AV22" s="2"/>
      <c r="AZ22" s="5"/>
      <c r="BA22" s="6"/>
    </row>
    <row r="23" spans="1:53" hidden="1" x14ac:dyDescent="0.2">
      <c r="A23" s="35"/>
      <c r="B23" t="s">
        <v>5</v>
      </c>
      <c r="C23" t="s">
        <v>6</v>
      </c>
      <c r="D23" t="s">
        <v>19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>
        <v>13000</v>
      </c>
      <c r="AM23" s="6">
        <v>1683110000</v>
      </c>
      <c r="AN23" s="4">
        <v>129470</v>
      </c>
      <c r="AO23" s="4"/>
      <c r="AP23" s="4"/>
      <c r="AQ23" s="4"/>
      <c r="AR23" s="4">
        <v>13000</v>
      </c>
      <c r="AS23" s="4">
        <v>1683110000</v>
      </c>
      <c r="AT23" s="4">
        <v>129470</v>
      </c>
      <c r="AV23" s="2"/>
      <c r="AZ23" s="5"/>
      <c r="BA23" s="6"/>
    </row>
    <row r="24" spans="1:53" hidden="1" x14ac:dyDescent="0.2">
      <c r="A24" s="35"/>
      <c r="D24" s="1" t="s">
        <v>20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>
        <v>14000</v>
      </c>
      <c r="U24" s="4">
        <v>2229444000</v>
      </c>
      <c r="V24" s="4">
        <v>159246</v>
      </c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>
        <v>26000</v>
      </c>
      <c r="AM24" s="4">
        <v>3375801000</v>
      </c>
      <c r="AN24" s="4">
        <v>129838.5</v>
      </c>
      <c r="AO24" s="4"/>
      <c r="AP24" s="4"/>
      <c r="AQ24" s="4"/>
      <c r="AR24" s="4">
        <v>40000</v>
      </c>
      <c r="AS24" s="4">
        <v>5605245000</v>
      </c>
      <c r="AT24" s="4">
        <v>140131.125</v>
      </c>
    </row>
    <row r="25" spans="1:53" hidden="1" x14ac:dyDescent="0.2">
      <c r="A25" s="35"/>
      <c r="B25" t="s">
        <v>5</v>
      </c>
      <c r="C25" t="s">
        <v>6</v>
      </c>
      <c r="D25" t="s">
        <v>21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5">
        <v>13000</v>
      </c>
      <c r="AJ25" s="4">
        <v>1778257000</v>
      </c>
      <c r="AK25" s="4">
        <v>136789</v>
      </c>
      <c r="AL25" s="4"/>
      <c r="AM25" s="4"/>
      <c r="AN25" s="4"/>
      <c r="AO25" s="4"/>
      <c r="AP25" s="4"/>
      <c r="AQ25" s="4"/>
      <c r="AR25" s="4">
        <v>13000</v>
      </c>
      <c r="AS25" s="4">
        <v>1778257000</v>
      </c>
      <c r="AT25" s="4">
        <v>136789</v>
      </c>
    </row>
    <row r="26" spans="1:53" hidden="1" x14ac:dyDescent="0.2">
      <c r="A26" s="35"/>
      <c r="B26" t="s">
        <v>5</v>
      </c>
      <c r="C26" t="s">
        <v>6</v>
      </c>
      <c r="D26" t="s">
        <v>22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>
        <v>0</v>
      </c>
      <c r="AS26" s="4">
        <v>0</v>
      </c>
      <c r="AT26" s="4" t="e">
        <v>#DIV/0!</v>
      </c>
    </row>
    <row r="27" spans="1:53" hidden="1" x14ac:dyDescent="0.2">
      <c r="A27" s="35"/>
      <c r="B27" t="s">
        <v>5</v>
      </c>
      <c r="C27" t="s">
        <v>6</v>
      </c>
      <c r="D27" t="s">
        <v>22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>
        <v>0</v>
      </c>
      <c r="AS27" s="4">
        <v>0</v>
      </c>
      <c r="AT27" s="4" t="e">
        <v>#DIV/0!</v>
      </c>
    </row>
    <row r="28" spans="1:53" hidden="1" x14ac:dyDescent="0.2">
      <c r="A28" s="35"/>
      <c r="D28" s="1" t="s">
        <v>23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>
        <v>0</v>
      </c>
      <c r="AS28" s="4">
        <v>0</v>
      </c>
      <c r="AT28" s="4" t="e">
        <v>#DIV/0!</v>
      </c>
    </row>
    <row r="29" spans="1:53" hidden="1" x14ac:dyDescent="0.2">
      <c r="A29" s="35"/>
      <c r="B29" t="s">
        <v>5</v>
      </c>
      <c r="C29" t="s">
        <v>6</v>
      </c>
      <c r="D29" t="s">
        <v>24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5">
        <v>13000</v>
      </c>
      <c r="U29" s="6">
        <v>2120066000</v>
      </c>
      <c r="V29" s="4">
        <v>163082</v>
      </c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>
        <v>13000</v>
      </c>
      <c r="AS29" s="4">
        <v>2120066000</v>
      </c>
      <c r="AT29" s="4">
        <v>163082</v>
      </c>
    </row>
    <row r="30" spans="1:53" hidden="1" x14ac:dyDescent="0.2">
      <c r="A30" s="35"/>
      <c r="B30" t="s">
        <v>5</v>
      </c>
      <c r="C30" t="s">
        <v>6</v>
      </c>
      <c r="D30" t="s">
        <v>25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>
        <v>0</v>
      </c>
      <c r="AS30" s="4">
        <v>0</v>
      </c>
      <c r="AT30" s="4" t="e">
        <v>#DIV/0!</v>
      </c>
    </row>
    <row r="31" spans="1:53" hidden="1" x14ac:dyDescent="0.2">
      <c r="A31" s="35"/>
      <c r="D31" s="1" t="s">
        <v>26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>
        <v>13000</v>
      </c>
      <c r="U31" s="4">
        <v>2120066000</v>
      </c>
      <c r="V31" s="4">
        <v>163082</v>
      </c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>
        <v>13000</v>
      </c>
      <c r="AS31" s="4">
        <v>2120066000</v>
      </c>
      <c r="AT31" s="4">
        <v>163082</v>
      </c>
    </row>
    <row r="32" spans="1:53" x14ac:dyDescent="0.2">
      <c r="A32" s="35"/>
      <c r="B32" t="s">
        <v>75</v>
      </c>
      <c r="C32" t="s">
        <v>6</v>
      </c>
      <c r="D32" s="1" t="s">
        <v>105</v>
      </c>
      <c r="E32" s="4"/>
      <c r="F32" s="4"/>
      <c r="G32" s="4"/>
      <c r="H32" s="4"/>
      <c r="I32" s="4"/>
      <c r="J32" s="4"/>
      <c r="K32" s="4">
        <v>26000</v>
      </c>
      <c r="L32" s="4">
        <v>4543422000</v>
      </c>
      <c r="M32" s="4">
        <v>174747</v>
      </c>
      <c r="N32" s="4">
        <v>26000</v>
      </c>
      <c r="O32" s="4">
        <v>4323956000</v>
      </c>
      <c r="P32" s="4">
        <v>166306</v>
      </c>
      <c r="Q32" s="4">
        <v>28000</v>
      </c>
      <c r="R32" s="4">
        <v>4580884000</v>
      </c>
      <c r="S32" s="4">
        <v>163603</v>
      </c>
      <c r="T32" s="4">
        <v>27000</v>
      </c>
      <c r="U32" s="4">
        <v>4349510000</v>
      </c>
      <c r="V32" s="4">
        <v>161092.96296296295</v>
      </c>
      <c r="W32" s="4">
        <v>14000</v>
      </c>
      <c r="X32" s="4">
        <v>2087568000</v>
      </c>
      <c r="Y32" s="4">
        <v>149112</v>
      </c>
      <c r="Z32" s="4">
        <v>27000</v>
      </c>
      <c r="AA32" s="4">
        <v>3930792000</v>
      </c>
      <c r="AB32" s="4">
        <v>145584.88888888888</v>
      </c>
      <c r="AC32" s="4">
        <v>26000</v>
      </c>
      <c r="AD32" s="4">
        <v>3703843000</v>
      </c>
      <c r="AE32" s="4">
        <v>142455.5</v>
      </c>
      <c r="AF32" s="4">
        <v>26000</v>
      </c>
      <c r="AG32" s="4">
        <v>3684044000</v>
      </c>
      <c r="AH32" s="4">
        <v>141694</v>
      </c>
      <c r="AI32" s="4">
        <v>26000</v>
      </c>
      <c r="AJ32" s="4">
        <v>3551249000</v>
      </c>
      <c r="AK32" s="4">
        <v>136586.5</v>
      </c>
      <c r="AL32" s="4">
        <v>26000</v>
      </c>
      <c r="AM32" s="4">
        <v>3375801000</v>
      </c>
      <c r="AN32" s="4">
        <v>129838.5</v>
      </c>
      <c r="AO32" s="4">
        <v>12000</v>
      </c>
      <c r="AP32" s="4">
        <v>1496148000</v>
      </c>
      <c r="AQ32" s="4">
        <v>124679</v>
      </c>
      <c r="AR32" s="4">
        <v>264000</v>
      </c>
      <c r="AS32" s="4">
        <v>39627217000</v>
      </c>
      <c r="AT32" s="4">
        <v>150103.0946969697</v>
      </c>
    </row>
    <row r="33" spans="1:53" hidden="1" x14ac:dyDescent="0.2">
      <c r="A33" s="35"/>
      <c r="B33" t="s">
        <v>27</v>
      </c>
      <c r="C33" t="s">
        <v>6</v>
      </c>
      <c r="D33" t="s">
        <v>7</v>
      </c>
      <c r="E33" s="4"/>
      <c r="F33" s="4"/>
      <c r="G33" s="4"/>
      <c r="H33" s="5">
        <v>12000</v>
      </c>
      <c r="I33" s="6">
        <v>1655232000</v>
      </c>
      <c r="J33" s="4">
        <v>137936</v>
      </c>
      <c r="K33" s="4"/>
      <c r="L33" s="4"/>
      <c r="M33" s="4"/>
      <c r="N33" s="4"/>
      <c r="O33" s="4"/>
      <c r="P33" s="4"/>
      <c r="Q33" s="4"/>
      <c r="R33" s="4"/>
      <c r="S33" s="4"/>
      <c r="T33" s="5">
        <v>12000</v>
      </c>
      <c r="U33" s="6">
        <v>1471188000</v>
      </c>
      <c r="V33" s="4">
        <v>122599</v>
      </c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5">
        <v>12000</v>
      </c>
      <c r="AP33" s="6">
        <v>1281672000</v>
      </c>
      <c r="AQ33" s="4">
        <v>106806</v>
      </c>
      <c r="AR33" s="4">
        <v>36000</v>
      </c>
      <c r="AS33" s="4">
        <v>4408092000</v>
      </c>
      <c r="AT33" s="4">
        <v>122447</v>
      </c>
      <c r="AV33" s="2"/>
      <c r="AZ33" s="5"/>
      <c r="BA33" s="6"/>
    </row>
    <row r="34" spans="1:53" hidden="1" x14ac:dyDescent="0.2">
      <c r="A34" s="35"/>
      <c r="B34" t="s">
        <v>27</v>
      </c>
      <c r="C34" t="s">
        <v>6</v>
      </c>
      <c r="D34" t="s">
        <v>17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>
        <v>0</v>
      </c>
      <c r="AS34" s="4">
        <v>0</v>
      </c>
      <c r="AT34" s="4" t="e">
        <v>#DIV/0!</v>
      </c>
    </row>
    <row r="35" spans="1:53" x14ac:dyDescent="0.2">
      <c r="A35" s="35"/>
      <c r="B35" t="s">
        <v>76</v>
      </c>
      <c r="C35" t="s">
        <v>6</v>
      </c>
      <c r="D35" s="1" t="s">
        <v>105</v>
      </c>
      <c r="E35" s="4"/>
      <c r="F35" s="4"/>
      <c r="G35" s="4"/>
      <c r="H35" s="4">
        <v>12000</v>
      </c>
      <c r="I35" s="4">
        <v>1655232000</v>
      </c>
      <c r="J35" s="4">
        <v>137936</v>
      </c>
      <c r="K35" s="4"/>
      <c r="L35" s="4"/>
      <c r="M35" s="4"/>
      <c r="N35" s="4"/>
      <c r="O35" s="4"/>
      <c r="P35" s="4"/>
      <c r="Q35" s="4"/>
      <c r="R35" s="4"/>
      <c r="S35" s="4"/>
      <c r="T35" s="4">
        <v>12000</v>
      </c>
      <c r="U35" s="4">
        <v>1471188000</v>
      </c>
      <c r="V35" s="4">
        <v>122599</v>
      </c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>
        <v>12000</v>
      </c>
      <c r="AP35" s="4">
        <v>1281672000</v>
      </c>
      <c r="AQ35" s="4">
        <v>106806</v>
      </c>
      <c r="AR35" s="4">
        <v>36000</v>
      </c>
      <c r="AS35" s="4">
        <v>4408092000</v>
      </c>
      <c r="AT35" s="4">
        <v>122447</v>
      </c>
    </row>
    <row r="36" spans="1:53" hidden="1" x14ac:dyDescent="0.2">
      <c r="A36" s="35"/>
      <c r="B36" t="s">
        <v>28</v>
      </c>
      <c r="C36" t="s">
        <v>6</v>
      </c>
      <c r="D36" t="s">
        <v>10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>
        <v>0</v>
      </c>
      <c r="AS36" s="4">
        <v>0</v>
      </c>
      <c r="AT36" s="4" t="e">
        <v>#DIV/0!</v>
      </c>
    </row>
    <row r="37" spans="1:53" hidden="1" x14ac:dyDescent="0.2">
      <c r="A37" s="35"/>
      <c r="B37" t="s">
        <v>28</v>
      </c>
      <c r="C37" t="s">
        <v>6</v>
      </c>
      <c r="D37" t="s">
        <v>29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>
        <v>0</v>
      </c>
      <c r="AS37" s="4">
        <v>0</v>
      </c>
      <c r="AT37" s="4" t="e">
        <v>#DIV/0!</v>
      </c>
    </row>
    <row r="38" spans="1:53" hidden="1" x14ac:dyDescent="0.2">
      <c r="A38" s="35"/>
      <c r="B38" t="s">
        <v>28</v>
      </c>
      <c r="C38" t="s">
        <v>6</v>
      </c>
      <c r="D38" t="s">
        <v>12</v>
      </c>
      <c r="E38" s="4"/>
      <c r="F38" s="4"/>
      <c r="G38" s="4"/>
      <c r="H38" s="4"/>
      <c r="I38" s="4"/>
      <c r="J38" s="4"/>
      <c r="K38" s="4"/>
      <c r="L38" s="4"/>
      <c r="M38" s="4"/>
      <c r="N38" s="5">
        <v>12000</v>
      </c>
      <c r="O38" s="6">
        <v>1542816000</v>
      </c>
      <c r="P38" s="4">
        <v>128568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5">
        <v>12000</v>
      </c>
      <c r="AD38" s="4">
        <v>1381776000</v>
      </c>
      <c r="AE38" s="4">
        <v>115148</v>
      </c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>
        <v>24000</v>
      </c>
      <c r="AS38" s="4">
        <v>2924592000</v>
      </c>
      <c r="AT38" s="4">
        <v>121858</v>
      </c>
    </row>
    <row r="39" spans="1:53" hidden="1" x14ac:dyDescent="0.2">
      <c r="A39" s="35"/>
      <c r="B39" t="s">
        <v>28</v>
      </c>
      <c r="C39" t="s">
        <v>6</v>
      </c>
      <c r="D39" t="s">
        <v>30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>
        <v>0</v>
      </c>
      <c r="AS39" s="4">
        <v>0</v>
      </c>
      <c r="AT39" s="4" t="e">
        <v>#DIV/0!</v>
      </c>
    </row>
    <row r="40" spans="1:53" hidden="1" x14ac:dyDescent="0.2">
      <c r="A40" s="35"/>
      <c r="B40" t="s">
        <v>28</v>
      </c>
      <c r="C40" t="s">
        <v>6</v>
      </c>
      <c r="D40" t="s">
        <v>31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>
        <v>0</v>
      </c>
      <c r="AS40" s="4">
        <v>0</v>
      </c>
      <c r="AT40" s="4" t="e">
        <v>#DIV/0!</v>
      </c>
    </row>
    <row r="41" spans="1:53" x14ac:dyDescent="0.2">
      <c r="A41" s="35"/>
      <c r="B41" t="s">
        <v>119</v>
      </c>
      <c r="C41" t="s">
        <v>6</v>
      </c>
      <c r="D41" s="1" t="s">
        <v>105</v>
      </c>
      <c r="E41" s="4"/>
      <c r="F41" s="4"/>
      <c r="G41" s="4"/>
      <c r="H41" s="4"/>
      <c r="I41" s="4"/>
      <c r="J41" s="4"/>
      <c r="K41" s="4"/>
      <c r="L41" s="4"/>
      <c r="M41" s="4"/>
      <c r="N41" s="4">
        <v>12000</v>
      </c>
      <c r="O41" s="4">
        <v>1542816000</v>
      </c>
      <c r="P41" s="4">
        <v>128568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>
        <v>12000</v>
      </c>
      <c r="AD41" s="4">
        <v>1381776000</v>
      </c>
      <c r="AE41" s="4">
        <v>115148</v>
      </c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>
        <v>24000</v>
      </c>
      <c r="AS41" s="4">
        <v>2924592000</v>
      </c>
      <c r="AT41" s="4">
        <v>121858</v>
      </c>
    </row>
    <row r="42" spans="1:53" hidden="1" x14ac:dyDescent="0.2">
      <c r="A42" s="35"/>
      <c r="B42" t="s">
        <v>32</v>
      </c>
      <c r="C42" t="s">
        <v>33</v>
      </c>
      <c r="D42" t="s">
        <v>29</v>
      </c>
      <c r="E42" s="5">
        <v>7200</v>
      </c>
      <c r="F42" s="6">
        <v>585727200</v>
      </c>
      <c r="G42" s="4">
        <v>81351</v>
      </c>
      <c r="H42" s="5">
        <v>7000</v>
      </c>
      <c r="I42" s="6">
        <v>706118000</v>
      </c>
      <c r="J42" s="4">
        <v>100874</v>
      </c>
      <c r="K42" s="4"/>
      <c r="L42" s="4"/>
      <c r="M42" s="4"/>
      <c r="N42" s="4"/>
      <c r="O42" s="4"/>
      <c r="P42" s="4"/>
      <c r="Q42" s="5">
        <v>7200</v>
      </c>
      <c r="R42" s="6">
        <v>664761600</v>
      </c>
      <c r="S42" s="4">
        <v>92328</v>
      </c>
      <c r="T42" s="5">
        <v>7000</v>
      </c>
      <c r="U42" s="6">
        <v>700945000</v>
      </c>
      <c r="V42" s="4">
        <v>100135</v>
      </c>
      <c r="W42" s="5">
        <v>7000</v>
      </c>
      <c r="X42" s="6">
        <v>681387000</v>
      </c>
      <c r="Y42" s="4">
        <v>97341</v>
      </c>
      <c r="Z42" s="5">
        <v>7000</v>
      </c>
      <c r="AA42" s="6">
        <v>715610000</v>
      </c>
      <c r="AB42" s="4">
        <v>102230</v>
      </c>
      <c r="AC42" s="5">
        <v>7000</v>
      </c>
      <c r="AD42" s="4">
        <v>728693000</v>
      </c>
      <c r="AE42" s="4">
        <v>104099</v>
      </c>
      <c r="AF42" s="5">
        <v>7000</v>
      </c>
      <c r="AG42" s="4">
        <v>703948000</v>
      </c>
      <c r="AH42" s="4">
        <v>100564</v>
      </c>
      <c r="AI42" s="5">
        <v>7000</v>
      </c>
      <c r="AJ42" s="4">
        <v>710591000</v>
      </c>
      <c r="AK42" s="4">
        <v>101513</v>
      </c>
      <c r="AL42" s="4"/>
      <c r="AM42" s="4"/>
      <c r="AN42" s="4"/>
      <c r="AO42" s="5">
        <v>6500</v>
      </c>
      <c r="AP42" s="6">
        <v>653094000</v>
      </c>
      <c r="AQ42" s="4">
        <v>100476</v>
      </c>
      <c r="AR42" s="4">
        <v>69900</v>
      </c>
      <c r="AS42" s="4">
        <v>6850874800</v>
      </c>
      <c r="AT42" s="4">
        <v>98009.653791130186</v>
      </c>
      <c r="AV42" s="2"/>
      <c r="AZ42" s="5"/>
      <c r="BA42" s="6"/>
    </row>
    <row r="43" spans="1:53" hidden="1" x14ac:dyDescent="0.2">
      <c r="A43" s="35"/>
      <c r="B43" t="s">
        <v>32</v>
      </c>
      <c r="C43" t="s">
        <v>33</v>
      </c>
      <c r="D43" t="s">
        <v>29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5">
        <v>12000</v>
      </c>
      <c r="R43" s="6">
        <v>1095336000</v>
      </c>
      <c r="S43" s="4">
        <v>91278</v>
      </c>
      <c r="T43" s="5">
        <v>7000</v>
      </c>
      <c r="U43" s="6">
        <v>700140000</v>
      </c>
      <c r="V43" s="4">
        <v>100020</v>
      </c>
      <c r="W43" s="4"/>
      <c r="X43" s="4"/>
      <c r="Y43" s="4"/>
      <c r="Z43" s="5">
        <v>7000</v>
      </c>
      <c r="AA43" s="6">
        <v>697865000</v>
      </c>
      <c r="AB43" s="4">
        <v>99695</v>
      </c>
      <c r="AC43" s="5">
        <v>7000</v>
      </c>
      <c r="AD43" s="4">
        <v>725165000</v>
      </c>
      <c r="AE43" s="4">
        <v>103595</v>
      </c>
      <c r="AF43" s="4"/>
      <c r="AG43" s="4"/>
      <c r="AH43" s="4"/>
      <c r="AI43" s="5">
        <v>7000</v>
      </c>
      <c r="AJ43" s="4">
        <v>702625000</v>
      </c>
      <c r="AK43" s="4">
        <v>100375</v>
      </c>
      <c r="AL43" s="4"/>
      <c r="AM43" s="4"/>
      <c r="AN43" s="4"/>
      <c r="AO43" s="4"/>
      <c r="AP43" s="4"/>
      <c r="AQ43" s="4"/>
      <c r="AR43" s="4">
        <v>40000</v>
      </c>
      <c r="AS43" s="4">
        <v>3921131000</v>
      </c>
      <c r="AT43" s="4">
        <v>98028.274999999994</v>
      </c>
    </row>
    <row r="44" spans="1:53" hidden="1" x14ac:dyDescent="0.2">
      <c r="A44" s="35"/>
      <c r="B44" t="s">
        <v>32</v>
      </c>
      <c r="C44" t="s">
        <v>33</v>
      </c>
      <c r="D44" t="s">
        <v>29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5">
        <v>12000</v>
      </c>
      <c r="AA44" s="6">
        <v>1205436000</v>
      </c>
      <c r="AB44" s="4">
        <v>100453</v>
      </c>
      <c r="AC44" s="4"/>
      <c r="AD44" s="4"/>
      <c r="AE44" s="4"/>
      <c r="AF44" s="4"/>
      <c r="AG44" s="4"/>
      <c r="AH44" s="4"/>
      <c r="AI44" s="5">
        <v>7000</v>
      </c>
      <c r="AJ44" s="4">
        <v>703822000</v>
      </c>
      <c r="AK44" s="4">
        <v>100546</v>
      </c>
      <c r="AL44" s="4"/>
      <c r="AM44" s="4"/>
      <c r="AN44" s="4"/>
      <c r="AO44" s="4"/>
      <c r="AP44" s="4"/>
      <c r="AQ44" s="4"/>
      <c r="AR44" s="4">
        <v>19000</v>
      </c>
      <c r="AS44" s="4">
        <v>1909258000</v>
      </c>
      <c r="AT44" s="4">
        <v>100487.26315789473</v>
      </c>
    </row>
    <row r="45" spans="1:53" hidden="1" x14ac:dyDescent="0.2">
      <c r="A45" s="35"/>
      <c r="B45" t="s">
        <v>32</v>
      </c>
      <c r="C45" t="s">
        <v>33</v>
      </c>
      <c r="D45" t="s">
        <v>29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>
        <v>0</v>
      </c>
      <c r="AS45" s="4">
        <v>0</v>
      </c>
      <c r="AT45" s="4" t="e">
        <v>#DIV/0!</v>
      </c>
    </row>
    <row r="46" spans="1:53" hidden="1" x14ac:dyDescent="0.2">
      <c r="A46" s="35"/>
      <c r="B46" t="s">
        <v>32</v>
      </c>
      <c r="C46" t="s">
        <v>33</v>
      </c>
      <c r="D46" t="s">
        <v>29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>
        <v>0</v>
      </c>
      <c r="AS46" s="4">
        <v>0</v>
      </c>
      <c r="AT46" s="4" t="e">
        <v>#DIV/0!</v>
      </c>
    </row>
    <row r="47" spans="1:53" hidden="1" x14ac:dyDescent="0.2">
      <c r="A47" s="35"/>
      <c r="B47" t="s">
        <v>32</v>
      </c>
      <c r="C47" t="s">
        <v>33</v>
      </c>
      <c r="D47" t="s">
        <v>29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>
        <v>0</v>
      </c>
      <c r="AS47" s="4">
        <v>0</v>
      </c>
      <c r="AT47" s="4" t="e">
        <v>#DIV/0!</v>
      </c>
    </row>
    <row r="48" spans="1:53" hidden="1" x14ac:dyDescent="0.2">
      <c r="A48" s="35"/>
      <c r="B48" t="s">
        <v>32</v>
      </c>
      <c r="C48" t="s">
        <v>33</v>
      </c>
      <c r="D48" t="s">
        <v>29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>
        <v>0</v>
      </c>
      <c r="AS48" s="4">
        <v>0</v>
      </c>
      <c r="AT48" s="4" t="e">
        <v>#DIV/0!</v>
      </c>
    </row>
    <row r="49" spans="1:53" hidden="1" x14ac:dyDescent="0.2">
      <c r="A49" s="35"/>
      <c r="D49" s="1" t="s">
        <v>34</v>
      </c>
      <c r="E49" s="4">
        <v>7200</v>
      </c>
      <c r="F49" s="4">
        <v>585727200</v>
      </c>
      <c r="G49" s="4">
        <v>81351</v>
      </c>
      <c r="H49" s="4">
        <v>7000</v>
      </c>
      <c r="I49" s="4">
        <v>706118000</v>
      </c>
      <c r="J49" s="4">
        <v>100874</v>
      </c>
      <c r="K49" s="4"/>
      <c r="L49" s="4"/>
      <c r="M49" s="4"/>
      <c r="N49" s="4"/>
      <c r="O49" s="4"/>
      <c r="P49" s="4"/>
      <c r="Q49" s="4">
        <v>19200</v>
      </c>
      <c r="R49" s="4">
        <v>1760097600</v>
      </c>
      <c r="S49" s="4">
        <v>91671.75</v>
      </c>
      <c r="T49" s="4">
        <v>14000</v>
      </c>
      <c r="U49" s="4">
        <v>1401085000</v>
      </c>
      <c r="V49" s="4">
        <v>100077.5</v>
      </c>
      <c r="W49" s="4">
        <v>7000</v>
      </c>
      <c r="X49" s="4">
        <v>681387000</v>
      </c>
      <c r="Y49" s="4">
        <v>97341</v>
      </c>
      <c r="Z49" s="4">
        <v>26000</v>
      </c>
      <c r="AA49" s="4">
        <v>2618911000</v>
      </c>
      <c r="AB49" s="4">
        <v>100727.34615384616</v>
      </c>
      <c r="AC49" s="4">
        <v>14000</v>
      </c>
      <c r="AD49" s="4">
        <v>1453858000</v>
      </c>
      <c r="AE49" s="4">
        <v>103847</v>
      </c>
      <c r="AF49" s="4">
        <v>7000</v>
      </c>
      <c r="AG49" s="4">
        <v>703948000</v>
      </c>
      <c r="AH49" s="4">
        <v>100564</v>
      </c>
      <c r="AI49" s="4">
        <v>21000</v>
      </c>
      <c r="AJ49" s="4">
        <v>2117038000</v>
      </c>
      <c r="AK49" s="4">
        <v>100811.33333333333</v>
      </c>
      <c r="AL49" s="4"/>
      <c r="AM49" s="4"/>
      <c r="AN49" s="4"/>
      <c r="AO49" s="4">
        <v>6500</v>
      </c>
      <c r="AP49" s="4">
        <v>653094000</v>
      </c>
      <c r="AQ49" s="4">
        <v>100476</v>
      </c>
      <c r="AR49" s="4">
        <v>128900</v>
      </c>
      <c r="AS49" s="4">
        <v>12681263800</v>
      </c>
      <c r="AT49" s="4">
        <v>98380.634600465477</v>
      </c>
    </row>
    <row r="50" spans="1:53" hidden="1" x14ac:dyDescent="0.2">
      <c r="A50" s="35"/>
      <c r="B50" t="s">
        <v>32</v>
      </c>
      <c r="C50" t="s">
        <v>33</v>
      </c>
      <c r="D50" t="s">
        <v>10</v>
      </c>
      <c r="E50" s="4"/>
      <c r="F50" s="4"/>
      <c r="G50" s="4"/>
      <c r="H50" s="5">
        <v>7000</v>
      </c>
      <c r="I50" s="6">
        <v>710801000</v>
      </c>
      <c r="J50" s="4">
        <v>101543</v>
      </c>
      <c r="K50" s="5">
        <v>7000</v>
      </c>
      <c r="L50" s="6">
        <v>690095000</v>
      </c>
      <c r="M50" s="4">
        <v>98585</v>
      </c>
      <c r="N50" s="5">
        <v>7000</v>
      </c>
      <c r="O50" s="6">
        <v>654822000</v>
      </c>
      <c r="P50" s="4">
        <v>93546</v>
      </c>
      <c r="Q50" s="5">
        <v>7000</v>
      </c>
      <c r="R50" s="6">
        <v>657405000</v>
      </c>
      <c r="S50" s="4">
        <v>93915</v>
      </c>
      <c r="T50" s="4"/>
      <c r="U50" s="4"/>
      <c r="V50" s="4"/>
      <c r="W50" s="5">
        <v>7000</v>
      </c>
      <c r="X50" s="6">
        <v>681436000</v>
      </c>
      <c r="Y50" s="4">
        <v>97348</v>
      </c>
      <c r="Z50" s="4"/>
      <c r="AA50" s="4"/>
      <c r="AB50" s="4"/>
      <c r="AC50" s="5">
        <v>7000</v>
      </c>
      <c r="AD50" s="4">
        <v>735462000</v>
      </c>
      <c r="AE50" s="4">
        <v>105066</v>
      </c>
      <c r="AF50" s="5">
        <v>7000</v>
      </c>
      <c r="AG50" s="4">
        <v>701645000</v>
      </c>
      <c r="AH50" s="4">
        <v>100235</v>
      </c>
      <c r="AI50" s="4"/>
      <c r="AJ50" s="4"/>
      <c r="AK50" s="4"/>
      <c r="AL50" s="5">
        <v>7000</v>
      </c>
      <c r="AM50" s="6">
        <v>691866000</v>
      </c>
      <c r="AN50" s="4">
        <v>98838</v>
      </c>
      <c r="AO50" s="5">
        <v>6000</v>
      </c>
      <c r="AP50" s="6">
        <v>598740000</v>
      </c>
      <c r="AQ50" s="4">
        <v>99790</v>
      </c>
      <c r="AR50" s="4">
        <v>62000</v>
      </c>
      <c r="AS50" s="4">
        <v>6122272000</v>
      </c>
      <c r="AT50" s="4">
        <v>98746.322580645166</v>
      </c>
      <c r="AV50" s="2"/>
      <c r="AZ50" s="5"/>
      <c r="BA50" s="6"/>
    </row>
    <row r="51" spans="1:53" hidden="1" x14ac:dyDescent="0.2">
      <c r="A51" s="35"/>
      <c r="B51" t="s">
        <v>32</v>
      </c>
      <c r="C51" t="s">
        <v>33</v>
      </c>
      <c r="D51" t="s">
        <v>10</v>
      </c>
      <c r="E51" s="4"/>
      <c r="F51" s="4"/>
      <c r="G51" s="4"/>
      <c r="H51" s="5">
        <v>7000</v>
      </c>
      <c r="I51" s="6">
        <v>701715000</v>
      </c>
      <c r="J51" s="4">
        <v>100245</v>
      </c>
      <c r="K51" s="4"/>
      <c r="L51" s="4"/>
      <c r="M51" s="4"/>
      <c r="N51" s="5">
        <v>7000</v>
      </c>
      <c r="O51" s="6">
        <v>653324000</v>
      </c>
      <c r="P51" s="4">
        <v>93332</v>
      </c>
      <c r="Q51" s="4"/>
      <c r="R51" s="4"/>
      <c r="S51" s="4"/>
      <c r="T51" s="4"/>
      <c r="U51" s="4"/>
      <c r="V51" s="4"/>
      <c r="W51" s="5">
        <v>7000</v>
      </c>
      <c r="X51" s="6">
        <v>684894000</v>
      </c>
      <c r="Y51" s="4">
        <v>97842</v>
      </c>
      <c r="Z51" s="4"/>
      <c r="AA51" s="4"/>
      <c r="AB51" s="4"/>
      <c r="AC51" s="4"/>
      <c r="AD51" s="4"/>
      <c r="AE51" s="4"/>
      <c r="AF51" s="5">
        <v>7000</v>
      </c>
      <c r="AG51" s="4">
        <v>694750000</v>
      </c>
      <c r="AH51" s="4">
        <v>99250</v>
      </c>
      <c r="AI51" s="4"/>
      <c r="AJ51" s="4"/>
      <c r="AK51" s="4"/>
      <c r="AL51" s="5">
        <v>7000</v>
      </c>
      <c r="AM51" s="6">
        <v>707252000</v>
      </c>
      <c r="AN51" s="4">
        <v>101036</v>
      </c>
      <c r="AO51" s="5">
        <v>5627</v>
      </c>
      <c r="AP51" s="6">
        <v>568619604</v>
      </c>
      <c r="AQ51" s="4">
        <v>101052</v>
      </c>
      <c r="AR51" s="4">
        <v>40627</v>
      </c>
      <c r="AS51" s="4">
        <v>4010554604</v>
      </c>
      <c r="AT51" s="4">
        <v>98716.48421000813</v>
      </c>
      <c r="AV51" s="2"/>
      <c r="AZ51" s="5"/>
      <c r="BA51" s="6"/>
    </row>
    <row r="52" spans="1:53" hidden="1" x14ac:dyDescent="0.2">
      <c r="A52" s="35"/>
      <c r="B52" t="s">
        <v>32</v>
      </c>
      <c r="C52" t="s">
        <v>33</v>
      </c>
      <c r="D52" t="s">
        <v>10</v>
      </c>
      <c r="E52" s="4"/>
      <c r="F52" s="4"/>
      <c r="G52" s="4"/>
      <c r="H52" s="4"/>
      <c r="I52" s="4"/>
      <c r="J52" s="4"/>
      <c r="K52" s="4"/>
      <c r="L52" s="4"/>
      <c r="M52" s="4"/>
      <c r="N52" s="5">
        <v>7000</v>
      </c>
      <c r="O52" s="6">
        <v>656425000</v>
      </c>
      <c r="P52" s="4">
        <v>93775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5">
        <v>7000</v>
      </c>
      <c r="AG52" s="4">
        <v>702401000</v>
      </c>
      <c r="AH52" s="4">
        <v>100343</v>
      </c>
      <c r="AI52" s="4"/>
      <c r="AJ52" s="4"/>
      <c r="AK52" s="4"/>
      <c r="AL52" s="5">
        <v>7000</v>
      </c>
      <c r="AM52" s="6">
        <v>700476000</v>
      </c>
      <c r="AN52" s="4">
        <v>100068</v>
      </c>
      <c r="AO52" s="4"/>
      <c r="AP52" s="4"/>
      <c r="AQ52" s="4"/>
      <c r="AR52" s="4">
        <v>21000</v>
      </c>
      <c r="AS52" s="4">
        <v>2059302000</v>
      </c>
      <c r="AT52" s="4">
        <v>98062</v>
      </c>
      <c r="AV52" s="2"/>
      <c r="AZ52" s="5"/>
      <c r="BA52" s="6"/>
    </row>
    <row r="53" spans="1:53" hidden="1" x14ac:dyDescent="0.2">
      <c r="A53" s="35"/>
      <c r="B53" t="s">
        <v>32</v>
      </c>
      <c r="C53" t="s">
        <v>33</v>
      </c>
      <c r="D53" t="s">
        <v>10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5">
        <v>7000</v>
      </c>
      <c r="AM53" s="6">
        <v>707322000</v>
      </c>
      <c r="AN53" s="4">
        <v>101046</v>
      </c>
      <c r="AO53" s="4"/>
      <c r="AP53" s="4"/>
      <c r="AQ53" s="4"/>
      <c r="AR53" s="4">
        <v>7000</v>
      </c>
      <c r="AS53" s="4">
        <v>707322000</v>
      </c>
      <c r="AT53" s="4">
        <v>101046</v>
      </c>
      <c r="AV53" s="2"/>
      <c r="AZ53" s="5"/>
      <c r="BA53" s="6"/>
    </row>
    <row r="54" spans="1:53" hidden="1" x14ac:dyDescent="0.2">
      <c r="A54" s="35"/>
      <c r="D54" s="1" t="s">
        <v>11</v>
      </c>
      <c r="E54" s="4"/>
      <c r="F54" s="4"/>
      <c r="G54" s="4"/>
      <c r="H54" s="4">
        <v>14000</v>
      </c>
      <c r="I54" s="4">
        <v>1412516000</v>
      </c>
      <c r="J54" s="4">
        <v>100894</v>
      </c>
      <c r="K54" s="4">
        <v>7000</v>
      </c>
      <c r="L54" s="4">
        <v>690095000</v>
      </c>
      <c r="M54" s="4">
        <v>98585</v>
      </c>
      <c r="N54" s="4">
        <v>21000</v>
      </c>
      <c r="O54" s="4">
        <v>1964571000</v>
      </c>
      <c r="P54" s="4">
        <v>93551</v>
      </c>
      <c r="Q54" s="4">
        <v>7000</v>
      </c>
      <c r="R54" s="4">
        <v>657405000</v>
      </c>
      <c r="S54" s="4">
        <v>93915</v>
      </c>
      <c r="T54" s="4"/>
      <c r="U54" s="4"/>
      <c r="V54" s="4"/>
      <c r="W54" s="4">
        <v>14000</v>
      </c>
      <c r="X54" s="4">
        <v>1366330000</v>
      </c>
      <c r="Y54" s="4">
        <v>97595</v>
      </c>
      <c r="Z54" s="4"/>
      <c r="AA54" s="4"/>
      <c r="AB54" s="4"/>
      <c r="AC54" s="4">
        <v>7000</v>
      </c>
      <c r="AD54" s="4">
        <v>735462000</v>
      </c>
      <c r="AE54" s="4">
        <v>105066</v>
      </c>
      <c r="AF54" s="4">
        <v>21000</v>
      </c>
      <c r="AG54" s="4">
        <v>2098796000</v>
      </c>
      <c r="AH54" s="4">
        <v>99942.666666666672</v>
      </c>
      <c r="AI54" s="4"/>
      <c r="AJ54" s="4"/>
      <c r="AK54" s="4"/>
      <c r="AL54" s="4">
        <v>28000</v>
      </c>
      <c r="AM54" s="4">
        <v>2806916000</v>
      </c>
      <c r="AN54" s="4">
        <v>100247</v>
      </c>
      <c r="AO54" s="4">
        <v>11627</v>
      </c>
      <c r="AP54" s="4">
        <v>1167359604</v>
      </c>
      <c r="AQ54" s="4">
        <v>100400.75720306183</v>
      </c>
      <c r="AR54" s="4">
        <v>130627</v>
      </c>
      <c r="AS54" s="4">
        <v>12899450604</v>
      </c>
      <c r="AT54" s="4">
        <v>98750.2629931025</v>
      </c>
    </row>
    <row r="55" spans="1:53" hidden="1" x14ac:dyDescent="0.2">
      <c r="A55" s="35"/>
      <c r="B55" t="s">
        <v>32</v>
      </c>
      <c r="C55" t="s">
        <v>33</v>
      </c>
      <c r="D55" t="s">
        <v>35</v>
      </c>
      <c r="E55" s="4"/>
      <c r="F55" s="4"/>
      <c r="G55" s="4"/>
      <c r="H55" s="4"/>
      <c r="I55" s="4"/>
      <c r="J55" s="4"/>
      <c r="K55" s="5">
        <v>7000</v>
      </c>
      <c r="L55" s="6">
        <v>692629000</v>
      </c>
      <c r="M55" s="4">
        <v>98947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>
        <v>7000</v>
      </c>
      <c r="AS55" s="4">
        <v>692629000</v>
      </c>
      <c r="AT55" s="4">
        <v>98947</v>
      </c>
    </row>
    <row r="56" spans="1:53" hidden="1" x14ac:dyDescent="0.2">
      <c r="A56" s="35"/>
      <c r="B56" t="s">
        <v>32</v>
      </c>
      <c r="C56" t="s">
        <v>33</v>
      </c>
      <c r="D56" t="s">
        <v>35</v>
      </c>
      <c r="E56" s="4"/>
      <c r="F56" s="4"/>
      <c r="G56" s="4"/>
      <c r="H56" s="4"/>
      <c r="I56" s="4"/>
      <c r="J56" s="4"/>
      <c r="K56" s="5">
        <v>7000</v>
      </c>
      <c r="L56" s="6">
        <v>694309000</v>
      </c>
      <c r="M56" s="4">
        <v>99187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>
        <v>7000</v>
      </c>
      <c r="AS56" s="4">
        <v>694309000</v>
      </c>
      <c r="AT56" s="4">
        <v>99187</v>
      </c>
    </row>
    <row r="57" spans="1:53" hidden="1" x14ac:dyDescent="0.2">
      <c r="A57" s="35"/>
      <c r="B57" t="s">
        <v>32</v>
      </c>
      <c r="C57" t="s">
        <v>33</v>
      </c>
      <c r="D57" t="s">
        <v>35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>
        <v>0</v>
      </c>
      <c r="AS57" s="4">
        <v>0</v>
      </c>
      <c r="AT57" s="4" t="e">
        <v>#DIV/0!</v>
      </c>
    </row>
    <row r="58" spans="1:53" hidden="1" x14ac:dyDescent="0.2">
      <c r="A58" s="35"/>
      <c r="D58" s="1" t="s">
        <v>13</v>
      </c>
      <c r="E58" s="4"/>
      <c r="F58" s="4"/>
      <c r="G58" s="4"/>
      <c r="H58" s="4"/>
      <c r="I58" s="4"/>
      <c r="J58" s="4"/>
      <c r="K58" s="4">
        <v>14000</v>
      </c>
      <c r="L58" s="4">
        <v>1386938000</v>
      </c>
      <c r="M58" s="4">
        <v>99067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>
        <v>14000</v>
      </c>
      <c r="AS58" s="4">
        <v>1386938000</v>
      </c>
      <c r="AT58" s="4">
        <v>99067</v>
      </c>
    </row>
    <row r="59" spans="1:53" hidden="1" x14ac:dyDescent="0.2">
      <c r="A59" s="35"/>
      <c r="B59" t="s">
        <v>32</v>
      </c>
      <c r="C59" t="s">
        <v>33</v>
      </c>
      <c r="D59" t="s">
        <v>36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>
        <v>0</v>
      </c>
      <c r="AS59" s="4">
        <v>0</v>
      </c>
      <c r="AT59" s="4" t="e">
        <v>#DIV/0!</v>
      </c>
    </row>
    <row r="60" spans="1:53" hidden="1" x14ac:dyDescent="0.2">
      <c r="A60" s="35"/>
      <c r="B60" t="s">
        <v>32</v>
      </c>
      <c r="C60" t="s">
        <v>33</v>
      </c>
      <c r="D60" t="s">
        <v>36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>
        <v>0</v>
      </c>
      <c r="AS60" s="4">
        <v>0</v>
      </c>
      <c r="AT60" s="4" t="e">
        <v>#DIV/0!</v>
      </c>
    </row>
    <row r="61" spans="1:53" hidden="1" x14ac:dyDescent="0.2">
      <c r="A61" s="35"/>
      <c r="D61" s="1" t="s">
        <v>37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>
        <v>0</v>
      </c>
      <c r="AS61" s="4">
        <v>0</v>
      </c>
      <c r="AT61" s="4" t="e">
        <v>#DIV/0!</v>
      </c>
    </row>
    <row r="62" spans="1:53" hidden="1" x14ac:dyDescent="0.2">
      <c r="A62" s="35"/>
      <c r="B62" t="s">
        <v>32</v>
      </c>
      <c r="C62" t="s">
        <v>33</v>
      </c>
      <c r="D62" t="s">
        <v>30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>
        <v>0</v>
      </c>
      <c r="AS62" s="4">
        <v>0</v>
      </c>
      <c r="AT62" s="4" t="e">
        <v>#DIV/0!</v>
      </c>
    </row>
    <row r="63" spans="1:53" hidden="1" x14ac:dyDescent="0.2">
      <c r="A63" s="35"/>
      <c r="B63" t="s">
        <v>32</v>
      </c>
      <c r="C63" t="s">
        <v>33</v>
      </c>
      <c r="D63" t="s">
        <v>30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>
        <v>0</v>
      </c>
      <c r="AS63" s="4">
        <v>0</v>
      </c>
      <c r="AT63" s="4" t="e">
        <v>#DIV/0!</v>
      </c>
    </row>
    <row r="64" spans="1:53" hidden="1" x14ac:dyDescent="0.2">
      <c r="A64" s="35"/>
      <c r="D64" s="1" t="s">
        <v>38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>
        <v>0</v>
      </c>
      <c r="AS64" s="4">
        <v>0</v>
      </c>
      <c r="AT64" s="4" t="e">
        <v>#DIV/0!</v>
      </c>
    </row>
    <row r="65" spans="1:53" hidden="1" x14ac:dyDescent="0.2">
      <c r="A65" s="35"/>
      <c r="B65" t="s">
        <v>32</v>
      </c>
      <c r="C65" t="s">
        <v>33</v>
      </c>
      <c r="D65" t="s">
        <v>31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>
        <v>0</v>
      </c>
      <c r="AS65" s="4">
        <v>0</v>
      </c>
      <c r="AT65" s="4" t="e">
        <v>#DIV/0!</v>
      </c>
    </row>
    <row r="66" spans="1:53" hidden="1" x14ac:dyDescent="0.2">
      <c r="A66" s="35"/>
      <c r="B66" t="s">
        <v>32</v>
      </c>
      <c r="C66" t="s">
        <v>33</v>
      </c>
      <c r="D66" t="s">
        <v>31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>
        <v>0</v>
      </c>
      <c r="AS66" s="4">
        <v>0</v>
      </c>
      <c r="AT66" s="4" t="e">
        <v>#DIV/0!</v>
      </c>
    </row>
    <row r="67" spans="1:53" hidden="1" x14ac:dyDescent="0.2">
      <c r="A67" s="35"/>
      <c r="D67" s="1" t="s">
        <v>39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>
        <v>0</v>
      </c>
      <c r="AS67" s="4">
        <v>0</v>
      </c>
      <c r="AT67" s="4" t="e">
        <v>#DIV/0!</v>
      </c>
    </row>
    <row r="68" spans="1:53" hidden="1" x14ac:dyDescent="0.2">
      <c r="A68" s="35"/>
      <c r="B68" t="s">
        <v>32</v>
      </c>
      <c r="C68" t="s">
        <v>33</v>
      </c>
      <c r="D68" t="s">
        <v>40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>
        <v>0</v>
      </c>
      <c r="AS68" s="4">
        <v>0</v>
      </c>
      <c r="AT68" s="4" t="e">
        <v>#DIV/0!</v>
      </c>
    </row>
    <row r="69" spans="1:53" hidden="1" x14ac:dyDescent="0.2">
      <c r="A69" s="35"/>
      <c r="B69" t="s">
        <v>32</v>
      </c>
      <c r="C69" t="s">
        <v>33</v>
      </c>
      <c r="D69" t="s">
        <v>40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>
        <v>0</v>
      </c>
      <c r="AS69" s="4">
        <v>0</v>
      </c>
      <c r="AT69" s="4" t="e">
        <v>#DIV/0!</v>
      </c>
    </row>
    <row r="70" spans="1:53" hidden="1" x14ac:dyDescent="0.2">
      <c r="A70" s="35"/>
      <c r="D70" s="1" t="s">
        <v>41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>
        <v>0</v>
      </c>
      <c r="AS70" s="4">
        <v>0</v>
      </c>
      <c r="AT70" s="4" t="e">
        <v>#DIV/0!</v>
      </c>
    </row>
    <row r="71" spans="1:53" hidden="1" x14ac:dyDescent="0.2">
      <c r="A71" s="35"/>
      <c r="B71" t="s">
        <v>32</v>
      </c>
      <c r="C71" t="s">
        <v>33</v>
      </c>
      <c r="D71" t="s">
        <v>22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>
        <v>0</v>
      </c>
      <c r="AS71" s="4">
        <v>0</v>
      </c>
      <c r="AT71" s="4" t="e">
        <v>#DIV/0!</v>
      </c>
    </row>
    <row r="72" spans="1:53" hidden="1" x14ac:dyDescent="0.2">
      <c r="A72" s="35"/>
      <c r="B72" t="s">
        <v>32</v>
      </c>
      <c r="C72" t="s">
        <v>33</v>
      </c>
      <c r="D72" t="s">
        <v>22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>
        <v>0</v>
      </c>
      <c r="AS72" s="4">
        <v>0</v>
      </c>
      <c r="AT72" s="4" t="e">
        <v>#DIV/0!</v>
      </c>
    </row>
    <row r="73" spans="1:53" hidden="1" x14ac:dyDescent="0.2">
      <c r="A73" s="35"/>
      <c r="D73" s="1" t="s">
        <v>23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>
        <v>0</v>
      </c>
      <c r="AS73" s="4">
        <v>0</v>
      </c>
      <c r="AT73" s="4" t="e">
        <v>#DIV/0!</v>
      </c>
    </row>
    <row r="74" spans="1:53" hidden="1" x14ac:dyDescent="0.2">
      <c r="A74" s="35"/>
      <c r="B74" t="s">
        <v>32</v>
      </c>
      <c r="C74" t="s">
        <v>33</v>
      </c>
      <c r="D74" t="s">
        <v>25</v>
      </c>
      <c r="E74" s="4"/>
      <c r="F74" s="4"/>
      <c r="G74" s="4"/>
      <c r="H74" s="5">
        <v>7200</v>
      </c>
      <c r="I74" s="6">
        <v>756979200</v>
      </c>
      <c r="J74" s="4">
        <v>105136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>
        <v>7200</v>
      </c>
      <c r="AS74" s="4">
        <v>756979200</v>
      </c>
      <c r="AT74" s="4">
        <v>105136</v>
      </c>
    </row>
    <row r="75" spans="1:53" hidden="1" x14ac:dyDescent="0.2">
      <c r="A75" s="35"/>
      <c r="B75" t="s">
        <v>32</v>
      </c>
      <c r="C75" t="s">
        <v>33</v>
      </c>
      <c r="D75" t="s">
        <v>25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>
        <v>0</v>
      </c>
      <c r="AS75" s="4">
        <v>0</v>
      </c>
      <c r="AT75" s="4" t="e">
        <v>#DIV/0!</v>
      </c>
    </row>
    <row r="76" spans="1:53" hidden="1" x14ac:dyDescent="0.2">
      <c r="A76" s="35"/>
      <c r="D76" s="1" t="s">
        <v>26</v>
      </c>
      <c r="E76" s="4"/>
      <c r="F76" s="4"/>
      <c r="G76" s="4"/>
      <c r="H76" s="4">
        <v>7200</v>
      </c>
      <c r="I76" s="4">
        <v>756979200</v>
      </c>
      <c r="J76" s="4">
        <v>105136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>
        <v>7200</v>
      </c>
      <c r="AS76" s="4">
        <v>756979200</v>
      </c>
      <c r="AT76" s="4">
        <v>105136</v>
      </c>
    </row>
    <row r="77" spans="1:53" x14ac:dyDescent="0.2">
      <c r="A77" s="35"/>
      <c r="B77" t="s">
        <v>62</v>
      </c>
      <c r="C77" t="s">
        <v>33</v>
      </c>
      <c r="D77" s="1" t="s">
        <v>105</v>
      </c>
      <c r="E77" s="4">
        <v>7200</v>
      </c>
      <c r="F77" s="4">
        <v>585727200</v>
      </c>
      <c r="G77" s="4">
        <v>81351</v>
      </c>
      <c r="H77" s="4">
        <v>28200</v>
      </c>
      <c r="I77" s="4">
        <v>2875613200</v>
      </c>
      <c r="J77" s="4">
        <v>101972.09929078014</v>
      </c>
      <c r="K77" s="4">
        <v>21000</v>
      </c>
      <c r="L77" s="4">
        <v>2077033000</v>
      </c>
      <c r="M77" s="4">
        <v>98906.333333333328</v>
      </c>
      <c r="N77" s="4">
        <v>21000</v>
      </c>
      <c r="O77" s="4">
        <v>1964571000</v>
      </c>
      <c r="P77" s="4">
        <v>93551</v>
      </c>
      <c r="Q77" s="4">
        <v>26200</v>
      </c>
      <c r="R77" s="4">
        <v>2417502600</v>
      </c>
      <c r="S77" s="4">
        <v>92271.091603053428</v>
      </c>
      <c r="T77" s="4">
        <v>14000</v>
      </c>
      <c r="U77" s="4">
        <v>1401085000</v>
      </c>
      <c r="V77" s="4">
        <v>100077.5</v>
      </c>
      <c r="W77" s="4">
        <v>21000</v>
      </c>
      <c r="X77" s="4">
        <v>2047717000</v>
      </c>
      <c r="Y77" s="4">
        <v>97510.333333333328</v>
      </c>
      <c r="Z77" s="4">
        <v>26000</v>
      </c>
      <c r="AA77" s="4">
        <v>2618911000</v>
      </c>
      <c r="AB77" s="4">
        <v>100727.34615384616</v>
      </c>
      <c r="AC77" s="4">
        <v>21000</v>
      </c>
      <c r="AD77" s="4">
        <v>2189320000</v>
      </c>
      <c r="AE77" s="4">
        <v>104253.33333333333</v>
      </c>
      <c r="AF77" s="4">
        <v>28000</v>
      </c>
      <c r="AG77" s="4">
        <v>2802744000</v>
      </c>
      <c r="AH77" s="4">
        <v>100098</v>
      </c>
      <c r="AI77" s="4">
        <v>21000</v>
      </c>
      <c r="AJ77" s="4">
        <v>2117038000</v>
      </c>
      <c r="AK77" s="4">
        <v>100811.33333333333</v>
      </c>
      <c r="AL77" s="4">
        <v>28000</v>
      </c>
      <c r="AM77" s="4">
        <v>2806916000</v>
      </c>
      <c r="AN77" s="4">
        <v>100247</v>
      </c>
      <c r="AO77" s="4">
        <v>18127</v>
      </c>
      <c r="AP77" s="4">
        <v>1820453604</v>
      </c>
      <c r="AQ77" s="4">
        <v>100427.73784961659</v>
      </c>
      <c r="AR77" s="4">
        <v>280727</v>
      </c>
      <c r="AS77" s="4">
        <v>27724631604</v>
      </c>
      <c r="AT77" s="4">
        <v>98760.117851150761</v>
      </c>
    </row>
    <row r="78" spans="1:53" hidden="1" x14ac:dyDescent="0.2">
      <c r="A78" s="35"/>
      <c r="B78" t="s">
        <v>32</v>
      </c>
      <c r="C78" t="s">
        <v>42</v>
      </c>
      <c r="D78" t="s">
        <v>7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5">
        <v>1180</v>
      </c>
      <c r="R78" s="6">
        <v>137380320</v>
      </c>
      <c r="S78" s="4">
        <v>116424</v>
      </c>
      <c r="T78" s="4"/>
      <c r="U78" s="4"/>
      <c r="V78" s="4"/>
      <c r="W78" s="4"/>
      <c r="X78" s="4"/>
      <c r="Y78" s="4"/>
      <c r="Z78">
        <v>100</v>
      </c>
      <c r="AA78" s="6">
        <v>11821400</v>
      </c>
      <c r="AB78" s="4">
        <v>118214</v>
      </c>
      <c r="AC78" s="4"/>
      <c r="AD78" s="4"/>
      <c r="AE78" s="4"/>
      <c r="AF78" s="4"/>
      <c r="AG78" s="4"/>
      <c r="AH78" s="4"/>
      <c r="AI78" s="4"/>
      <c r="AJ78" s="4"/>
      <c r="AK78" s="4"/>
      <c r="AL78" s="5">
        <v>1080</v>
      </c>
      <c r="AM78" s="6">
        <v>126483120</v>
      </c>
      <c r="AN78" s="4">
        <v>117114</v>
      </c>
      <c r="AO78" s="4"/>
      <c r="AP78" s="4"/>
      <c r="AQ78" s="4"/>
      <c r="AR78" s="4">
        <v>2360</v>
      </c>
      <c r="AS78" s="4">
        <v>275684840</v>
      </c>
      <c r="AT78" s="4">
        <v>116815.61016949153</v>
      </c>
      <c r="AV78" s="2"/>
      <c r="AZ78" s="5"/>
      <c r="BA78" s="6"/>
    </row>
    <row r="79" spans="1:53" hidden="1" x14ac:dyDescent="0.2">
      <c r="A79" s="35"/>
      <c r="B79" t="s">
        <v>32</v>
      </c>
      <c r="C79" t="s">
        <v>42</v>
      </c>
      <c r="D79" t="s">
        <v>7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5">
        <v>1180</v>
      </c>
      <c r="R79" s="6">
        <v>137386220</v>
      </c>
      <c r="S79" s="4">
        <v>116429</v>
      </c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5">
        <v>1060</v>
      </c>
      <c r="AM79" s="6">
        <v>124700520</v>
      </c>
      <c r="AN79" s="4">
        <v>117642</v>
      </c>
      <c r="AO79" s="4"/>
      <c r="AP79" s="4"/>
      <c r="AQ79" s="4"/>
      <c r="AR79" s="4">
        <v>2240</v>
      </c>
      <c r="AS79" s="4">
        <v>262086740</v>
      </c>
      <c r="AT79" s="4">
        <v>117003.00892857143</v>
      </c>
      <c r="AV79" s="2"/>
      <c r="AZ79" s="5"/>
      <c r="BA79" s="6"/>
    </row>
    <row r="80" spans="1:53" hidden="1" x14ac:dyDescent="0.2">
      <c r="A80" s="35"/>
      <c r="B80" t="s">
        <v>32</v>
      </c>
      <c r="C80" t="s">
        <v>42</v>
      </c>
      <c r="D80" t="s">
        <v>7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5">
        <v>1060</v>
      </c>
      <c r="AM80" s="6">
        <v>124168400</v>
      </c>
      <c r="AN80" s="4">
        <v>117140</v>
      </c>
      <c r="AO80" s="4"/>
      <c r="AP80" s="4"/>
      <c r="AQ80" s="4"/>
      <c r="AR80" s="4">
        <v>1060</v>
      </c>
      <c r="AS80" s="4">
        <v>124168400</v>
      </c>
      <c r="AT80" s="4">
        <v>117140</v>
      </c>
      <c r="AV80" s="2"/>
      <c r="AZ80" s="5"/>
      <c r="BA80" s="6"/>
    </row>
    <row r="81" spans="1:46" hidden="1" x14ac:dyDescent="0.2">
      <c r="A81" s="35"/>
      <c r="D81" s="1" t="s">
        <v>34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>
        <v>2360</v>
      </c>
      <c r="R81" s="4">
        <v>274766540</v>
      </c>
      <c r="S81" s="4">
        <v>116426.5</v>
      </c>
      <c r="T81" s="4"/>
      <c r="U81" s="4"/>
      <c r="V81" s="4"/>
      <c r="W81" s="4"/>
      <c r="X81" s="4"/>
      <c r="Y81" s="4"/>
      <c r="Z81" s="4">
        <v>100</v>
      </c>
      <c r="AA81" s="4">
        <v>11821400</v>
      </c>
      <c r="AB81" s="4">
        <v>118214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3200</v>
      </c>
      <c r="AM81" s="4">
        <v>375352040</v>
      </c>
      <c r="AN81" s="4">
        <v>117297.5125</v>
      </c>
      <c r="AO81" s="4"/>
      <c r="AP81" s="4"/>
      <c r="AQ81" s="4"/>
      <c r="AR81" s="4">
        <v>5660</v>
      </c>
      <c r="AS81" s="4">
        <v>661939980</v>
      </c>
      <c r="AT81" s="4">
        <v>116950.52650176678</v>
      </c>
    </row>
    <row r="82" spans="1:46" hidden="1" x14ac:dyDescent="0.2">
      <c r="A82" s="35"/>
      <c r="B82" t="s">
        <v>32</v>
      </c>
      <c r="C82" t="s">
        <v>42</v>
      </c>
      <c r="D82" t="s">
        <v>12</v>
      </c>
      <c r="E82">
        <v>960</v>
      </c>
      <c r="F82" s="6">
        <v>104155200</v>
      </c>
      <c r="G82" s="4">
        <v>108495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>
        <v>960</v>
      </c>
      <c r="AS82" s="4">
        <v>104155200</v>
      </c>
      <c r="AT82" s="4">
        <v>108495</v>
      </c>
    </row>
    <row r="83" spans="1:46" hidden="1" x14ac:dyDescent="0.2">
      <c r="A83" s="35"/>
      <c r="B83" t="s">
        <v>32</v>
      </c>
      <c r="C83" t="s">
        <v>42</v>
      </c>
      <c r="D83" t="s">
        <v>35</v>
      </c>
      <c r="E83">
        <v>940</v>
      </c>
      <c r="F83" s="6">
        <v>101554780</v>
      </c>
      <c r="G83" s="4">
        <v>108037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>
        <v>940</v>
      </c>
      <c r="AS83" s="4">
        <v>101554780</v>
      </c>
      <c r="AT83" s="4">
        <v>108037</v>
      </c>
    </row>
    <row r="84" spans="1:46" hidden="1" x14ac:dyDescent="0.2">
      <c r="A84" s="35"/>
      <c r="B84" t="s">
        <v>32</v>
      </c>
      <c r="C84" t="s">
        <v>42</v>
      </c>
      <c r="D84" t="s">
        <v>35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>
        <v>0</v>
      </c>
      <c r="AS84" s="4">
        <v>0</v>
      </c>
      <c r="AT84" s="4" t="e">
        <v>#DIV/0!</v>
      </c>
    </row>
    <row r="85" spans="1:46" hidden="1" x14ac:dyDescent="0.2">
      <c r="A85" s="35"/>
      <c r="D85" s="1" t="s">
        <v>13</v>
      </c>
      <c r="E85" s="4">
        <v>1900</v>
      </c>
      <c r="F85" s="4">
        <v>205709980</v>
      </c>
      <c r="G85" s="4">
        <v>108268.41052631578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>
        <v>1900</v>
      </c>
      <c r="AS85" s="4">
        <v>205709980</v>
      </c>
      <c r="AT85" s="4">
        <v>108268.41052631578</v>
      </c>
    </row>
    <row r="86" spans="1:46" hidden="1" x14ac:dyDescent="0.2">
      <c r="A86" s="35"/>
      <c r="B86" t="s">
        <v>32</v>
      </c>
      <c r="C86" t="s">
        <v>42</v>
      </c>
      <c r="D86" t="s">
        <v>10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>
        <v>0</v>
      </c>
      <c r="AS86" s="4">
        <v>0</v>
      </c>
      <c r="AT86" s="4" t="e">
        <v>#DIV/0!</v>
      </c>
    </row>
    <row r="87" spans="1:46" hidden="1" x14ac:dyDescent="0.2">
      <c r="A87" s="35"/>
      <c r="B87" t="s">
        <v>32</v>
      </c>
      <c r="C87" t="s">
        <v>42</v>
      </c>
      <c r="D87" t="s">
        <v>10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>
        <v>0</v>
      </c>
      <c r="AS87" s="4">
        <v>0</v>
      </c>
      <c r="AT87" s="4" t="e">
        <v>#DIV/0!</v>
      </c>
    </row>
    <row r="88" spans="1:46" hidden="1" x14ac:dyDescent="0.2">
      <c r="A88" s="35"/>
      <c r="D88" s="1" t="s">
        <v>43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>
        <v>0</v>
      </c>
      <c r="AS88" s="4">
        <v>0</v>
      </c>
      <c r="AT88" s="4" t="e">
        <v>#DIV/0!</v>
      </c>
    </row>
    <row r="89" spans="1:46" hidden="1" x14ac:dyDescent="0.2">
      <c r="A89" s="35"/>
      <c r="B89" t="s">
        <v>32</v>
      </c>
      <c r="C89" t="s">
        <v>42</v>
      </c>
      <c r="D89" t="s">
        <v>19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>
        <v>0</v>
      </c>
      <c r="AS89" s="4">
        <v>0</v>
      </c>
      <c r="AT89" s="4" t="e">
        <v>#DIV/0!</v>
      </c>
    </row>
    <row r="90" spans="1:46" hidden="1" x14ac:dyDescent="0.2">
      <c r="A90" s="35"/>
      <c r="B90" t="s">
        <v>32</v>
      </c>
      <c r="C90" t="s">
        <v>42</v>
      </c>
      <c r="D90" t="s">
        <v>25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>
        <v>0</v>
      </c>
      <c r="AS90" s="4">
        <v>0</v>
      </c>
      <c r="AT90" s="4" t="e">
        <v>#DIV/0!</v>
      </c>
    </row>
    <row r="91" spans="1:46" hidden="1" x14ac:dyDescent="0.2">
      <c r="A91" s="35"/>
      <c r="B91" t="s">
        <v>32</v>
      </c>
      <c r="C91" t="s">
        <v>42</v>
      </c>
      <c r="D91" t="s">
        <v>17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>
        <v>0</v>
      </c>
      <c r="AS91" s="4">
        <v>0</v>
      </c>
      <c r="AT91" s="4" t="e">
        <v>#DIV/0!</v>
      </c>
    </row>
    <row r="92" spans="1:46" x14ac:dyDescent="0.2">
      <c r="A92" s="35"/>
      <c r="B92" t="s">
        <v>62</v>
      </c>
      <c r="C92" t="s">
        <v>42</v>
      </c>
      <c r="D92" s="1" t="s">
        <v>105</v>
      </c>
      <c r="E92" s="4">
        <v>1900</v>
      </c>
      <c r="F92" s="4">
        <v>205709980</v>
      </c>
      <c r="G92" s="4">
        <v>108268.41052631578</v>
      </c>
      <c r="H92" s="4"/>
      <c r="I92" s="4"/>
      <c r="J92" s="4"/>
      <c r="K92" s="4"/>
      <c r="L92" s="4"/>
      <c r="M92" s="4"/>
      <c r="N92" s="4"/>
      <c r="O92" s="4"/>
      <c r="P92" s="4"/>
      <c r="Q92" s="4">
        <v>2360</v>
      </c>
      <c r="R92" s="4">
        <v>274766540</v>
      </c>
      <c r="S92" s="4">
        <v>116426.5</v>
      </c>
      <c r="T92" s="4"/>
      <c r="U92" s="4"/>
      <c r="V92" s="4"/>
      <c r="W92" s="4"/>
      <c r="X92" s="4"/>
      <c r="Y92" s="4"/>
      <c r="Z92" s="4">
        <v>100</v>
      </c>
      <c r="AA92" s="4">
        <v>11821400</v>
      </c>
      <c r="AB92" s="4">
        <v>118214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v>3200</v>
      </c>
      <c r="AM92" s="4">
        <v>375352040</v>
      </c>
      <c r="AN92" s="4">
        <v>117297.5125</v>
      </c>
      <c r="AO92" s="4"/>
      <c r="AP92" s="4"/>
      <c r="AQ92" s="4"/>
      <c r="AR92" s="4">
        <v>7560</v>
      </c>
      <c r="AS92" s="4">
        <v>867649960</v>
      </c>
      <c r="AT92" s="4">
        <v>114768.51322751323</v>
      </c>
    </row>
    <row r="93" spans="1:46" x14ac:dyDescent="0.2">
      <c r="A93" s="35"/>
      <c r="B93" s="33" t="s">
        <v>44</v>
      </c>
      <c r="C93" s="33"/>
      <c r="D93" s="33"/>
      <c r="E93" s="4">
        <v>9100</v>
      </c>
      <c r="F93" s="4">
        <v>791437180</v>
      </c>
      <c r="G93" s="4">
        <v>86971.11868131868</v>
      </c>
      <c r="H93" s="4">
        <v>40200</v>
      </c>
      <c r="I93" s="4">
        <v>4530845200</v>
      </c>
      <c r="J93" s="4">
        <v>112707.59203980099</v>
      </c>
      <c r="K93" s="4">
        <v>47000</v>
      </c>
      <c r="L93" s="4">
        <v>6620455000</v>
      </c>
      <c r="M93" s="4">
        <v>140860.74468085106</v>
      </c>
      <c r="N93" s="4">
        <v>59000</v>
      </c>
      <c r="O93" s="4">
        <v>7831343000</v>
      </c>
      <c r="P93" s="4">
        <v>132734.62711864407</v>
      </c>
      <c r="Q93" s="4">
        <v>56560</v>
      </c>
      <c r="R93" s="4">
        <v>7273153140</v>
      </c>
      <c r="S93" s="4">
        <v>128591.81647807638</v>
      </c>
      <c r="T93" s="4">
        <v>53000</v>
      </c>
      <c r="U93" s="4">
        <v>7221783000</v>
      </c>
      <c r="V93" s="4">
        <v>136260.05660377358</v>
      </c>
      <c r="W93" s="4">
        <v>35000</v>
      </c>
      <c r="X93" s="4">
        <v>4135285000</v>
      </c>
      <c r="Y93" s="4">
        <v>118151</v>
      </c>
      <c r="Z93" s="4">
        <v>53100</v>
      </c>
      <c r="AA93" s="4">
        <v>6561524400</v>
      </c>
      <c r="AB93" s="4">
        <v>123569.197740113</v>
      </c>
      <c r="AC93" s="4">
        <v>59000</v>
      </c>
      <c r="AD93" s="4">
        <v>7274939000</v>
      </c>
      <c r="AE93" s="4">
        <v>123304.05084745762</v>
      </c>
      <c r="AF93" s="4">
        <v>54000</v>
      </c>
      <c r="AG93" s="4">
        <v>6486788000</v>
      </c>
      <c r="AH93" s="4">
        <v>120125.70370370371</v>
      </c>
      <c r="AI93" s="4">
        <v>47000</v>
      </c>
      <c r="AJ93" s="4">
        <v>5668287000</v>
      </c>
      <c r="AK93" s="4">
        <v>120601.85106382979</v>
      </c>
      <c r="AL93" s="4">
        <v>57200</v>
      </c>
      <c r="AM93" s="4">
        <v>6558069040</v>
      </c>
      <c r="AN93" s="4">
        <v>114651.55664335664</v>
      </c>
      <c r="AO93" s="4">
        <v>42127</v>
      </c>
      <c r="AP93" s="4">
        <v>4598273604</v>
      </c>
      <c r="AQ93" s="4">
        <v>109152.64804044912</v>
      </c>
      <c r="AR93" s="4">
        <v>612287</v>
      </c>
      <c r="AS93" s="4">
        <v>75552182564</v>
      </c>
      <c r="AT93" s="4">
        <v>123393.41283417743</v>
      </c>
    </row>
    <row r="94" spans="1:46" x14ac:dyDescent="0.2">
      <c r="A94" s="35" t="s">
        <v>130</v>
      </c>
      <c r="B94" s="32" t="s">
        <v>7</v>
      </c>
      <c r="C94" s="32"/>
      <c r="D94" s="32"/>
      <c r="E94" s="4">
        <v>7200</v>
      </c>
      <c r="F94" s="4">
        <v>585727200</v>
      </c>
      <c r="G94" s="4">
        <v>81351</v>
      </c>
      <c r="H94" s="4">
        <v>19000</v>
      </c>
      <c r="I94" s="4">
        <v>2361350000</v>
      </c>
      <c r="J94" s="4">
        <v>124281.57894736843</v>
      </c>
      <c r="K94" s="4">
        <v>13000</v>
      </c>
      <c r="L94" s="4">
        <v>2231580000</v>
      </c>
      <c r="M94" s="4">
        <v>171660</v>
      </c>
      <c r="N94" s="4"/>
      <c r="O94" s="4"/>
      <c r="P94" s="4"/>
      <c r="Q94" s="4">
        <v>35560</v>
      </c>
      <c r="R94" s="4">
        <v>4343198140</v>
      </c>
      <c r="S94" s="4">
        <v>122137.18053993251</v>
      </c>
      <c r="T94" s="4">
        <v>26000</v>
      </c>
      <c r="U94" s="4">
        <v>2872273000</v>
      </c>
      <c r="V94" s="4">
        <v>110472.03846153847</v>
      </c>
      <c r="W94" s="4">
        <v>7000</v>
      </c>
      <c r="X94" s="4">
        <v>681387000</v>
      </c>
      <c r="Y94" s="4">
        <v>97341</v>
      </c>
      <c r="Z94" s="4">
        <v>40100</v>
      </c>
      <c r="AA94" s="4">
        <v>4643400400</v>
      </c>
      <c r="AB94" s="4">
        <v>115795.52119700747</v>
      </c>
      <c r="AC94" s="4">
        <v>27000</v>
      </c>
      <c r="AD94" s="4">
        <v>3323427000</v>
      </c>
      <c r="AE94" s="4">
        <v>123089.88888888889</v>
      </c>
      <c r="AF94" s="4">
        <v>7000</v>
      </c>
      <c r="AG94" s="4">
        <v>703948000</v>
      </c>
      <c r="AH94" s="4">
        <v>100564</v>
      </c>
      <c r="AI94" s="4">
        <v>34000</v>
      </c>
      <c r="AJ94" s="4">
        <v>3890030000</v>
      </c>
      <c r="AK94" s="4">
        <v>114412.64705882352</v>
      </c>
      <c r="AL94" s="4">
        <v>3200</v>
      </c>
      <c r="AM94" s="4">
        <v>375352040</v>
      </c>
      <c r="AN94" s="4">
        <v>117297.5125</v>
      </c>
      <c r="AO94" s="4">
        <v>30500</v>
      </c>
      <c r="AP94" s="4">
        <v>3430914000</v>
      </c>
      <c r="AQ94" s="4">
        <v>112488.98360655738</v>
      </c>
      <c r="AR94" s="4">
        <v>249560</v>
      </c>
      <c r="AS94" s="4">
        <v>29442586780</v>
      </c>
      <c r="AT94" s="4">
        <v>117977.988379548</v>
      </c>
    </row>
    <row r="95" spans="1:46" x14ac:dyDescent="0.2">
      <c r="A95" s="35"/>
      <c r="B95" s="32" t="s">
        <v>67</v>
      </c>
      <c r="C95" s="32"/>
      <c r="D95" s="32"/>
      <c r="E95" s="4"/>
      <c r="F95" s="4"/>
      <c r="G95" s="4"/>
      <c r="H95" s="4"/>
      <c r="I95" s="4"/>
      <c r="J95" s="4"/>
      <c r="K95" s="4">
        <v>13000</v>
      </c>
      <c r="L95" s="4">
        <v>2311842000</v>
      </c>
      <c r="M95" s="4">
        <v>177834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>
        <v>13000</v>
      </c>
      <c r="AS95" s="4">
        <v>2311842000</v>
      </c>
      <c r="AT95" s="4">
        <v>177834</v>
      </c>
    </row>
    <row r="96" spans="1:46" x14ac:dyDescent="0.2">
      <c r="A96" s="35"/>
      <c r="B96" s="32" t="s">
        <v>10</v>
      </c>
      <c r="C96" s="32"/>
      <c r="D96" s="32"/>
      <c r="E96" s="4"/>
      <c r="F96" s="4"/>
      <c r="G96" s="4"/>
      <c r="H96" s="4">
        <v>14000</v>
      </c>
      <c r="I96" s="4">
        <v>1412516000</v>
      </c>
      <c r="J96" s="4">
        <v>100894</v>
      </c>
      <c r="K96" s="4">
        <v>7000</v>
      </c>
      <c r="L96" s="4">
        <v>690095000</v>
      </c>
      <c r="M96" s="4">
        <v>98585</v>
      </c>
      <c r="N96" s="4">
        <v>34000</v>
      </c>
      <c r="O96" s="4">
        <v>4126913000</v>
      </c>
      <c r="P96" s="4">
        <v>121379.79411764706</v>
      </c>
      <c r="Q96" s="4">
        <v>7000</v>
      </c>
      <c r="R96" s="4">
        <v>657405000</v>
      </c>
      <c r="S96" s="4">
        <v>93915</v>
      </c>
      <c r="T96" s="4"/>
      <c r="U96" s="4"/>
      <c r="V96" s="4"/>
      <c r="W96" s="4">
        <v>14000</v>
      </c>
      <c r="X96" s="4">
        <v>1366330000</v>
      </c>
      <c r="Y96" s="4">
        <v>97595</v>
      </c>
      <c r="Z96" s="4"/>
      <c r="AA96" s="4"/>
      <c r="AB96" s="4"/>
      <c r="AC96" s="4">
        <v>7000</v>
      </c>
      <c r="AD96" s="4">
        <v>735462000</v>
      </c>
      <c r="AE96" s="4">
        <v>105066</v>
      </c>
      <c r="AF96" s="4">
        <v>34000</v>
      </c>
      <c r="AG96" s="4">
        <v>3948618000</v>
      </c>
      <c r="AH96" s="4">
        <v>116135.82352941176</v>
      </c>
      <c r="AI96" s="4"/>
      <c r="AJ96" s="4"/>
      <c r="AK96" s="4"/>
      <c r="AL96" s="4">
        <v>28000</v>
      </c>
      <c r="AM96" s="4">
        <v>2806916000</v>
      </c>
      <c r="AN96" s="4">
        <v>100247</v>
      </c>
      <c r="AO96" s="4">
        <v>11627</v>
      </c>
      <c r="AP96" s="4">
        <v>1167359604</v>
      </c>
      <c r="AQ96" s="4">
        <v>100400.75720306183</v>
      </c>
      <c r="AR96" s="4">
        <v>156627</v>
      </c>
      <c r="AS96" s="4">
        <v>16911614604</v>
      </c>
      <c r="AT96" s="4">
        <v>107973.81424658584</v>
      </c>
    </row>
    <row r="97" spans="1:46" x14ac:dyDescent="0.2">
      <c r="A97" s="35"/>
      <c r="B97" s="32" t="s">
        <v>35</v>
      </c>
      <c r="C97" s="32"/>
      <c r="D97" s="32"/>
      <c r="E97" s="4">
        <v>1900</v>
      </c>
      <c r="F97" s="4">
        <v>205709980</v>
      </c>
      <c r="G97" s="4">
        <v>108268.41052631578</v>
      </c>
      <c r="H97" s="4"/>
      <c r="I97" s="4"/>
      <c r="J97" s="4"/>
      <c r="K97" s="4">
        <v>14000</v>
      </c>
      <c r="L97" s="4">
        <v>1386938000</v>
      </c>
      <c r="M97" s="4">
        <v>99067</v>
      </c>
      <c r="N97" s="4">
        <v>25000</v>
      </c>
      <c r="O97" s="4">
        <v>3704430000</v>
      </c>
      <c r="P97" s="4">
        <v>148177.20000000001</v>
      </c>
      <c r="Q97" s="4"/>
      <c r="R97" s="4"/>
      <c r="S97" s="4"/>
      <c r="T97" s="4"/>
      <c r="U97" s="4"/>
      <c r="V97" s="4"/>
      <c r="W97" s="4"/>
      <c r="X97" s="4"/>
      <c r="Y97" s="4"/>
      <c r="Z97" s="4">
        <v>13000</v>
      </c>
      <c r="AA97" s="4">
        <v>1918124000</v>
      </c>
      <c r="AB97" s="4">
        <v>147548</v>
      </c>
      <c r="AC97" s="4">
        <v>12000</v>
      </c>
      <c r="AD97" s="4">
        <v>1381776000</v>
      </c>
      <c r="AE97" s="4">
        <v>115148</v>
      </c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>
        <v>65900</v>
      </c>
      <c r="AS97" s="4">
        <v>8596977980</v>
      </c>
      <c r="AT97" s="4">
        <v>130454.90106221547</v>
      </c>
    </row>
    <row r="98" spans="1:46" x14ac:dyDescent="0.2">
      <c r="A98" s="35"/>
      <c r="B98" s="32" t="s">
        <v>59</v>
      </c>
      <c r="C98" s="32"/>
      <c r="D98" s="32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>
        <v>14000</v>
      </c>
      <c r="R98" s="4">
        <v>2272550000</v>
      </c>
      <c r="S98" s="4">
        <v>162325</v>
      </c>
      <c r="T98" s="4"/>
      <c r="U98" s="4"/>
      <c r="V98" s="4"/>
      <c r="W98" s="4">
        <v>14000</v>
      </c>
      <c r="X98" s="4">
        <v>2087568000</v>
      </c>
      <c r="Y98" s="4">
        <v>149112</v>
      </c>
      <c r="Z98" s="4"/>
      <c r="AA98" s="4"/>
      <c r="AB98" s="4"/>
      <c r="AC98" s="4">
        <v>13000</v>
      </c>
      <c r="AD98" s="4">
        <v>1834274000</v>
      </c>
      <c r="AE98" s="4">
        <v>141098</v>
      </c>
      <c r="AF98" s="4">
        <v>13000</v>
      </c>
      <c r="AG98" s="4">
        <v>1834222000</v>
      </c>
      <c r="AH98" s="4">
        <v>141094</v>
      </c>
      <c r="AI98" s="4"/>
      <c r="AJ98" s="4"/>
      <c r="AK98" s="4"/>
      <c r="AL98" s="4"/>
      <c r="AM98" s="4"/>
      <c r="AN98" s="4"/>
      <c r="AO98" s="4"/>
      <c r="AP98" s="4"/>
      <c r="AQ98" s="4"/>
      <c r="AR98" s="4">
        <v>54000</v>
      </c>
      <c r="AS98" s="4">
        <v>8028614000</v>
      </c>
      <c r="AT98" s="4">
        <v>148678.03703703705</v>
      </c>
    </row>
    <row r="99" spans="1:46" hidden="1" x14ac:dyDescent="0.2">
      <c r="A99" s="35"/>
      <c r="B99" s="32" t="s">
        <v>129</v>
      </c>
      <c r="C99" s="32"/>
      <c r="D99" s="32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>
        <v>0</v>
      </c>
      <c r="AS99" s="4">
        <v>0</v>
      </c>
      <c r="AT99" s="4" t="e">
        <v>#DIV/0!</v>
      </c>
    </row>
    <row r="100" spans="1:46" hidden="1" x14ac:dyDescent="0.2">
      <c r="A100" s="35"/>
      <c r="B100" s="32" t="s">
        <v>60</v>
      </c>
      <c r="C100" s="32"/>
      <c r="D100" s="32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>
        <v>0</v>
      </c>
      <c r="AS100" s="4">
        <v>0</v>
      </c>
      <c r="AT100" s="4" t="e">
        <v>#DIV/0!</v>
      </c>
    </row>
    <row r="101" spans="1:46" hidden="1" x14ac:dyDescent="0.2">
      <c r="A101" s="35"/>
      <c r="B101" s="32" t="s">
        <v>18</v>
      </c>
      <c r="C101" s="32"/>
      <c r="D101" s="32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>
        <v>0</v>
      </c>
      <c r="AS101" s="4">
        <v>0</v>
      </c>
      <c r="AT101" s="4" t="e">
        <v>#DIV/0!</v>
      </c>
    </row>
    <row r="102" spans="1:46" hidden="1" x14ac:dyDescent="0.2">
      <c r="A102" s="35"/>
      <c r="B102" s="32" t="s">
        <v>69</v>
      </c>
      <c r="C102" s="32"/>
      <c r="D102" s="32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>
        <v>0</v>
      </c>
      <c r="AS102" s="4">
        <v>0</v>
      </c>
      <c r="AT102" s="4" t="e">
        <v>#DIV/0!</v>
      </c>
    </row>
    <row r="103" spans="1:46" hidden="1" x14ac:dyDescent="0.2">
      <c r="A103" s="35"/>
      <c r="B103" s="32" t="s">
        <v>63</v>
      </c>
      <c r="C103" s="32"/>
      <c r="D103" s="32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>
        <v>0</v>
      </c>
      <c r="AS103" s="4">
        <v>0</v>
      </c>
      <c r="AT103" s="4" t="e">
        <v>#DIV/0!</v>
      </c>
    </row>
    <row r="104" spans="1:46" x14ac:dyDescent="0.2">
      <c r="A104" s="35"/>
      <c r="B104" s="32" t="s">
        <v>19</v>
      </c>
      <c r="C104" s="32"/>
      <c r="D104" s="32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>
        <v>14000</v>
      </c>
      <c r="U104" s="4">
        <v>2229444000</v>
      </c>
      <c r="V104" s="4">
        <v>159246</v>
      </c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v>26000</v>
      </c>
      <c r="AM104" s="4">
        <v>3375801000</v>
      </c>
      <c r="AN104" s="4">
        <v>129838.5</v>
      </c>
      <c r="AO104" s="4"/>
      <c r="AP104" s="4"/>
      <c r="AQ104" s="4"/>
      <c r="AR104" s="4">
        <v>40000</v>
      </c>
      <c r="AS104" s="4">
        <v>5605245000</v>
      </c>
      <c r="AT104" s="4">
        <v>140131.125</v>
      </c>
    </row>
    <row r="105" spans="1:46" x14ac:dyDescent="0.2">
      <c r="A105" s="35"/>
      <c r="B105" s="32" t="s">
        <v>21</v>
      </c>
      <c r="C105" s="32"/>
      <c r="D105" s="32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>
        <v>13000</v>
      </c>
      <c r="AJ105" s="4">
        <v>1778257000</v>
      </c>
      <c r="AK105" s="4">
        <v>136789</v>
      </c>
      <c r="AL105" s="4"/>
      <c r="AM105" s="4"/>
      <c r="AN105" s="4"/>
      <c r="AO105" s="4"/>
      <c r="AP105" s="4"/>
      <c r="AQ105" s="4"/>
      <c r="AR105" s="4">
        <v>13000</v>
      </c>
      <c r="AS105" s="4">
        <v>1778257000</v>
      </c>
      <c r="AT105" s="4">
        <v>136789</v>
      </c>
    </row>
    <row r="106" spans="1:46" hidden="1" x14ac:dyDescent="0.2">
      <c r="A106" s="35"/>
      <c r="B106" s="32" t="s">
        <v>22</v>
      </c>
      <c r="C106" s="32"/>
      <c r="D106" s="32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>
        <v>0</v>
      </c>
      <c r="AS106" s="4">
        <v>0</v>
      </c>
      <c r="AT106" s="4" t="e">
        <v>#DIV/0!</v>
      </c>
    </row>
    <row r="107" spans="1:46" x14ac:dyDescent="0.2">
      <c r="A107" s="35"/>
      <c r="B107" s="32" t="s">
        <v>24</v>
      </c>
      <c r="C107" s="32"/>
      <c r="D107" s="32"/>
      <c r="E107" s="4"/>
      <c r="F107" s="4"/>
      <c r="G107" s="4"/>
      <c r="H107" s="4">
        <v>7200</v>
      </c>
      <c r="I107" s="4">
        <v>756979200</v>
      </c>
      <c r="J107" s="4">
        <v>105136</v>
      </c>
      <c r="K107" s="4"/>
      <c r="L107" s="4"/>
      <c r="M107" s="4"/>
      <c r="N107" s="4"/>
      <c r="O107" s="4"/>
      <c r="P107" s="4"/>
      <c r="Q107" s="4"/>
      <c r="R107" s="4"/>
      <c r="S107" s="4"/>
      <c r="T107" s="4">
        <v>13000</v>
      </c>
      <c r="U107" s="4">
        <v>2120066000</v>
      </c>
      <c r="V107" s="4">
        <v>163082</v>
      </c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>
        <v>20200</v>
      </c>
      <c r="AS107" s="4">
        <v>2877045200</v>
      </c>
      <c r="AT107" s="4">
        <v>142427.9801980198</v>
      </c>
    </row>
    <row r="108" spans="1:46" x14ac:dyDescent="0.2">
      <c r="A108" s="35"/>
      <c r="B108" s="33" t="s">
        <v>44</v>
      </c>
      <c r="C108" s="33"/>
      <c r="D108" s="33"/>
      <c r="E108" s="4">
        <v>9100</v>
      </c>
      <c r="F108" s="4">
        <v>791437180</v>
      </c>
      <c r="G108" s="4">
        <v>86971.11868131868</v>
      </c>
      <c r="H108" s="4">
        <v>40200</v>
      </c>
      <c r="I108" s="4">
        <v>4530845200</v>
      </c>
      <c r="J108" s="4">
        <v>112707.59203980099</v>
      </c>
      <c r="K108" s="4">
        <v>47000</v>
      </c>
      <c r="L108" s="4">
        <v>6620455000</v>
      </c>
      <c r="M108" s="4">
        <v>140860.74468085106</v>
      </c>
      <c r="N108" s="4">
        <v>59000</v>
      </c>
      <c r="O108" s="4">
        <v>7831343000</v>
      </c>
      <c r="P108" s="4">
        <v>132734.62711864407</v>
      </c>
      <c r="Q108" s="4">
        <v>56560</v>
      </c>
      <c r="R108" s="4">
        <v>7273153140</v>
      </c>
      <c r="S108" s="4">
        <v>128591.81647807638</v>
      </c>
      <c r="T108" s="4">
        <v>53000</v>
      </c>
      <c r="U108" s="4">
        <v>7221783000</v>
      </c>
      <c r="V108" s="4">
        <v>136260.05660377358</v>
      </c>
      <c r="W108" s="4">
        <v>35000</v>
      </c>
      <c r="X108" s="4">
        <v>4135285000</v>
      </c>
      <c r="Y108" s="4">
        <v>118151</v>
      </c>
      <c r="Z108" s="4">
        <v>53100</v>
      </c>
      <c r="AA108" s="4">
        <v>6561524400</v>
      </c>
      <c r="AB108" s="4">
        <v>123569.197740113</v>
      </c>
      <c r="AC108" s="4">
        <v>59000</v>
      </c>
      <c r="AD108" s="4">
        <v>7274939000</v>
      </c>
      <c r="AE108" s="4">
        <v>123304.05084745762</v>
      </c>
      <c r="AF108" s="4">
        <v>54000</v>
      </c>
      <c r="AG108" s="4">
        <v>6486788000</v>
      </c>
      <c r="AH108" s="4">
        <v>120125.70370370371</v>
      </c>
      <c r="AI108" s="4">
        <v>47000</v>
      </c>
      <c r="AJ108" s="4">
        <v>5668287000</v>
      </c>
      <c r="AK108" s="4">
        <v>120601.85106382979</v>
      </c>
      <c r="AL108" s="4">
        <v>57200</v>
      </c>
      <c r="AM108" s="4">
        <v>6558069040</v>
      </c>
      <c r="AN108" s="4">
        <v>114651.55664335664</v>
      </c>
      <c r="AO108" s="4">
        <v>42127</v>
      </c>
      <c r="AP108" s="4">
        <v>4598273604</v>
      </c>
      <c r="AQ108" s="4">
        <v>109152.64804044912</v>
      </c>
      <c r="AR108" s="4">
        <v>612287</v>
      </c>
      <c r="AS108" s="4">
        <v>75552182564</v>
      </c>
      <c r="AT108" s="4">
        <v>123393.41283417743</v>
      </c>
    </row>
  </sheetData>
  <mergeCells count="59">
    <mergeCell ref="H2:J2"/>
    <mergeCell ref="K2:M2"/>
    <mergeCell ref="B108:D108"/>
    <mergeCell ref="B94:D94"/>
    <mergeCell ref="B95:D95"/>
    <mergeCell ref="B96:D96"/>
    <mergeCell ref="B97:D97"/>
    <mergeCell ref="B98:D98"/>
    <mergeCell ref="B99:D99"/>
    <mergeCell ref="B100:D100"/>
    <mergeCell ref="B105:D105"/>
    <mergeCell ref="B106:D106"/>
    <mergeCell ref="B107:D107"/>
    <mergeCell ref="B101:D101"/>
    <mergeCell ref="B102:D102"/>
    <mergeCell ref="B103:D103"/>
    <mergeCell ref="A2:D5"/>
    <mergeCell ref="A6:A93"/>
    <mergeCell ref="A94:A108"/>
    <mergeCell ref="B93:D93"/>
    <mergeCell ref="E2:G2"/>
    <mergeCell ref="B104:D104"/>
    <mergeCell ref="AF4:AH4"/>
    <mergeCell ref="AI4:AK4"/>
    <mergeCell ref="AL4:AN4"/>
    <mergeCell ref="AO4:AQ4"/>
    <mergeCell ref="N4:P4"/>
    <mergeCell ref="Q4:S4"/>
    <mergeCell ref="T4:V4"/>
    <mergeCell ref="W4:Y4"/>
    <mergeCell ref="Z4:AB4"/>
    <mergeCell ref="Z3:AB3"/>
    <mergeCell ref="AC3:AE3"/>
    <mergeCell ref="E3:G3"/>
    <mergeCell ref="E4:G4"/>
    <mergeCell ref="H3:J3"/>
    <mergeCell ref="K3:M3"/>
    <mergeCell ref="N3:P3"/>
    <mergeCell ref="AC4:AE4"/>
    <mergeCell ref="T3:V3"/>
    <mergeCell ref="W3:Y3"/>
    <mergeCell ref="H4:J4"/>
    <mergeCell ref="K4:M4"/>
    <mergeCell ref="N2:P2"/>
    <mergeCell ref="Q3:S3"/>
    <mergeCell ref="AR2:AT4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F3:AH3"/>
    <mergeCell ref="AI3:AK3"/>
    <mergeCell ref="AL3:AN3"/>
    <mergeCell ref="AO3:AQ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11DCD-BD17-4357-94E5-B8417312AC7C}">
  <dimension ref="A1:AZ97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RowHeight="12" x14ac:dyDescent="0.2"/>
  <cols>
    <col min="1" max="1" width="3.69921875" customWidth="1"/>
    <col min="2" max="2" width="15.8984375" bestFit="1" customWidth="1"/>
    <col min="3" max="3" width="18.09765625" bestFit="1" customWidth="1"/>
    <col min="4" max="4" width="31.09765625" bestFit="1" customWidth="1"/>
    <col min="5" max="5" width="6.69921875" customWidth="1"/>
    <col min="6" max="6" width="13" hidden="1" customWidth="1"/>
    <col min="7" max="7" width="8.69921875" customWidth="1"/>
    <col min="8" max="8" width="7.69921875" customWidth="1"/>
    <col min="9" max="9" width="15.296875" hidden="1" customWidth="1"/>
    <col min="10" max="10" width="8.69921875" customWidth="1"/>
    <col min="11" max="11" width="7.69921875" customWidth="1"/>
    <col min="12" max="12" width="15.296875" hidden="1" customWidth="1"/>
    <col min="13" max="13" width="8.69921875" customWidth="1"/>
    <col min="14" max="14" width="7.69921875" customWidth="1"/>
    <col min="15" max="15" width="15.296875" hidden="1" customWidth="1"/>
    <col min="16" max="16" width="8.69921875" customWidth="1"/>
    <col min="17" max="17" width="8.8984375" customWidth="1"/>
    <col min="18" max="18" width="15.296875" hidden="1" customWidth="1"/>
    <col min="19" max="19" width="8.69921875" customWidth="1"/>
    <col min="20" max="20" width="7.69921875" customWidth="1"/>
    <col min="21" max="21" width="15.296875" hidden="1" customWidth="1"/>
    <col min="22" max="22" width="8.69921875" customWidth="1"/>
    <col min="23" max="23" width="7.69921875" customWidth="1"/>
    <col min="24" max="24" width="15.296875" hidden="1" customWidth="1"/>
    <col min="25" max="25" width="8.69921875" customWidth="1"/>
    <col min="26" max="26" width="8.59765625" customWidth="1"/>
    <col min="27" max="27" width="17.3984375" hidden="1" customWidth="1"/>
    <col min="28" max="28" width="8.69921875" customWidth="1"/>
    <col min="29" max="29" width="8.59765625" customWidth="1"/>
    <col min="30" max="30" width="17.3984375" hidden="1" customWidth="1"/>
    <col min="31" max="31" width="8.69921875" customWidth="1"/>
    <col min="32" max="32" width="7.69921875" customWidth="1"/>
    <col min="33" max="33" width="16.3984375" hidden="1" customWidth="1"/>
    <col min="34" max="34" width="8.69921875" customWidth="1"/>
    <col min="35" max="35" width="7.69921875" customWidth="1"/>
    <col min="36" max="36" width="15.296875" hidden="1" customWidth="1"/>
    <col min="37" max="37" width="8.69921875" customWidth="1"/>
    <col min="38" max="38" width="8.8984375" customWidth="1"/>
    <col min="39" max="39" width="15.296875" hidden="1" customWidth="1"/>
    <col min="40" max="41" width="8.69921875" customWidth="1"/>
    <col min="42" max="42" width="15.296875" hidden="1" customWidth="1"/>
    <col min="43" max="44" width="8.69921875" customWidth="1"/>
    <col min="45" max="45" width="15.296875" hidden="1" customWidth="1"/>
    <col min="46" max="46" width="8.69921875" customWidth="1"/>
    <col min="47" max="47" width="6.69921875" customWidth="1"/>
    <col min="48" max="48" width="13" hidden="1" customWidth="1"/>
    <col min="49" max="49" width="8.69921875" customWidth="1"/>
    <col min="50" max="50" width="8.59765625" customWidth="1"/>
    <col min="51" max="51" width="15.296875" hidden="1" customWidth="1"/>
    <col min="52" max="52" width="8.69921875" customWidth="1"/>
  </cols>
  <sheetData>
    <row r="1" spans="1:52" x14ac:dyDescent="0.2">
      <c r="A1" t="s">
        <v>45</v>
      </c>
    </row>
    <row r="2" spans="1:52" x14ac:dyDescent="0.2">
      <c r="A2" s="37" t="s">
        <v>107</v>
      </c>
      <c r="B2" s="38"/>
      <c r="C2" s="38"/>
      <c r="D2" s="38"/>
      <c r="E2" s="36">
        <v>1</v>
      </c>
      <c r="F2" s="36"/>
      <c r="G2" s="36"/>
      <c r="H2" s="36">
        <v>2</v>
      </c>
      <c r="I2" s="36"/>
      <c r="J2" s="36"/>
      <c r="K2" s="36">
        <v>3</v>
      </c>
      <c r="L2" s="36"/>
      <c r="M2" s="36"/>
      <c r="N2" s="36">
        <v>4</v>
      </c>
      <c r="O2" s="36"/>
      <c r="P2" s="36"/>
      <c r="Q2" s="36">
        <v>5</v>
      </c>
      <c r="R2" s="36"/>
      <c r="S2" s="36"/>
      <c r="T2" s="36">
        <v>6</v>
      </c>
      <c r="U2" s="36"/>
      <c r="V2" s="36"/>
      <c r="W2" s="36">
        <v>7</v>
      </c>
      <c r="X2" s="36"/>
      <c r="Y2" s="36"/>
      <c r="Z2" s="36">
        <v>8</v>
      </c>
      <c r="AA2" s="36"/>
      <c r="AB2" s="36"/>
      <c r="AC2" s="36">
        <v>9</v>
      </c>
      <c r="AD2" s="36"/>
      <c r="AE2" s="36"/>
      <c r="AF2" s="36">
        <v>10</v>
      </c>
      <c r="AG2" s="36"/>
      <c r="AH2" s="36"/>
      <c r="AI2" s="36">
        <v>11</v>
      </c>
      <c r="AJ2" s="36"/>
      <c r="AK2" s="36"/>
      <c r="AL2" s="36">
        <v>12</v>
      </c>
      <c r="AM2" s="36"/>
      <c r="AN2" s="36"/>
      <c r="AO2" s="36">
        <v>13</v>
      </c>
      <c r="AP2" s="36"/>
      <c r="AQ2" s="36"/>
      <c r="AR2" s="36">
        <v>14</v>
      </c>
      <c r="AS2" s="36"/>
      <c r="AT2" s="36"/>
      <c r="AU2" s="36">
        <v>15</v>
      </c>
      <c r="AV2" s="36"/>
      <c r="AW2" s="36"/>
      <c r="AX2" s="33" t="s">
        <v>3</v>
      </c>
      <c r="AY2" s="33"/>
      <c r="AZ2" s="33"/>
    </row>
    <row r="3" spans="1:52" x14ac:dyDescent="0.2">
      <c r="A3" s="38"/>
      <c r="B3" s="38"/>
      <c r="C3" s="38"/>
      <c r="D3" s="38"/>
      <c r="E3" s="34">
        <v>44749</v>
      </c>
      <c r="F3" s="34">
        <v>44749</v>
      </c>
      <c r="G3" s="34">
        <v>44749</v>
      </c>
      <c r="H3" s="34">
        <v>44771</v>
      </c>
      <c r="I3" s="34">
        <v>44771</v>
      </c>
      <c r="J3" s="34">
        <v>44771</v>
      </c>
      <c r="K3" s="34">
        <v>44820</v>
      </c>
      <c r="L3" s="34">
        <v>44820</v>
      </c>
      <c r="M3" s="34">
        <v>44820</v>
      </c>
      <c r="N3" s="34">
        <v>44848</v>
      </c>
      <c r="O3" s="34">
        <v>44848</v>
      </c>
      <c r="P3" s="34">
        <v>44848</v>
      </c>
      <c r="Q3" s="34">
        <v>44862</v>
      </c>
      <c r="R3" s="34">
        <v>44862</v>
      </c>
      <c r="S3" s="34">
        <v>44862</v>
      </c>
      <c r="T3" s="34">
        <v>44876</v>
      </c>
      <c r="U3" s="34">
        <v>44876</v>
      </c>
      <c r="V3" s="34">
        <v>44876</v>
      </c>
      <c r="W3" s="34">
        <v>44883</v>
      </c>
      <c r="X3" s="34">
        <v>44883</v>
      </c>
      <c r="Y3" s="34">
        <v>44883</v>
      </c>
      <c r="Z3" s="34">
        <v>44904</v>
      </c>
      <c r="AA3" s="34">
        <v>44904</v>
      </c>
      <c r="AB3" s="34">
        <v>44904</v>
      </c>
      <c r="AC3" s="34">
        <v>44911</v>
      </c>
      <c r="AD3" s="34">
        <v>44911</v>
      </c>
      <c r="AE3" s="34">
        <v>44911</v>
      </c>
      <c r="AF3" s="34">
        <v>44939</v>
      </c>
      <c r="AG3" s="34">
        <v>44939</v>
      </c>
      <c r="AH3" s="34">
        <v>44939</v>
      </c>
      <c r="AI3" s="34">
        <v>44953</v>
      </c>
      <c r="AJ3" s="34">
        <v>44953</v>
      </c>
      <c r="AK3" s="34">
        <v>44953</v>
      </c>
      <c r="AL3" s="34">
        <v>44967</v>
      </c>
      <c r="AM3" s="34">
        <v>44967</v>
      </c>
      <c r="AN3" s="34">
        <v>44967</v>
      </c>
      <c r="AO3" s="34">
        <v>44979</v>
      </c>
      <c r="AP3" s="34">
        <v>44979</v>
      </c>
      <c r="AQ3" s="34">
        <v>44979</v>
      </c>
      <c r="AR3" s="34">
        <v>44995</v>
      </c>
      <c r="AS3" s="34">
        <v>44995</v>
      </c>
      <c r="AT3" s="34">
        <v>44995</v>
      </c>
      <c r="AU3" s="34">
        <v>45002</v>
      </c>
      <c r="AV3" s="34">
        <v>45002</v>
      </c>
      <c r="AW3" s="34">
        <v>45002</v>
      </c>
      <c r="AX3" s="33"/>
      <c r="AY3" s="33"/>
      <c r="AZ3" s="33"/>
    </row>
    <row r="4" spans="1:52" x14ac:dyDescent="0.2">
      <c r="A4" s="38"/>
      <c r="B4" s="38"/>
      <c r="C4" s="38"/>
      <c r="D4" s="38"/>
      <c r="E4" s="34">
        <v>44761</v>
      </c>
      <c r="F4" s="34">
        <v>44761</v>
      </c>
      <c r="G4" s="34">
        <v>44761</v>
      </c>
      <c r="H4" s="34">
        <v>44783</v>
      </c>
      <c r="I4" s="34">
        <v>44783</v>
      </c>
      <c r="J4" s="34">
        <v>44783</v>
      </c>
      <c r="K4" s="34">
        <v>44830</v>
      </c>
      <c r="L4" s="34">
        <v>44830</v>
      </c>
      <c r="M4" s="34">
        <v>44830</v>
      </c>
      <c r="N4" s="34">
        <v>44861</v>
      </c>
      <c r="O4" s="34">
        <v>44861</v>
      </c>
      <c r="P4" s="34">
        <v>44861</v>
      </c>
      <c r="Q4" s="34">
        <v>44875</v>
      </c>
      <c r="R4" s="34">
        <v>44875</v>
      </c>
      <c r="S4" s="34">
        <v>44875</v>
      </c>
      <c r="T4" s="34">
        <v>44889</v>
      </c>
      <c r="U4" s="34">
        <v>44889</v>
      </c>
      <c r="V4" s="34">
        <v>44889</v>
      </c>
      <c r="W4" s="34">
        <v>44897</v>
      </c>
      <c r="X4" s="34">
        <v>44897</v>
      </c>
      <c r="Y4" s="34">
        <v>44897</v>
      </c>
      <c r="Z4" s="34">
        <v>44915</v>
      </c>
      <c r="AA4" s="34">
        <v>44915</v>
      </c>
      <c r="AB4" s="34">
        <v>44915</v>
      </c>
      <c r="AC4" s="34">
        <v>44936</v>
      </c>
      <c r="AD4" s="34">
        <v>44936</v>
      </c>
      <c r="AE4" s="34">
        <v>44936</v>
      </c>
      <c r="AF4" s="34">
        <v>44951</v>
      </c>
      <c r="AG4" s="34">
        <v>44951</v>
      </c>
      <c r="AH4" s="34">
        <v>44951</v>
      </c>
      <c r="AI4" s="34">
        <v>44971</v>
      </c>
      <c r="AJ4" s="34">
        <v>44971</v>
      </c>
      <c r="AK4" s="34">
        <v>44971</v>
      </c>
      <c r="AL4" s="34">
        <v>44978</v>
      </c>
      <c r="AM4" s="34">
        <v>44978</v>
      </c>
      <c r="AN4" s="34">
        <v>44978</v>
      </c>
      <c r="AO4" s="34">
        <v>44999</v>
      </c>
      <c r="AP4" s="34">
        <v>44999</v>
      </c>
      <c r="AQ4" s="34">
        <v>44999</v>
      </c>
      <c r="AR4" s="34">
        <v>45007</v>
      </c>
      <c r="AS4" s="34">
        <v>45007</v>
      </c>
      <c r="AT4" s="34">
        <v>45007</v>
      </c>
      <c r="AU4" s="34">
        <v>45013</v>
      </c>
      <c r="AV4" s="34">
        <v>45013</v>
      </c>
      <c r="AW4" s="34">
        <v>45013</v>
      </c>
      <c r="AX4" s="33"/>
      <c r="AY4" s="33"/>
      <c r="AZ4" s="33"/>
    </row>
    <row r="5" spans="1:52" ht="36" x14ac:dyDescent="0.2">
      <c r="A5" s="38"/>
      <c r="B5" s="38"/>
      <c r="C5" s="38"/>
      <c r="D5" s="38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  <c r="AU5" s="28" t="s">
        <v>73</v>
      </c>
      <c r="AV5" s="28" t="s">
        <v>106</v>
      </c>
      <c r="AW5" s="28" t="s">
        <v>117</v>
      </c>
      <c r="AX5" s="28" t="s">
        <v>73</v>
      </c>
      <c r="AY5" s="28" t="s">
        <v>106</v>
      </c>
      <c r="AZ5" s="28" t="s">
        <v>117</v>
      </c>
    </row>
    <row r="6" spans="1:52" hidden="1" x14ac:dyDescent="0.2">
      <c r="A6" s="35" t="s">
        <v>131</v>
      </c>
      <c r="B6" t="s">
        <v>5</v>
      </c>
      <c r="C6" t="s">
        <v>6</v>
      </c>
      <c r="D6" t="s">
        <v>7</v>
      </c>
      <c r="E6" s="4"/>
      <c r="F6" s="4"/>
      <c r="G6" s="4" t="e">
        <v>#DIV/0!</v>
      </c>
      <c r="H6" s="4"/>
      <c r="I6" s="4"/>
      <c r="J6" s="4" t="e">
        <v>#DIV/0!</v>
      </c>
      <c r="K6" s="4"/>
      <c r="L6" s="4"/>
      <c r="M6" s="4" t="e">
        <v>#DIV/0!</v>
      </c>
      <c r="N6" s="4"/>
      <c r="O6" s="4"/>
      <c r="P6" s="4" t="e">
        <v>#DIV/0!</v>
      </c>
      <c r="Q6" s="4"/>
      <c r="R6" s="4"/>
      <c r="S6" s="4" t="e">
        <v>#DIV/0!</v>
      </c>
      <c r="T6" s="4"/>
      <c r="U6" s="4"/>
      <c r="V6" s="4" t="e">
        <v>#DIV/0!</v>
      </c>
      <c r="W6" s="4"/>
      <c r="X6" s="4"/>
      <c r="Y6" s="4" t="e">
        <v>#DIV/0!</v>
      </c>
      <c r="Z6" s="4"/>
      <c r="AA6" s="4"/>
      <c r="AB6" s="4" t="e">
        <v>#DIV/0!</v>
      </c>
      <c r="AC6" s="4"/>
      <c r="AD6" s="4"/>
      <c r="AE6" s="4" t="e">
        <v>#DIV/0!</v>
      </c>
      <c r="AF6" s="4"/>
      <c r="AG6" s="4"/>
      <c r="AH6" s="4" t="e">
        <v>#DIV/0!</v>
      </c>
      <c r="AI6" s="4"/>
      <c r="AJ6" s="4"/>
      <c r="AK6" s="4" t="e">
        <v>#DIV/0!</v>
      </c>
      <c r="AL6" s="4"/>
      <c r="AM6" s="4"/>
      <c r="AN6" s="4" t="e">
        <v>#DIV/0!</v>
      </c>
      <c r="AO6" s="4"/>
      <c r="AP6" s="4"/>
      <c r="AQ6" s="4" t="e">
        <v>#DIV/0!</v>
      </c>
      <c r="AR6" s="5">
        <v>13000</v>
      </c>
      <c r="AS6" s="4">
        <v>3163875000</v>
      </c>
      <c r="AT6" s="4">
        <v>243375</v>
      </c>
      <c r="AU6" s="4"/>
      <c r="AV6" s="4"/>
      <c r="AW6" s="4" t="e">
        <v>#DIV/0!</v>
      </c>
      <c r="AX6" s="4">
        <v>13000</v>
      </c>
      <c r="AY6" s="4">
        <v>3163875000</v>
      </c>
      <c r="AZ6" s="4">
        <v>243375</v>
      </c>
    </row>
    <row r="7" spans="1:52" hidden="1" x14ac:dyDescent="0.2">
      <c r="A7" s="35"/>
      <c r="B7" t="s">
        <v>5</v>
      </c>
      <c r="C7" t="s">
        <v>6</v>
      </c>
      <c r="D7" t="s">
        <v>8</v>
      </c>
      <c r="E7" s="4"/>
      <c r="F7" s="4"/>
      <c r="G7" s="4" t="e">
        <v>#DIV/0!</v>
      </c>
      <c r="H7" s="4"/>
      <c r="I7" s="4"/>
      <c r="J7" s="4" t="e">
        <v>#DIV/0!</v>
      </c>
      <c r="K7" s="4"/>
      <c r="L7" s="4"/>
      <c r="M7" s="4" t="e">
        <v>#DIV/0!</v>
      </c>
      <c r="N7" s="4"/>
      <c r="O7" s="4"/>
      <c r="P7" s="4" t="e">
        <v>#DIV/0!</v>
      </c>
      <c r="Q7" s="4"/>
      <c r="R7" s="4"/>
      <c r="S7" s="4" t="e">
        <v>#DIV/0!</v>
      </c>
      <c r="T7" s="4"/>
      <c r="U7" s="4"/>
      <c r="V7" s="4" t="e">
        <v>#DIV/0!</v>
      </c>
      <c r="W7" s="4"/>
      <c r="X7" s="4"/>
      <c r="Y7" s="4" t="e">
        <v>#DIV/0!</v>
      </c>
      <c r="Z7" s="4"/>
      <c r="AA7" s="4"/>
      <c r="AB7" s="4" t="e">
        <v>#DIV/0!</v>
      </c>
      <c r="AC7" s="4"/>
      <c r="AD7" s="4"/>
      <c r="AE7" s="4" t="e">
        <v>#DIV/0!</v>
      </c>
      <c r="AF7" s="5">
        <v>13000</v>
      </c>
      <c r="AG7" s="4">
        <v>3005444000</v>
      </c>
      <c r="AH7" s="4">
        <v>231188</v>
      </c>
      <c r="AI7" s="4"/>
      <c r="AJ7" s="4"/>
      <c r="AK7" s="4" t="e">
        <v>#DIV/0!</v>
      </c>
      <c r="AL7" s="5">
        <v>13000</v>
      </c>
      <c r="AM7" s="6">
        <v>3056274000</v>
      </c>
      <c r="AN7" s="4">
        <v>235098</v>
      </c>
      <c r="AO7" s="4"/>
      <c r="AP7" s="4"/>
      <c r="AQ7" s="4" t="e">
        <v>#DIV/0!</v>
      </c>
      <c r="AR7" s="4"/>
      <c r="AS7" s="4"/>
      <c r="AT7" s="4" t="e">
        <v>#DIV/0!</v>
      </c>
      <c r="AU7" s="4"/>
      <c r="AV7" s="4"/>
      <c r="AW7" s="4" t="e">
        <v>#DIV/0!</v>
      </c>
      <c r="AX7" s="4">
        <v>26000</v>
      </c>
      <c r="AY7" s="4">
        <v>6061718000</v>
      </c>
      <c r="AZ7" s="4">
        <v>233143</v>
      </c>
    </row>
    <row r="8" spans="1:52" hidden="1" x14ac:dyDescent="0.2">
      <c r="A8" s="35"/>
      <c r="B8" t="s">
        <v>5</v>
      </c>
      <c r="C8" t="s">
        <v>6</v>
      </c>
      <c r="D8" t="s">
        <v>8</v>
      </c>
      <c r="E8" s="7"/>
      <c r="F8" s="7"/>
      <c r="G8" s="4" t="e">
        <v>#DIV/0!</v>
      </c>
      <c r="H8" s="7"/>
      <c r="I8" s="7"/>
      <c r="J8" s="4" t="e">
        <v>#DIV/0!</v>
      </c>
      <c r="K8" s="7"/>
      <c r="L8" s="7"/>
      <c r="M8" s="4" t="e">
        <v>#DIV/0!</v>
      </c>
      <c r="N8" s="7"/>
      <c r="O8" s="7"/>
      <c r="P8" s="4" t="e">
        <v>#DIV/0!</v>
      </c>
      <c r="Q8" s="7"/>
      <c r="R8" s="7"/>
      <c r="S8" s="4" t="e">
        <v>#DIV/0!</v>
      </c>
      <c r="T8" s="7"/>
      <c r="U8" s="7"/>
      <c r="V8" s="4" t="e">
        <v>#DIV/0!</v>
      </c>
      <c r="W8" s="7"/>
      <c r="X8" s="7"/>
      <c r="Y8" s="4" t="e">
        <v>#DIV/0!</v>
      </c>
      <c r="Z8" s="7"/>
      <c r="AA8" s="7"/>
      <c r="AB8" s="4" t="e">
        <v>#DIV/0!</v>
      </c>
      <c r="AC8" s="7"/>
      <c r="AD8" s="7"/>
      <c r="AE8" s="4" t="e">
        <v>#DIV/0!</v>
      </c>
      <c r="AF8" s="7"/>
      <c r="AG8" s="7"/>
      <c r="AH8" s="4" t="e">
        <v>#DIV/0!</v>
      </c>
      <c r="AI8" s="7"/>
      <c r="AJ8" s="7"/>
      <c r="AK8" s="4" t="e">
        <v>#DIV/0!</v>
      </c>
      <c r="AL8" s="7"/>
      <c r="AM8" s="7"/>
      <c r="AN8" s="4" t="e">
        <v>#DIV/0!</v>
      </c>
      <c r="AO8" s="7"/>
      <c r="AP8" s="7"/>
      <c r="AQ8" s="4" t="e">
        <v>#DIV/0!</v>
      </c>
      <c r="AR8" s="7"/>
      <c r="AS8" s="7"/>
      <c r="AT8" s="4" t="e">
        <v>#DIV/0!</v>
      </c>
      <c r="AU8" s="7"/>
      <c r="AV8" s="7"/>
      <c r="AW8" s="4" t="e">
        <v>#DIV/0!</v>
      </c>
      <c r="AX8" s="4">
        <v>0</v>
      </c>
      <c r="AY8" s="4">
        <v>0</v>
      </c>
      <c r="AZ8" s="4" t="e">
        <v>#DIV/0!</v>
      </c>
    </row>
    <row r="9" spans="1:52" hidden="1" x14ac:dyDescent="0.2">
      <c r="A9" s="35"/>
      <c r="D9" s="1" t="s">
        <v>9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13000</v>
      </c>
      <c r="AG9" s="4">
        <v>3005444000</v>
      </c>
      <c r="AH9" s="4">
        <v>231188</v>
      </c>
      <c r="AI9" s="4"/>
      <c r="AJ9" s="4"/>
      <c r="AK9" s="4"/>
      <c r="AL9" s="4">
        <v>13000</v>
      </c>
      <c r="AM9" s="4">
        <v>3056274000</v>
      </c>
      <c r="AN9" s="4">
        <v>235098</v>
      </c>
      <c r="AO9" s="4"/>
      <c r="AP9" s="4"/>
      <c r="AQ9" s="4"/>
      <c r="AR9" s="4"/>
      <c r="AS9" s="4"/>
      <c r="AT9" s="4"/>
      <c r="AU9" s="4"/>
      <c r="AV9" s="4"/>
      <c r="AW9" s="4"/>
      <c r="AX9" s="4">
        <v>26000</v>
      </c>
      <c r="AY9" s="4">
        <v>6061718000</v>
      </c>
      <c r="AZ9" s="4">
        <v>233143</v>
      </c>
    </row>
    <row r="10" spans="1:52" hidden="1" x14ac:dyDescent="0.2">
      <c r="A10" s="35"/>
      <c r="B10" t="s">
        <v>5</v>
      </c>
      <c r="C10" t="s">
        <v>6</v>
      </c>
      <c r="D10" t="s">
        <v>10</v>
      </c>
      <c r="E10" s="4"/>
      <c r="F10" s="4"/>
      <c r="G10" s="4" t="e">
        <v>#DIV/0!</v>
      </c>
      <c r="H10" s="4"/>
      <c r="I10" s="4"/>
      <c r="J10" s="4" t="e">
        <v>#DIV/0!</v>
      </c>
      <c r="K10" s="5">
        <v>13000</v>
      </c>
      <c r="L10" s="6">
        <v>3302000000</v>
      </c>
      <c r="M10" s="4">
        <v>254000</v>
      </c>
      <c r="N10" s="4"/>
      <c r="O10" s="4"/>
      <c r="P10" s="4" t="e">
        <v>#DIV/0!</v>
      </c>
      <c r="Q10" s="4"/>
      <c r="R10" s="4"/>
      <c r="S10" s="4" t="e">
        <v>#DIV/0!</v>
      </c>
      <c r="T10" s="4"/>
      <c r="U10" s="4"/>
      <c r="V10" s="4" t="e">
        <v>#DIV/0!</v>
      </c>
      <c r="W10" s="5">
        <v>13000</v>
      </c>
      <c r="X10" s="6">
        <v>3366155000</v>
      </c>
      <c r="Y10" s="4">
        <v>258935</v>
      </c>
      <c r="Z10" s="4"/>
      <c r="AA10" s="4"/>
      <c r="AB10" s="4" t="e">
        <v>#DIV/0!</v>
      </c>
      <c r="AC10" s="4"/>
      <c r="AD10" s="4"/>
      <c r="AE10" s="4" t="e">
        <v>#DIV/0!</v>
      </c>
      <c r="AF10" s="5">
        <v>13000</v>
      </c>
      <c r="AG10" s="4">
        <v>3036397000</v>
      </c>
      <c r="AH10" s="4">
        <v>233569</v>
      </c>
      <c r="AI10" s="4"/>
      <c r="AJ10" s="4"/>
      <c r="AK10" s="4" t="e">
        <v>#DIV/0!</v>
      </c>
      <c r="AL10" s="4"/>
      <c r="AM10" s="4"/>
      <c r="AN10" s="4" t="e">
        <v>#DIV/0!</v>
      </c>
      <c r="AO10" s="4"/>
      <c r="AP10" s="4"/>
      <c r="AQ10" s="4" t="e">
        <v>#DIV/0!</v>
      </c>
      <c r="AR10" s="4"/>
      <c r="AS10" s="4"/>
      <c r="AT10" s="4" t="e">
        <v>#DIV/0!</v>
      </c>
      <c r="AU10" s="4"/>
      <c r="AV10" s="4"/>
      <c r="AW10" s="4" t="e">
        <v>#DIV/0!</v>
      </c>
      <c r="AX10" s="4">
        <v>39000</v>
      </c>
      <c r="AY10" s="4">
        <v>9704552000</v>
      </c>
      <c r="AZ10" s="4">
        <v>248834.66666666666</v>
      </c>
    </row>
    <row r="11" spans="1:52" hidden="1" x14ac:dyDescent="0.2">
      <c r="A11" s="35"/>
      <c r="B11" t="s">
        <v>5</v>
      </c>
      <c r="C11" t="s">
        <v>6</v>
      </c>
      <c r="D11" t="s">
        <v>10</v>
      </c>
      <c r="E11" s="4"/>
      <c r="F11" s="4"/>
      <c r="G11" s="4" t="e">
        <v>#DIV/0!</v>
      </c>
      <c r="H11" s="4"/>
      <c r="I11" s="4"/>
      <c r="J11" s="4" t="e">
        <v>#DIV/0!</v>
      </c>
      <c r="K11" s="4"/>
      <c r="L11" s="4"/>
      <c r="M11" s="4" t="e">
        <v>#DIV/0!</v>
      </c>
      <c r="N11" s="4"/>
      <c r="O11" s="4"/>
      <c r="P11" s="4" t="e">
        <v>#DIV/0!</v>
      </c>
      <c r="Q11" s="4"/>
      <c r="R11" s="4"/>
      <c r="S11" s="4" t="e">
        <v>#DIV/0!</v>
      </c>
      <c r="T11" s="4"/>
      <c r="U11" s="4"/>
      <c r="V11" s="4" t="e">
        <v>#DIV/0!</v>
      </c>
      <c r="W11" s="4"/>
      <c r="X11" s="4"/>
      <c r="Y11" s="4" t="e">
        <v>#DIV/0!</v>
      </c>
      <c r="Z11" s="4"/>
      <c r="AA11" s="4"/>
      <c r="AB11" s="4" t="e">
        <v>#DIV/0!</v>
      </c>
      <c r="AC11" s="4"/>
      <c r="AD11" s="4"/>
      <c r="AE11" s="4" t="e">
        <v>#DIV/0!</v>
      </c>
      <c r="AF11" s="4"/>
      <c r="AG11" s="4"/>
      <c r="AH11" s="4" t="e">
        <v>#DIV/0!</v>
      </c>
      <c r="AI11" s="4"/>
      <c r="AJ11" s="4"/>
      <c r="AK11" s="4" t="e">
        <v>#DIV/0!</v>
      </c>
      <c r="AL11" s="4"/>
      <c r="AM11" s="4"/>
      <c r="AN11" s="4" t="e">
        <v>#DIV/0!</v>
      </c>
      <c r="AO11" s="4"/>
      <c r="AP11" s="4"/>
      <c r="AQ11" s="4" t="e">
        <v>#DIV/0!</v>
      </c>
      <c r="AR11" s="4"/>
      <c r="AS11" s="4"/>
      <c r="AT11" s="4" t="e">
        <v>#DIV/0!</v>
      </c>
      <c r="AU11" s="4"/>
      <c r="AV11" s="4"/>
      <c r="AW11" s="4" t="e">
        <v>#DIV/0!</v>
      </c>
      <c r="AX11" s="4">
        <v>0</v>
      </c>
      <c r="AY11" s="4">
        <v>0</v>
      </c>
      <c r="AZ11" s="4" t="e">
        <v>#DIV/0!</v>
      </c>
    </row>
    <row r="12" spans="1:52" hidden="1" x14ac:dyDescent="0.2">
      <c r="A12" s="35"/>
      <c r="D12" s="1" t="s">
        <v>11</v>
      </c>
      <c r="E12" s="4"/>
      <c r="F12" s="4"/>
      <c r="G12" s="4"/>
      <c r="H12" s="4"/>
      <c r="I12" s="4"/>
      <c r="J12" s="4"/>
      <c r="K12" s="4">
        <v>13000</v>
      </c>
      <c r="L12" s="4">
        <v>3302000000</v>
      </c>
      <c r="M12" s="4">
        <v>254000</v>
      </c>
      <c r="N12" s="4"/>
      <c r="O12" s="4"/>
      <c r="P12" s="4"/>
      <c r="Q12" s="4"/>
      <c r="R12" s="4"/>
      <c r="S12" s="4"/>
      <c r="T12" s="4"/>
      <c r="U12" s="4"/>
      <c r="V12" s="4"/>
      <c r="W12" s="4">
        <v>13000</v>
      </c>
      <c r="X12" s="4">
        <v>3366155000</v>
      </c>
      <c r="Y12" s="4">
        <v>258935</v>
      </c>
      <c r="Z12" s="4"/>
      <c r="AA12" s="4"/>
      <c r="AB12" s="4"/>
      <c r="AC12" s="4"/>
      <c r="AD12" s="4"/>
      <c r="AE12" s="4"/>
      <c r="AF12" s="4">
        <v>13000</v>
      </c>
      <c r="AG12" s="4">
        <v>3036397000</v>
      </c>
      <c r="AH12" s="4">
        <v>233569</v>
      </c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>
        <v>39000</v>
      </c>
      <c r="AY12" s="4">
        <v>9704552000</v>
      </c>
      <c r="AZ12" s="4">
        <v>248834.66666666666</v>
      </c>
    </row>
    <row r="13" spans="1:52" hidden="1" x14ac:dyDescent="0.2">
      <c r="A13" s="35"/>
      <c r="B13" t="s">
        <v>5</v>
      </c>
      <c r="C13" t="s">
        <v>6</v>
      </c>
      <c r="D13" t="s">
        <v>12</v>
      </c>
      <c r="E13" s="4"/>
      <c r="F13" s="4"/>
      <c r="G13" s="4" t="e">
        <v>#DIV/0!</v>
      </c>
      <c r="H13" s="4"/>
      <c r="I13" s="4"/>
      <c r="J13" s="4" t="e">
        <v>#DIV/0!</v>
      </c>
      <c r="K13" s="4"/>
      <c r="L13" s="4"/>
      <c r="M13" s="4" t="e">
        <v>#DIV/0!</v>
      </c>
      <c r="N13" s="4"/>
      <c r="O13" s="4"/>
      <c r="P13" s="4" t="e">
        <v>#DIV/0!</v>
      </c>
      <c r="Q13" s="4"/>
      <c r="R13" s="4"/>
      <c r="S13" s="4" t="e">
        <v>#DIV/0!</v>
      </c>
      <c r="T13" s="4"/>
      <c r="U13" s="4"/>
      <c r="V13" s="4" t="e">
        <v>#DIV/0!</v>
      </c>
      <c r="W13" s="4"/>
      <c r="X13" s="4"/>
      <c r="Y13" s="4" t="e">
        <v>#DIV/0!</v>
      </c>
      <c r="Z13" s="4"/>
      <c r="AA13" s="4"/>
      <c r="AB13" s="4" t="e">
        <v>#DIV/0!</v>
      </c>
      <c r="AC13" s="5">
        <v>13000</v>
      </c>
      <c r="AD13" s="4">
        <v>3231644000</v>
      </c>
      <c r="AE13" s="4">
        <v>248588</v>
      </c>
      <c r="AF13" s="4"/>
      <c r="AG13" s="4"/>
      <c r="AH13" s="4" t="e">
        <v>#DIV/0!</v>
      </c>
      <c r="AI13" s="4"/>
      <c r="AJ13" s="4"/>
      <c r="AK13" s="4" t="e">
        <v>#DIV/0!</v>
      </c>
      <c r="AL13" s="4"/>
      <c r="AM13" s="4"/>
      <c r="AN13" s="4" t="e">
        <v>#DIV/0!</v>
      </c>
      <c r="AO13" s="4"/>
      <c r="AP13" s="4"/>
      <c r="AQ13" s="4" t="e">
        <v>#DIV/0!</v>
      </c>
      <c r="AR13" s="5">
        <v>13000</v>
      </c>
      <c r="AS13" s="4">
        <v>3147794000</v>
      </c>
      <c r="AT13" s="4">
        <v>242138</v>
      </c>
      <c r="AU13" s="4"/>
      <c r="AV13" s="4"/>
      <c r="AW13" s="4" t="e">
        <v>#DIV/0!</v>
      </c>
      <c r="AX13" s="4">
        <v>26000</v>
      </c>
      <c r="AY13" s="4">
        <v>6379438000</v>
      </c>
      <c r="AZ13" s="4">
        <v>245363</v>
      </c>
    </row>
    <row r="14" spans="1:52" hidden="1" x14ac:dyDescent="0.2">
      <c r="A14" s="35"/>
      <c r="B14" t="s">
        <v>5</v>
      </c>
      <c r="C14" t="s">
        <v>6</v>
      </c>
      <c r="D14" t="s">
        <v>12</v>
      </c>
      <c r="E14" s="4"/>
      <c r="F14" s="4"/>
      <c r="G14" s="4" t="e">
        <v>#DIV/0!</v>
      </c>
      <c r="H14" s="4"/>
      <c r="I14" s="4"/>
      <c r="J14" s="4" t="e">
        <v>#DIV/0!</v>
      </c>
      <c r="K14" s="4"/>
      <c r="L14" s="4"/>
      <c r="M14" s="4" t="e">
        <v>#DIV/0!</v>
      </c>
      <c r="N14" s="4"/>
      <c r="O14" s="4"/>
      <c r="P14" s="4" t="e">
        <v>#DIV/0!</v>
      </c>
      <c r="Q14" s="4"/>
      <c r="R14" s="4"/>
      <c r="S14" s="4" t="e">
        <v>#DIV/0!</v>
      </c>
      <c r="T14" s="4"/>
      <c r="U14" s="4"/>
      <c r="V14" s="4" t="e">
        <v>#DIV/0!</v>
      </c>
      <c r="W14" s="4"/>
      <c r="X14" s="4"/>
      <c r="Y14" s="4" t="e">
        <v>#DIV/0!</v>
      </c>
      <c r="Z14" s="4"/>
      <c r="AA14" s="4"/>
      <c r="AB14" s="4" t="e">
        <v>#DIV/0!</v>
      </c>
      <c r="AC14" s="4"/>
      <c r="AD14" s="4"/>
      <c r="AE14" s="4" t="e">
        <v>#DIV/0!</v>
      </c>
      <c r="AF14" s="4"/>
      <c r="AG14" s="4"/>
      <c r="AH14" s="4" t="e">
        <v>#DIV/0!</v>
      </c>
      <c r="AI14" s="4"/>
      <c r="AJ14" s="4"/>
      <c r="AK14" s="4" t="e">
        <v>#DIV/0!</v>
      </c>
      <c r="AL14" s="4"/>
      <c r="AM14" s="4"/>
      <c r="AN14" s="4" t="e">
        <v>#DIV/0!</v>
      </c>
      <c r="AO14" s="4"/>
      <c r="AP14" s="4"/>
      <c r="AQ14" s="4" t="e">
        <v>#DIV/0!</v>
      </c>
      <c r="AR14" s="4"/>
      <c r="AS14" s="4"/>
      <c r="AT14" s="4" t="e">
        <v>#DIV/0!</v>
      </c>
      <c r="AU14" s="4"/>
      <c r="AV14" s="4"/>
      <c r="AW14" s="4" t="e">
        <v>#DIV/0!</v>
      </c>
      <c r="AX14" s="4">
        <v>0</v>
      </c>
      <c r="AY14" s="4">
        <v>0</v>
      </c>
      <c r="AZ14" s="4" t="e">
        <v>#DIV/0!</v>
      </c>
    </row>
    <row r="15" spans="1:52" hidden="1" x14ac:dyDescent="0.2">
      <c r="A15" s="35"/>
      <c r="D15" s="1" t="s">
        <v>13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>
        <v>13000</v>
      </c>
      <c r="AD15" s="4">
        <v>3231644000</v>
      </c>
      <c r="AE15" s="4">
        <v>248588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>
        <v>13000</v>
      </c>
      <c r="AS15" s="4">
        <v>3147794000</v>
      </c>
      <c r="AT15" s="4">
        <v>242138</v>
      </c>
      <c r="AU15" s="4"/>
      <c r="AV15" s="4"/>
      <c r="AW15" s="4"/>
      <c r="AX15" s="4">
        <v>26000</v>
      </c>
      <c r="AY15" s="4">
        <v>6379438000</v>
      </c>
      <c r="AZ15" s="4">
        <v>245363</v>
      </c>
    </row>
    <row r="16" spans="1:52" hidden="1" x14ac:dyDescent="0.2">
      <c r="A16" s="35"/>
      <c r="B16" t="s">
        <v>5</v>
      </c>
      <c r="C16" t="s">
        <v>6</v>
      </c>
      <c r="D16" t="s">
        <v>14</v>
      </c>
      <c r="E16" s="4"/>
      <c r="F16" s="4"/>
      <c r="G16" s="4" t="e">
        <v>#DIV/0!</v>
      </c>
      <c r="H16" s="4"/>
      <c r="I16" s="4"/>
      <c r="J16" s="4" t="e">
        <v>#DIV/0!</v>
      </c>
      <c r="K16" s="4"/>
      <c r="L16" s="4"/>
      <c r="M16" s="4" t="e">
        <v>#DIV/0!</v>
      </c>
      <c r="N16" s="5">
        <v>13000</v>
      </c>
      <c r="O16" s="6">
        <v>3489811000</v>
      </c>
      <c r="P16" s="4">
        <v>268447</v>
      </c>
      <c r="Q16" s="4"/>
      <c r="R16" s="4"/>
      <c r="S16" s="4" t="e">
        <v>#DIV/0!</v>
      </c>
      <c r="T16" s="4"/>
      <c r="U16" s="4"/>
      <c r="V16" s="4" t="e">
        <v>#DIV/0!</v>
      </c>
      <c r="W16" s="4"/>
      <c r="X16" s="4"/>
      <c r="Y16" s="4" t="e">
        <v>#DIV/0!</v>
      </c>
      <c r="Z16" s="4"/>
      <c r="AA16" s="4"/>
      <c r="AB16" s="4" t="e">
        <v>#DIV/0!</v>
      </c>
      <c r="AC16" s="4"/>
      <c r="AD16" s="4"/>
      <c r="AE16" s="4" t="e">
        <v>#DIV/0!</v>
      </c>
      <c r="AF16" s="4"/>
      <c r="AG16" s="4"/>
      <c r="AH16" s="4" t="e">
        <v>#DIV/0!</v>
      </c>
      <c r="AI16" s="4"/>
      <c r="AJ16" s="4"/>
      <c r="AK16" s="4" t="e">
        <v>#DIV/0!</v>
      </c>
      <c r="AL16" s="4"/>
      <c r="AM16" s="4"/>
      <c r="AN16" s="4" t="e">
        <v>#DIV/0!</v>
      </c>
      <c r="AO16" s="4"/>
      <c r="AP16" s="4"/>
      <c r="AQ16" s="4" t="e">
        <v>#DIV/0!</v>
      </c>
      <c r="AR16" s="4"/>
      <c r="AS16" s="4"/>
      <c r="AT16" s="4" t="e">
        <v>#DIV/0!</v>
      </c>
      <c r="AU16" s="4"/>
      <c r="AV16" s="4"/>
      <c r="AW16" s="4" t="e">
        <v>#DIV/0!</v>
      </c>
      <c r="AX16" s="4">
        <v>13000</v>
      </c>
      <c r="AY16" s="4">
        <v>3489811000</v>
      </c>
      <c r="AZ16" s="4">
        <v>268447</v>
      </c>
    </row>
    <row r="17" spans="1:52" hidden="1" x14ac:dyDescent="0.2">
      <c r="A17" s="35"/>
      <c r="B17" t="s">
        <v>5</v>
      </c>
      <c r="C17" t="s">
        <v>6</v>
      </c>
      <c r="D17" t="s">
        <v>15</v>
      </c>
      <c r="E17" s="4"/>
      <c r="F17" s="4"/>
      <c r="G17" s="4" t="e">
        <v>#DIV/0!</v>
      </c>
      <c r="H17" s="4"/>
      <c r="I17" s="4"/>
      <c r="J17" s="4" t="e">
        <v>#DIV/0!</v>
      </c>
      <c r="K17" s="4"/>
      <c r="L17" s="4"/>
      <c r="M17" s="4" t="e">
        <v>#DIV/0!</v>
      </c>
      <c r="N17" s="4"/>
      <c r="O17" s="4"/>
      <c r="P17" s="4" t="e">
        <v>#DIV/0!</v>
      </c>
      <c r="Q17" s="4"/>
      <c r="R17" s="4"/>
      <c r="S17" s="4" t="e">
        <v>#DIV/0!</v>
      </c>
      <c r="T17" s="4"/>
      <c r="U17" s="4"/>
      <c r="V17" s="4" t="e">
        <v>#DIV/0!</v>
      </c>
      <c r="W17" s="4"/>
      <c r="X17" s="4"/>
      <c r="Y17" s="4" t="e">
        <v>#DIV/0!</v>
      </c>
      <c r="Z17" s="4"/>
      <c r="AA17" s="4"/>
      <c r="AB17" s="4" t="e">
        <v>#DIV/0!</v>
      </c>
      <c r="AC17" s="4"/>
      <c r="AD17" s="4"/>
      <c r="AE17" s="4" t="e">
        <v>#DIV/0!</v>
      </c>
      <c r="AF17" s="4"/>
      <c r="AG17" s="4"/>
      <c r="AH17" s="4" t="e">
        <v>#DIV/0!</v>
      </c>
      <c r="AI17" s="4"/>
      <c r="AJ17" s="4"/>
      <c r="AK17" s="4" t="e">
        <v>#DIV/0!</v>
      </c>
      <c r="AL17" s="4"/>
      <c r="AM17" s="4"/>
      <c r="AN17" s="4" t="e">
        <v>#DIV/0!</v>
      </c>
      <c r="AO17" s="4"/>
      <c r="AP17" s="4"/>
      <c r="AQ17" s="4" t="e">
        <v>#DIV/0!</v>
      </c>
      <c r="AR17" s="5">
        <v>13000</v>
      </c>
      <c r="AS17" s="4">
        <v>3144271000</v>
      </c>
      <c r="AT17" s="4">
        <v>241867</v>
      </c>
      <c r="AU17" s="4"/>
      <c r="AV17" s="4"/>
      <c r="AW17" s="4" t="e">
        <v>#DIV/0!</v>
      </c>
      <c r="AX17" s="4">
        <v>13000</v>
      </c>
      <c r="AY17" s="4">
        <v>3144271000</v>
      </c>
      <c r="AZ17" s="4">
        <v>241867</v>
      </c>
    </row>
    <row r="18" spans="1:52" hidden="1" x14ac:dyDescent="0.2">
      <c r="A18" s="35"/>
      <c r="B18" t="s">
        <v>5</v>
      </c>
      <c r="C18" t="s">
        <v>6</v>
      </c>
      <c r="D18" t="s">
        <v>15</v>
      </c>
      <c r="E18" s="4"/>
      <c r="F18" s="4"/>
      <c r="G18" s="4" t="e">
        <v>#DIV/0!</v>
      </c>
      <c r="H18" s="4"/>
      <c r="I18" s="4"/>
      <c r="J18" s="4" t="e">
        <v>#DIV/0!</v>
      </c>
      <c r="K18" s="4"/>
      <c r="L18" s="4"/>
      <c r="M18" s="4" t="e">
        <v>#DIV/0!</v>
      </c>
      <c r="N18" s="4"/>
      <c r="O18" s="4"/>
      <c r="P18" s="4" t="e">
        <v>#DIV/0!</v>
      </c>
      <c r="Q18" s="4"/>
      <c r="R18" s="4"/>
      <c r="S18" s="4" t="e">
        <v>#DIV/0!</v>
      </c>
      <c r="T18" s="4"/>
      <c r="U18" s="4"/>
      <c r="V18" s="4" t="e">
        <v>#DIV/0!</v>
      </c>
      <c r="W18" s="4"/>
      <c r="X18" s="4"/>
      <c r="Y18" s="4" t="e">
        <v>#DIV/0!</v>
      </c>
      <c r="Z18" s="4"/>
      <c r="AA18" s="4"/>
      <c r="AB18" s="4" t="e">
        <v>#DIV/0!</v>
      </c>
      <c r="AC18" s="4"/>
      <c r="AD18" s="4"/>
      <c r="AE18" s="4" t="e">
        <v>#DIV/0!</v>
      </c>
      <c r="AF18" s="4"/>
      <c r="AG18" s="4"/>
      <c r="AH18" s="4" t="e">
        <v>#DIV/0!</v>
      </c>
      <c r="AI18" s="4"/>
      <c r="AJ18" s="4"/>
      <c r="AK18" s="4" t="e">
        <v>#DIV/0!</v>
      </c>
      <c r="AL18" s="4"/>
      <c r="AM18" s="4"/>
      <c r="AN18" s="4" t="e">
        <v>#DIV/0!</v>
      </c>
      <c r="AO18" s="4"/>
      <c r="AP18" s="4"/>
      <c r="AQ18" s="4" t="e">
        <v>#DIV/0!</v>
      </c>
      <c r="AR18" s="4"/>
      <c r="AS18" s="4"/>
      <c r="AT18" s="4" t="e">
        <v>#DIV/0!</v>
      </c>
      <c r="AU18" s="4"/>
      <c r="AV18" s="4"/>
      <c r="AW18" s="4" t="e">
        <v>#DIV/0!</v>
      </c>
      <c r="AX18" s="4">
        <v>0</v>
      </c>
      <c r="AY18" s="4">
        <v>0</v>
      </c>
      <c r="AZ18" s="4" t="e">
        <v>#DIV/0!</v>
      </c>
    </row>
    <row r="19" spans="1:52" hidden="1" x14ac:dyDescent="0.2">
      <c r="A19" s="35"/>
      <c r="D19" s="1" t="s">
        <v>16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>
        <v>13000</v>
      </c>
      <c r="AS19" s="4">
        <v>3144271000</v>
      </c>
      <c r="AT19" s="4">
        <v>241867</v>
      </c>
      <c r="AU19" s="4"/>
      <c r="AV19" s="4"/>
      <c r="AW19" s="4"/>
      <c r="AX19" s="4">
        <v>13000</v>
      </c>
      <c r="AY19" s="4">
        <v>3144271000</v>
      </c>
      <c r="AZ19" s="4">
        <v>241867</v>
      </c>
    </row>
    <row r="20" spans="1:52" hidden="1" x14ac:dyDescent="0.2">
      <c r="A20" s="35"/>
      <c r="B20" t="s">
        <v>5</v>
      </c>
      <c r="C20" t="s">
        <v>6</v>
      </c>
      <c r="D20" t="s">
        <v>17</v>
      </c>
      <c r="E20" s="4"/>
      <c r="F20" s="4"/>
      <c r="G20" s="4" t="e">
        <v>#DIV/0!</v>
      </c>
      <c r="H20" s="4"/>
      <c r="I20" s="4"/>
      <c r="J20" s="4" t="e">
        <v>#DIV/0!</v>
      </c>
      <c r="K20" s="4"/>
      <c r="L20" s="4"/>
      <c r="M20" s="4" t="e">
        <v>#DIV/0!</v>
      </c>
      <c r="N20" s="4"/>
      <c r="O20" s="4"/>
      <c r="P20" s="4" t="e">
        <v>#DIV/0!</v>
      </c>
      <c r="Q20" s="4"/>
      <c r="R20" s="4"/>
      <c r="S20" s="4" t="e">
        <v>#DIV/0!</v>
      </c>
      <c r="T20" s="4"/>
      <c r="U20" s="4"/>
      <c r="V20" s="4" t="e">
        <v>#DIV/0!</v>
      </c>
      <c r="W20" s="4"/>
      <c r="X20" s="4"/>
      <c r="Y20" s="4" t="e">
        <v>#DIV/0!</v>
      </c>
      <c r="Z20" s="4"/>
      <c r="AA20" s="4"/>
      <c r="AB20" s="4" t="e">
        <v>#DIV/0!</v>
      </c>
      <c r="AC20" s="4"/>
      <c r="AD20" s="4"/>
      <c r="AE20" s="4" t="e">
        <v>#DIV/0!</v>
      </c>
      <c r="AF20" s="4"/>
      <c r="AG20" s="4"/>
      <c r="AH20" s="4" t="e">
        <v>#DIV/0!</v>
      </c>
      <c r="AI20" s="4"/>
      <c r="AJ20" s="4"/>
      <c r="AK20" s="4" t="e">
        <v>#DIV/0!</v>
      </c>
      <c r="AL20" s="4"/>
      <c r="AM20" s="4"/>
      <c r="AN20" s="4" t="e">
        <v>#DIV/0!</v>
      </c>
      <c r="AO20" s="4"/>
      <c r="AP20" s="4"/>
      <c r="AQ20" s="4" t="e">
        <v>#DIV/0!</v>
      </c>
      <c r="AR20" s="4"/>
      <c r="AS20" s="4"/>
      <c r="AT20" s="4" t="e">
        <v>#DIV/0!</v>
      </c>
      <c r="AU20" s="4"/>
      <c r="AV20" s="4"/>
      <c r="AW20" s="4" t="e">
        <v>#DIV/0!</v>
      </c>
      <c r="AX20" s="4">
        <v>0</v>
      </c>
      <c r="AY20" s="4">
        <v>0</v>
      </c>
      <c r="AZ20" s="4" t="e">
        <v>#DIV/0!</v>
      </c>
    </row>
    <row r="21" spans="1:52" hidden="1" x14ac:dyDescent="0.2">
      <c r="A21" s="35"/>
      <c r="B21" t="s">
        <v>5</v>
      </c>
      <c r="C21" t="s">
        <v>6</v>
      </c>
      <c r="D21" t="s">
        <v>18</v>
      </c>
      <c r="E21" s="4"/>
      <c r="F21" s="4"/>
      <c r="G21" s="4" t="e">
        <v>#DIV/0!</v>
      </c>
      <c r="H21" s="4"/>
      <c r="I21" s="4"/>
      <c r="J21" s="4" t="e">
        <v>#DIV/0!</v>
      </c>
      <c r="K21" s="4"/>
      <c r="L21" s="4"/>
      <c r="M21" s="4" t="e">
        <v>#DIV/0!</v>
      </c>
      <c r="N21" s="4"/>
      <c r="O21" s="4"/>
      <c r="P21" s="4" t="e">
        <v>#DIV/0!</v>
      </c>
      <c r="Q21" s="4"/>
      <c r="R21" s="4"/>
      <c r="S21" s="4" t="e">
        <v>#DIV/0!</v>
      </c>
      <c r="T21" s="4"/>
      <c r="U21" s="4"/>
      <c r="V21" s="4" t="e">
        <v>#DIV/0!</v>
      </c>
      <c r="W21" s="4"/>
      <c r="X21" s="4"/>
      <c r="Y21" s="4" t="e">
        <v>#DIV/0!</v>
      </c>
      <c r="Z21" s="4"/>
      <c r="AA21" s="4"/>
      <c r="AB21" s="4" t="e">
        <v>#DIV/0!</v>
      </c>
      <c r="AC21" s="4"/>
      <c r="AD21" s="4"/>
      <c r="AE21" s="4" t="e">
        <v>#DIV/0!</v>
      </c>
      <c r="AF21" s="4"/>
      <c r="AG21" s="4"/>
      <c r="AH21" s="4" t="e">
        <v>#DIV/0!</v>
      </c>
      <c r="AI21" s="4"/>
      <c r="AJ21" s="4"/>
      <c r="AK21" s="4" t="e">
        <v>#DIV/0!</v>
      </c>
      <c r="AL21" s="4"/>
      <c r="AM21" s="4"/>
      <c r="AN21" s="4" t="e">
        <v>#DIV/0!</v>
      </c>
      <c r="AO21" s="4"/>
      <c r="AP21" s="4"/>
      <c r="AQ21" s="4" t="e">
        <v>#DIV/0!</v>
      </c>
      <c r="AR21" s="4"/>
      <c r="AS21" s="4"/>
      <c r="AT21" s="4" t="e">
        <v>#DIV/0!</v>
      </c>
      <c r="AU21" s="4"/>
      <c r="AV21" s="4"/>
      <c r="AW21" s="4" t="e">
        <v>#DIV/0!</v>
      </c>
      <c r="AX21" s="4">
        <v>0</v>
      </c>
      <c r="AY21" s="4">
        <v>0</v>
      </c>
      <c r="AZ21" s="4" t="e">
        <v>#DIV/0!</v>
      </c>
    </row>
    <row r="22" spans="1:52" hidden="1" x14ac:dyDescent="0.2">
      <c r="A22" s="35"/>
      <c r="B22" t="s">
        <v>5</v>
      </c>
      <c r="C22" t="s">
        <v>6</v>
      </c>
      <c r="D22" t="s">
        <v>19</v>
      </c>
      <c r="E22" s="4"/>
      <c r="F22" s="4"/>
      <c r="G22" s="4" t="e">
        <v>#DIV/0!</v>
      </c>
      <c r="H22" s="4"/>
      <c r="I22" s="4"/>
      <c r="J22" s="4" t="e">
        <v>#DIV/0!</v>
      </c>
      <c r="K22" s="4"/>
      <c r="L22" s="4"/>
      <c r="M22" s="4" t="e">
        <v>#DIV/0!</v>
      </c>
      <c r="N22" s="4"/>
      <c r="O22" s="4"/>
      <c r="P22" s="4" t="e">
        <v>#DIV/0!</v>
      </c>
      <c r="Q22" s="4"/>
      <c r="R22" s="4"/>
      <c r="S22" s="4" t="e">
        <v>#DIV/0!</v>
      </c>
      <c r="T22" s="5">
        <v>13000</v>
      </c>
      <c r="U22" s="4">
        <v>3372200000</v>
      </c>
      <c r="V22" s="4">
        <v>259400</v>
      </c>
      <c r="W22" s="4"/>
      <c r="X22" s="4"/>
      <c r="Y22" s="4" t="e">
        <v>#DIV/0!</v>
      </c>
      <c r="Z22" s="5">
        <v>13000</v>
      </c>
      <c r="AA22" s="6">
        <v>3263455000</v>
      </c>
      <c r="AB22" s="4">
        <v>251035</v>
      </c>
      <c r="AC22" s="4"/>
      <c r="AD22" s="4"/>
      <c r="AE22" s="4" t="e">
        <v>#DIV/0!</v>
      </c>
      <c r="AF22" s="4"/>
      <c r="AG22" s="4"/>
      <c r="AH22" s="4" t="e">
        <v>#DIV/0!</v>
      </c>
      <c r="AI22" s="4"/>
      <c r="AJ22" s="4"/>
      <c r="AK22" s="4" t="e">
        <v>#DIV/0!</v>
      </c>
      <c r="AL22" s="5">
        <v>13000</v>
      </c>
      <c r="AM22" s="6">
        <v>3090191000</v>
      </c>
      <c r="AN22" s="4">
        <v>237707</v>
      </c>
      <c r="AO22" s="4"/>
      <c r="AP22" s="4"/>
      <c r="AQ22" s="4" t="e">
        <v>#DIV/0!</v>
      </c>
      <c r="AR22" s="4"/>
      <c r="AS22" s="4"/>
      <c r="AT22" s="4" t="e">
        <v>#DIV/0!</v>
      </c>
      <c r="AU22" s="4"/>
      <c r="AV22" s="4"/>
      <c r="AW22" s="4" t="e">
        <v>#DIV/0!</v>
      </c>
      <c r="AX22" s="4">
        <v>39000</v>
      </c>
      <c r="AY22" s="4">
        <v>9725846000</v>
      </c>
      <c r="AZ22" s="4">
        <v>249380.66666666666</v>
      </c>
    </row>
    <row r="23" spans="1:52" hidden="1" x14ac:dyDescent="0.2">
      <c r="A23" s="35"/>
      <c r="B23" t="s">
        <v>5</v>
      </c>
      <c r="C23" t="s">
        <v>6</v>
      </c>
      <c r="D23" t="s">
        <v>19</v>
      </c>
      <c r="E23" s="4"/>
      <c r="F23" s="4"/>
      <c r="G23" s="4" t="e">
        <v>#DIV/0!</v>
      </c>
      <c r="H23" s="4"/>
      <c r="I23" s="4"/>
      <c r="J23" s="4" t="e">
        <v>#DIV/0!</v>
      </c>
      <c r="K23" s="4"/>
      <c r="L23" s="4"/>
      <c r="M23" s="4" t="e">
        <v>#DIV/0!</v>
      </c>
      <c r="N23" s="4"/>
      <c r="O23" s="4"/>
      <c r="P23" s="4" t="e">
        <v>#DIV/0!</v>
      </c>
      <c r="Q23" s="4"/>
      <c r="R23" s="4"/>
      <c r="S23" s="4" t="e">
        <v>#DIV/0!</v>
      </c>
      <c r="T23" s="4"/>
      <c r="U23" s="4"/>
      <c r="V23" s="4" t="e">
        <v>#DIV/0!</v>
      </c>
      <c r="W23" s="4"/>
      <c r="X23" s="4"/>
      <c r="Y23" s="4" t="e">
        <v>#DIV/0!</v>
      </c>
      <c r="Z23" s="5">
        <v>13000</v>
      </c>
      <c r="AA23" s="6">
        <v>3244020000</v>
      </c>
      <c r="AB23" s="4">
        <v>249540</v>
      </c>
      <c r="AC23" s="4"/>
      <c r="AD23" s="4"/>
      <c r="AE23" s="4" t="e">
        <v>#DIV/0!</v>
      </c>
      <c r="AF23" s="4"/>
      <c r="AG23" s="4"/>
      <c r="AH23" s="4" t="e">
        <v>#DIV/0!</v>
      </c>
      <c r="AI23" s="4"/>
      <c r="AJ23" s="4"/>
      <c r="AK23" s="4" t="e">
        <v>#DIV/0!</v>
      </c>
      <c r="AL23" s="4"/>
      <c r="AM23" s="4"/>
      <c r="AN23" s="4" t="e">
        <v>#DIV/0!</v>
      </c>
      <c r="AO23" s="4"/>
      <c r="AP23" s="4"/>
      <c r="AQ23" s="4" t="e">
        <v>#DIV/0!</v>
      </c>
      <c r="AR23" s="4"/>
      <c r="AS23" s="4"/>
      <c r="AT23" s="4" t="e">
        <v>#DIV/0!</v>
      </c>
      <c r="AU23" s="4"/>
      <c r="AV23" s="4"/>
      <c r="AW23" s="4" t="e">
        <v>#DIV/0!</v>
      </c>
      <c r="AX23" s="4">
        <v>13000</v>
      </c>
      <c r="AY23" s="4">
        <v>3244020000</v>
      </c>
      <c r="AZ23" s="4">
        <v>249540</v>
      </c>
    </row>
    <row r="24" spans="1:52" hidden="1" x14ac:dyDescent="0.2">
      <c r="A24" s="35"/>
      <c r="D24" s="1" t="s">
        <v>20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>
        <v>13000</v>
      </c>
      <c r="U24" s="4">
        <v>3372200000</v>
      </c>
      <c r="V24" s="4">
        <v>259400</v>
      </c>
      <c r="W24" s="4"/>
      <c r="X24" s="4"/>
      <c r="Y24" s="4"/>
      <c r="Z24" s="4">
        <v>26000</v>
      </c>
      <c r="AA24" s="4">
        <v>6507475000</v>
      </c>
      <c r="AB24" s="4">
        <v>250287.5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13000</v>
      </c>
      <c r="AM24" s="4">
        <v>3090191000</v>
      </c>
      <c r="AN24" s="4">
        <v>237707</v>
      </c>
      <c r="AO24" s="4"/>
      <c r="AP24" s="4"/>
      <c r="AQ24" s="4"/>
      <c r="AR24" s="4"/>
      <c r="AS24" s="4"/>
      <c r="AT24" s="4"/>
      <c r="AU24" s="4"/>
      <c r="AV24" s="4"/>
      <c r="AW24" s="4"/>
      <c r="AX24" s="4">
        <v>52000</v>
      </c>
      <c r="AY24" s="4">
        <v>12969866000</v>
      </c>
      <c r="AZ24" s="4">
        <v>249420.5</v>
      </c>
    </row>
    <row r="25" spans="1:52" hidden="1" x14ac:dyDescent="0.2">
      <c r="A25" s="35"/>
      <c r="B25" t="s">
        <v>5</v>
      </c>
      <c r="C25" t="s">
        <v>6</v>
      </c>
      <c r="D25" t="s">
        <v>21</v>
      </c>
      <c r="E25" s="4"/>
      <c r="F25" s="4"/>
      <c r="G25" s="4" t="e">
        <v>#DIV/0!</v>
      </c>
      <c r="H25" s="4"/>
      <c r="I25" s="4"/>
      <c r="J25" s="4" t="e">
        <v>#DIV/0!</v>
      </c>
      <c r="K25" s="4"/>
      <c r="L25" s="4"/>
      <c r="M25" s="4" t="e">
        <v>#DIV/0!</v>
      </c>
      <c r="N25" s="4"/>
      <c r="O25" s="4"/>
      <c r="P25" s="4" t="e">
        <v>#DIV/0!</v>
      </c>
      <c r="Q25" s="4"/>
      <c r="R25" s="4"/>
      <c r="S25" s="4" t="e">
        <v>#DIV/0!</v>
      </c>
      <c r="T25" s="4"/>
      <c r="U25" s="4"/>
      <c r="V25" s="4" t="e">
        <v>#DIV/0!</v>
      </c>
      <c r="W25" s="4"/>
      <c r="X25" s="4"/>
      <c r="Y25" s="4" t="e">
        <v>#DIV/0!</v>
      </c>
      <c r="Z25" s="4"/>
      <c r="AA25" s="4"/>
      <c r="AB25" s="4" t="e">
        <v>#DIV/0!</v>
      </c>
      <c r="AC25" s="4"/>
      <c r="AD25" s="4"/>
      <c r="AE25" s="4" t="e">
        <v>#DIV/0!</v>
      </c>
      <c r="AF25" s="4"/>
      <c r="AG25" s="4"/>
      <c r="AH25" s="4" t="e">
        <v>#DIV/0!</v>
      </c>
      <c r="AI25" s="5">
        <v>13000</v>
      </c>
      <c r="AJ25" s="6">
        <v>3026452000</v>
      </c>
      <c r="AK25" s="4">
        <v>232804</v>
      </c>
      <c r="AL25" s="4"/>
      <c r="AM25" s="4"/>
      <c r="AN25" s="4" t="e">
        <v>#DIV/0!</v>
      </c>
      <c r="AO25" s="4"/>
      <c r="AP25" s="4"/>
      <c r="AQ25" s="4" t="e">
        <v>#DIV/0!</v>
      </c>
      <c r="AR25" s="4"/>
      <c r="AS25" s="4"/>
      <c r="AT25" s="4" t="e">
        <v>#DIV/0!</v>
      </c>
      <c r="AU25" s="4"/>
      <c r="AV25" s="4"/>
      <c r="AW25" s="4" t="e">
        <v>#DIV/0!</v>
      </c>
      <c r="AX25" s="4">
        <v>13000</v>
      </c>
      <c r="AY25" s="4">
        <v>3026452000</v>
      </c>
      <c r="AZ25" s="4">
        <v>232804</v>
      </c>
    </row>
    <row r="26" spans="1:52" hidden="1" x14ac:dyDescent="0.2">
      <c r="A26" s="35"/>
      <c r="B26" t="s">
        <v>5</v>
      </c>
      <c r="C26" t="s">
        <v>6</v>
      </c>
      <c r="D26" t="s">
        <v>22</v>
      </c>
      <c r="E26" s="4"/>
      <c r="F26" s="4"/>
      <c r="G26" s="4" t="e">
        <v>#DIV/0!</v>
      </c>
      <c r="H26" s="4"/>
      <c r="I26" s="4"/>
      <c r="J26" s="4" t="e">
        <v>#DIV/0!</v>
      </c>
      <c r="K26" s="4"/>
      <c r="L26" s="4"/>
      <c r="M26" s="4" t="e">
        <v>#DIV/0!</v>
      </c>
      <c r="N26" s="4"/>
      <c r="O26" s="4"/>
      <c r="P26" s="4" t="e">
        <v>#DIV/0!</v>
      </c>
      <c r="Q26" s="4"/>
      <c r="R26" s="4"/>
      <c r="S26" s="4" t="e">
        <v>#DIV/0!</v>
      </c>
      <c r="T26" s="4"/>
      <c r="U26" s="4"/>
      <c r="V26" s="4" t="e">
        <v>#DIV/0!</v>
      </c>
      <c r="W26" s="4"/>
      <c r="X26" s="4"/>
      <c r="Y26" s="4" t="e">
        <v>#DIV/0!</v>
      </c>
      <c r="Z26" s="4"/>
      <c r="AA26" s="4"/>
      <c r="AB26" s="4" t="e">
        <v>#DIV/0!</v>
      </c>
      <c r="AC26" s="4"/>
      <c r="AD26" s="4"/>
      <c r="AE26" s="4" t="e">
        <v>#DIV/0!</v>
      </c>
      <c r="AF26" s="4"/>
      <c r="AG26" s="4"/>
      <c r="AH26" s="4" t="e">
        <v>#DIV/0!</v>
      </c>
      <c r="AI26" s="4"/>
      <c r="AJ26" s="4"/>
      <c r="AK26" s="4" t="e">
        <v>#DIV/0!</v>
      </c>
      <c r="AL26" s="4"/>
      <c r="AM26" s="4"/>
      <c r="AN26" s="4" t="e">
        <v>#DIV/0!</v>
      </c>
      <c r="AO26" s="4"/>
      <c r="AP26" s="4"/>
      <c r="AQ26" s="4" t="e">
        <v>#DIV/0!</v>
      </c>
      <c r="AR26" s="4"/>
      <c r="AS26" s="4"/>
      <c r="AT26" s="4" t="e">
        <v>#DIV/0!</v>
      </c>
      <c r="AU26" s="4"/>
      <c r="AV26" s="4"/>
      <c r="AW26" s="4" t="e">
        <v>#DIV/0!</v>
      </c>
      <c r="AX26" s="4">
        <v>0</v>
      </c>
      <c r="AY26" s="4">
        <v>0</v>
      </c>
      <c r="AZ26" s="4" t="e">
        <v>#DIV/0!</v>
      </c>
    </row>
    <row r="27" spans="1:52" hidden="1" x14ac:dyDescent="0.2">
      <c r="A27" s="35"/>
      <c r="B27" t="s">
        <v>5</v>
      </c>
      <c r="C27" t="s">
        <v>6</v>
      </c>
      <c r="D27" t="s">
        <v>22</v>
      </c>
      <c r="E27" s="4"/>
      <c r="F27" s="4"/>
      <c r="G27" s="4" t="e">
        <v>#DIV/0!</v>
      </c>
      <c r="H27" s="4"/>
      <c r="I27" s="4"/>
      <c r="J27" s="4" t="e">
        <v>#DIV/0!</v>
      </c>
      <c r="K27" s="4"/>
      <c r="L27" s="4"/>
      <c r="M27" s="4" t="e">
        <v>#DIV/0!</v>
      </c>
      <c r="N27" s="4"/>
      <c r="O27" s="4"/>
      <c r="P27" s="4" t="e">
        <v>#DIV/0!</v>
      </c>
      <c r="Q27" s="4"/>
      <c r="R27" s="4"/>
      <c r="S27" s="4" t="e">
        <v>#DIV/0!</v>
      </c>
      <c r="T27" s="4"/>
      <c r="U27" s="4"/>
      <c r="V27" s="4" t="e">
        <v>#DIV/0!</v>
      </c>
      <c r="W27" s="4"/>
      <c r="X27" s="4"/>
      <c r="Y27" s="4" t="e">
        <v>#DIV/0!</v>
      </c>
      <c r="Z27" s="4"/>
      <c r="AA27" s="4"/>
      <c r="AB27" s="4" t="e">
        <v>#DIV/0!</v>
      </c>
      <c r="AC27" s="4"/>
      <c r="AD27" s="4"/>
      <c r="AE27" s="4" t="e">
        <v>#DIV/0!</v>
      </c>
      <c r="AF27" s="4"/>
      <c r="AG27" s="4"/>
      <c r="AH27" s="4" t="e">
        <v>#DIV/0!</v>
      </c>
      <c r="AI27" s="4"/>
      <c r="AJ27" s="4"/>
      <c r="AK27" s="4" t="e">
        <v>#DIV/0!</v>
      </c>
      <c r="AL27" s="4"/>
      <c r="AM27" s="4"/>
      <c r="AN27" s="4" t="e">
        <v>#DIV/0!</v>
      </c>
      <c r="AO27" s="4"/>
      <c r="AP27" s="4"/>
      <c r="AQ27" s="4" t="e">
        <v>#DIV/0!</v>
      </c>
      <c r="AR27" s="4"/>
      <c r="AS27" s="4"/>
      <c r="AT27" s="4" t="e">
        <v>#DIV/0!</v>
      </c>
      <c r="AU27" s="4"/>
      <c r="AV27" s="4"/>
      <c r="AW27" s="4" t="e">
        <v>#DIV/0!</v>
      </c>
      <c r="AX27" s="4">
        <v>0</v>
      </c>
      <c r="AY27" s="4">
        <v>0</v>
      </c>
      <c r="AZ27" s="4" t="e">
        <v>#DIV/0!</v>
      </c>
    </row>
    <row r="28" spans="1:52" hidden="1" x14ac:dyDescent="0.2">
      <c r="A28" s="35"/>
      <c r="B28" t="s">
        <v>5</v>
      </c>
      <c r="C28" t="s">
        <v>6</v>
      </c>
      <c r="D28" t="s">
        <v>24</v>
      </c>
      <c r="E28" s="4"/>
      <c r="F28" s="4"/>
      <c r="G28" s="4" t="e">
        <v>#DIV/0!</v>
      </c>
      <c r="H28" s="4"/>
      <c r="I28" s="4"/>
      <c r="J28" s="4" t="e">
        <v>#DIV/0!</v>
      </c>
      <c r="K28" s="4"/>
      <c r="L28" s="4"/>
      <c r="M28" s="4" t="e">
        <v>#DIV/0!</v>
      </c>
      <c r="N28" s="4"/>
      <c r="O28" s="4"/>
      <c r="P28" s="4" t="e">
        <v>#DIV/0!</v>
      </c>
      <c r="Q28" s="4"/>
      <c r="R28" s="4"/>
      <c r="S28" s="4" t="e">
        <v>#DIV/0!</v>
      </c>
      <c r="T28" s="4"/>
      <c r="U28" s="4"/>
      <c r="V28" s="4" t="e">
        <v>#DIV/0!</v>
      </c>
      <c r="W28" s="4"/>
      <c r="X28" s="4"/>
      <c r="Y28" s="4" t="e">
        <v>#DIV/0!</v>
      </c>
      <c r="Z28" s="4"/>
      <c r="AA28" s="4"/>
      <c r="AB28" s="4" t="e">
        <v>#DIV/0!</v>
      </c>
      <c r="AC28" s="4"/>
      <c r="AD28" s="4"/>
      <c r="AE28" s="4" t="e">
        <v>#DIV/0!</v>
      </c>
      <c r="AF28" s="4"/>
      <c r="AG28" s="4"/>
      <c r="AH28" s="4" t="e">
        <v>#DIV/0!</v>
      </c>
      <c r="AI28" s="4"/>
      <c r="AJ28" s="4"/>
      <c r="AK28" s="4" t="e">
        <v>#DIV/0!</v>
      </c>
      <c r="AL28" s="4"/>
      <c r="AM28" s="4"/>
      <c r="AN28" s="4" t="e">
        <v>#DIV/0!</v>
      </c>
      <c r="AO28" s="5">
        <v>13000</v>
      </c>
      <c r="AP28" s="4">
        <v>3162692000</v>
      </c>
      <c r="AQ28" s="4">
        <v>243284</v>
      </c>
      <c r="AR28" s="4"/>
      <c r="AS28" s="4"/>
      <c r="AT28" s="4" t="e">
        <v>#DIV/0!</v>
      </c>
      <c r="AU28" s="4"/>
      <c r="AV28" s="4"/>
      <c r="AW28" s="4" t="e">
        <v>#DIV/0!</v>
      </c>
      <c r="AX28" s="4">
        <v>13000</v>
      </c>
      <c r="AY28" s="4">
        <v>3162692000</v>
      </c>
      <c r="AZ28" s="4">
        <v>243284</v>
      </c>
    </row>
    <row r="29" spans="1:52" hidden="1" x14ac:dyDescent="0.2">
      <c r="A29" s="35"/>
      <c r="B29" t="s">
        <v>5</v>
      </c>
      <c r="C29" t="s">
        <v>6</v>
      </c>
      <c r="D29" t="s">
        <v>25</v>
      </c>
      <c r="E29" s="4"/>
      <c r="F29" s="4"/>
      <c r="G29" s="4" t="e">
        <v>#DIV/0!</v>
      </c>
      <c r="H29" s="4"/>
      <c r="I29" s="4"/>
      <c r="J29" s="4" t="e">
        <v>#DIV/0!</v>
      </c>
      <c r="K29" s="4"/>
      <c r="L29" s="4"/>
      <c r="M29" s="4" t="e">
        <v>#DIV/0!</v>
      </c>
      <c r="N29" s="4"/>
      <c r="O29" s="4"/>
      <c r="P29" s="4" t="e">
        <v>#DIV/0!</v>
      </c>
      <c r="Q29" s="4"/>
      <c r="R29" s="4"/>
      <c r="S29" s="4" t="e">
        <v>#DIV/0!</v>
      </c>
      <c r="T29" s="4"/>
      <c r="U29" s="4"/>
      <c r="V29" s="4" t="e">
        <v>#DIV/0!</v>
      </c>
      <c r="W29" s="4"/>
      <c r="X29" s="4"/>
      <c r="Y29" s="4" t="e">
        <v>#DIV/0!</v>
      </c>
      <c r="Z29" s="4"/>
      <c r="AA29" s="4"/>
      <c r="AB29" s="4" t="e">
        <v>#DIV/0!</v>
      </c>
      <c r="AC29" s="4"/>
      <c r="AD29" s="4"/>
      <c r="AE29" s="4" t="e">
        <v>#DIV/0!</v>
      </c>
      <c r="AF29" s="4"/>
      <c r="AG29" s="4"/>
      <c r="AH29" s="4" t="e">
        <v>#DIV/0!</v>
      </c>
      <c r="AI29" s="4"/>
      <c r="AJ29" s="4"/>
      <c r="AK29" s="4" t="e">
        <v>#DIV/0!</v>
      </c>
      <c r="AL29" s="4"/>
      <c r="AM29" s="4"/>
      <c r="AN29" s="4" t="e">
        <v>#DIV/0!</v>
      </c>
      <c r="AO29" s="4"/>
      <c r="AP29" s="4"/>
      <c r="AQ29" s="4" t="e">
        <v>#DIV/0!</v>
      </c>
      <c r="AR29" s="4"/>
      <c r="AS29" s="4"/>
      <c r="AT29" s="4" t="e">
        <v>#DIV/0!</v>
      </c>
      <c r="AU29" s="4"/>
      <c r="AV29" s="4"/>
      <c r="AW29" s="4" t="e">
        <v>#DIV/0!</v>
      </c>
      <c r="AX29" s="4">
        <v>0</v>
      </c>
      <c r="AY29" s="4">
        <v>0</v>
      </c>
      <c r="AZ29" s="4" t="e">
        <v>#DIV/0!</v>
      </c>
    </row>
    <row r="30" spans="1:52" hidden="1" x14ac:dyDescent="0.2">
      <c r="A30" s="35"/>
      <c r="D30" s="1" t="s">
        <v>26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>
        <v>13000</v>
      </c>
      <c r="AP30" s="4">
        <v>3162692000</v>
      </c>
      <c r="AQ30" s="4">
        <v>243284</v>
      </c>
      <c r="AR30" s="4"/>
      <c r="AS30" s="4"/>
      <c r="AT30" s="4"/>
      <c r="AU30" s="4"/>
      <c r="AV30" s="4"/>
      <c r="AW30" s="4"/>
      <c r="AX30" s="4">
        <v>13000</v>
      </c>
      <c r="AY30" s="4">
        <v>3162692000</v>
      </c>
      <c r="AZ30" s="4">
        <v>243284</v>
      </c>
    </row>
    <row r="31" spans="1:52" x14ac:dyDescent="0.2">
      <c r="A31" s="35"/>
      <c r="B31" t="s">
        <v>75</v>
      </c>
      <c r="C31" t="s">
        <v>6</v>
      </c>
      <c r="D31" s="1" t="s">
        <v>105</v>
      </c>
      <c r="E31" s="4"/>
      <c r="F31" s="4"/>
      <c r="G31" s="4"/>
      <c r="H31" s="4"/>
      <c r="I31" s="4"/>
      <c r="J31" s="4"/>
      <c r="K31" s="4">
        <v>13000</v>
      </c>
      <c r="L31" s="4">
        <v>3302000000</v>
      </c>
      <c r="M31" s="4">
        <v>254000</v>
      </c>
      <c r="N31" s="4">
        <v>13000</v>
      </c>
      <c r="O31" s="4">
        <v>3489811000</v>
      </c>
      <c r="P31" s="4">
        <v>268447</v>
      </c>
      <c r="Q31" s="4"/>
      <c r="R31" s="4"/>
      <c r="S31" s="4"/>
      <c r="T31" s="4">
        <v>13000</v>
      </c>
      <c r="U31" s="4">
        <v>3372200000</v>
      </c>
      <c r="V31" s="4">
        <v>259400</v>
      </c>
      <c r="W31" s="4">
        <v>13000</v>
      </c>
      <c r="X31" s="4">
        <v>3366155000</v>
      </c>
      <c r="Y31" s="4">
        <v>258935</v>
      </c>
      <c r="Z31" s="4">
        <v>26000</v>
      </c>
      <c r="AA31" s="4">
        <v>6507475000</v>
      </c>
      <c r="AB31" s="4">
        <v>250287.5</v>
      </c>
      <c r="AC31" s="4">
        <v>13000</v>
      </c>
      <c r="AD31" s="4">
        <v>3231644000</v>
      </c>
      <c r="AE31" s="4">
        <v>248588</v>
      </c>
      <c r="AF31" s="4">
        <v>26000</v>
      </c>
      <c r="AG31" s="4">
        <v>6041841000</v>
      </c>
      <c r="AH31" s="4">
        <v>232378.5</v>
      </c>
      <c r="AI31" s="4">
        <v>13000</v>
      </c>
      <c r="AJ31" s="4">
        <v>3026452000</v>
      </c>
      <c r="AK31" s="4">
        <v>232804</v>
      </c>
      <c r="AL31" s="4">
        <v>26000</v>
      </c>
      <c r="AM31" s="4">
        <v>6146465000</v>
      </c>
      <c r="AN31" s="4">
        <v>236402.5</v>
      </c>
      <c r="AO31" s="4">
        <v>13000</v>
      </c>
      <c r="AP31" s="4">
        <v>3162692000</v>
      </c>
      <c r="AQ31" s="4">
        <v>243284</v>
      </c>
      <c r="AR31" s="4">
        <v>39000</v>
      </c>
      <c r="AS31" s="4">
        <v>9455940000</v>
      </c>
      <c r="AT31" s="4">
        <v>242460</v>
      </c>
      <c r="AU31" s="4"/>
      <c r="AV31" s="4"/>
      <c r="AW31" s="4"/>
      <c r="AX31" s="4">
        <v>208000</v>
      </c>
      <c r="AY31" s="4">
        <v>51102675000</v>
      </c>
      <c r="AZ31" s="4">
        <v>245685.9375</v>
      </c>
    </row>
    <row r="32" spans="1:52" hidden="1" x14ac:dyDescent="0.2">
      <c r="A32" s="35"/>
      <c r="B32" t="s">
        <v>27</v>
      </c>
      <c r="C32" t="s">
        <v>6</v>
      </c>
      <c r="D32" t="s">
        <v>7</v>
      </c>
      <c r="E32" s="4"/>
      <c r="F32" s="4"/>
      <c r="G32" s="4" t="e">
        <v>#DIV/0!</v>
      </c>
      <c r="H32" s="4"/>
      <c r="I32" s="4"/>
      <c r="J32" s="4" t="e">
        <v>#DIV/0!</v>
      </c>
      <c r="K32" s="4"/>
      <c r="L32" s="4"/>
      <c r="M32" s="4" t="e">
        <v>#DIV/0!</v>
      </c>
      <c r="N32" s="4"/>
      <c r="O32" s="4"/>
      <c r="P32" s="4" t="e">
        <v>#DIV/0!</v>
      </c>
      <c r="Q32" s="5">
        <v>12000</v>
      </c>
      <c r="R32" s="4">
        <v>2349228000</v>
      </c>
      <c r="S32" s="4">
        <v>195769</v>
      </c>
      <c r="T32" s="4"/>
      <c r="U32" s="4"/>
      <c r="V32" s="4" t="e">
        <v>#DIV/0!</v>
      </c>
      <c r="W32" s="4"/>
      <c r="X32" s="4"/>
      <c r="Y32" s="4" t="e">
        <v>#DIV/0!</v>
      </c>
      <c r="Z32" s="5">
        <v>12000</v>
      </c>
      <c r="AA32" s="6">
        <v>2279976000</v>
      </c>
      <c r="AB32" s="4">
        <v>189998</v>
      </c>
      <c r="AC32" s="5">
        <v>12000</v>
      </c>
      <c r="AD32" s="4">
        <v>2427660000</v>
      </c>
      <c r="AE32" s="4">
        <v>202305</v>
      </c>
      <c r="AF32" s="4"/>
      <c r="AG32" s="4"/>
      <c r="AH32" s="4" t="e">
        <v>#DIV/0!</v>
      </c>
      <c r="AI32" s="4"/>
      <c r="AJ32" s="4"/>
      <c r="AK32" s="4" t="e">
        <v>#DIV/0!</v>
      </c>
      <c r="AL32" s="4"/>
      <c r="AM32" s="4"/>
      <c r="AN32" s="4" t="e">
        <v>#DIV/0!</v>
      </c>
      <c r="AO32" s="4"/>
      <c r="AP32" s="4"/>
      <c r="AQ32" s="4" t="e">
        <v>#DIV/0!</v>
      </c>
      <c r="AR32" s="4"/>
      <c r="AS32" s="4"/>
      <c r="AT32" s="4" t="e">
        <v>#DIV/0!</v>
      </c>
      <c r="AU32" s="4"/>
      <c r="AV32" s="4"/>
      <c r="AW32" s="4" t="e">
        <v>#DIV/0!</v>
      </c>
      <c r="AX32" s="4">
        <v>36000</v>
      </c>
      <c r="AY32" s="4">
        <v>7056864000</v>
      </c>
      <c r="AZ32" s="4">
        <v>196024</v>
      </c>
    </row>
    <row r="33" spans="1:52" hidden="1" x14ac:dyDescent="0.2">
      <c r="A33" s="35"/>
      <c r="B33" t="s">
        <v>27</v>
      </c>
      <c r="C33" t="s">
        <v>6</v>
      </c>
      <c r="D33" t="s">
        <v>17</v>
      </c>
      <c r="E33" s="4"/>
      <c r="F33" s="4"/>
      <c r="G33" s="4" t="e">
        <v>#DIV/0!</v>
      </c>
      <c r="H33" s="4"/>
      <c r="I33" s="4"/>
      <c r="J33" s="4" t="e">
        <v>#DIV/0!</v>
      </c>
      <c r="K33" s="4"/>
      <c r="L33" s="4"/>
      <c r="M33" s="4" t="e">
        <v>#DIV/0!</v>
      </c>
      <c r="N33" s="4"/>
      <c r="O33" s="4"/>
      <c r="P33" s="4" t="e">
        <v>#DIV/0!</v>
      </c>
      <c r="Q33" s="4"/>
      <c r="R33" s="4"/>
      <c r="S33" s="4" t="e">
        <v>#DIV/0!</v>
      </c>
      <c r="T33" s="4"/>
      <c r="U33" s="4"/>
      <c r="V33" s="4" t="e">
        <v>#DIV/0!</v>
      </c>
      <c r="W33" s="4"/>
      <c r="X33" s="4"/>
      <c r="Y33" s="4" t="e">
        <v>#DIV/0!</v>
      </c>
      <c r="Z33" s="4"/>
      <c r="AA33" s="4"/>
      <c r="AB33" s="4" t="e">
        <v>#DIV/0!</v>
      </c>
      <c r="AC33" s="4"/>
      <c r="AD33" s="4"/>
      <c r="AE33" s="4" t="e">
        <v>#DIV/0!</v>
      </c>
      <c r="AF33" s="4"/>
      <c r="AG33" s="4"/>
      <c r="AH33" s="4" t="e">
        <v>#DIV/0!</v>
      </c>
      <c r="AI33" s="4"/>
      <c r="AJ33" s="4"/>
      <c r="AK33" s="4" t="e">
        <v>#DIV/0!</v>
      </c>
      <c r="AL33" s="4"/>
      <c r="AM33" s="4"/>
      <c r="AN33" s="4" t="e">
        <v>#DIV/0!</v>
      </c>
      <c r="AO33" s="4"/>
      <c r="AP33" s="4"/>
      <c r="AQ33" s="4" t="e">
        <v>#DIV/0!</v>
      </c>
      <c r="AR33" s="4"/>
      <c r="AS33" s="4"/>
      <c r="AT33" s="4" t="e">
        <v>#DIV/0!</v>
      </c>
      <c r="AU33" s="4"/>
      <c r="AV33" s="4"/>
      <c r="AW33" s="4" t="e">
        <v>#DIV/0!</v>
      </c>
      <c r="AX33" s="4">
        <v>0</v>
      </c>
      <c r="AY33" s="4">
        <v>0</v>
      </c>
      <c r="AZ33" s="4" t="e">
        <v>#DIV/0!</v>
      </c>
    </row>
    <row r="34" spans="1:52" x14ac:dyDescent="0.2">
      <c r="A34" s="35"/>
      <c r="B34" t="s">
        <v>76</v>
      </c>
      <c r="C34" t="s">
        <v>6</v>
      </c>
      <c r="D34" s="1" t="s">
        <v>105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>
        <v>12000</v>
      </c>
      <c r="R34" s="4">
        <v>2349228000</v>
      </c>
      <c r="S34" s="4">
        <v>195769</v>
      </c>
      <c r="T34" s="4"/>
      <c r="U34" s="4"/>
      <c r="V34" s="4"/>
      <c r="W34" s="4"/>
      <c r="X34" s="4"/>
      <c r="Y34" s="4"/>
      <c r="Z34" s="4">
        <v>12000</v>
      </c>
      <c r="AA34" s="4">
        <v>2279976000</v>
      </c>
      <c r="AB34" s="4">
        <v>189998</v>
      </c>
      <c r="AC34" s="4">
        <v>12000</v>
      </c>
      <c r="AD34" s="4">
        <v>2427660000</v>
      </c>
      <c r="AE34" s="4">
        <v>202305</v>
      </c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>
        <v>36000</v>
      </c>
      <c r="AY34" s="4">
        <v>7056864000</v>
      </c>
      <c r="AZ34" s="4">
        <v>196024</v>
      </c>
    </row>
    <row r="35" spans="1:52" hidden="1" x14ac:dyDescent="0.2">
      <c r="A35" s="35"/>
      <c r="B35" t="s">
        <v>28</v>
      </c>
      <c r="C35" t="s">
        <v>6</v>
      </c>
      <c r="D35" t="s">
        <v>10</v>
      </c>
      <c r="E35" s="4"/>
      <c r="F35" s="4"/>
      <c r="G35" s="4" t="e">
        <v>#DIV/0!</v>
      </c>
      <c r="H35" s="4"/>
      <c r="I35" s="4"/>
      <c r="J35" s="4" t="e">
        <v>#DIV/0!</v>
      </c>
      <c r="K35" s="4"/>
      <c r="L35" s="4"/>
      <c r="M35" s="4" t="e">
        <v>#DIV/0!</v>
      </c>
      <c r="N35" s="4"/>
      <c r="O35" s="4"/>
      <c r="P35" s="4" t="e">
        <v>#DIV/0!</v>
      </c>
      <c r="Q35" s="4"/>
      <c r="R35" s="4"/>
      <c r="S35" s="4" t="e">
        <v>#DIV/0!</v>
      </c>
      <c r="T35" s="4"/>
      <c r="U35" s="4"/>
      <c r="V35" s="4" t="e">
        <v>#DIV/0!</v>
      </c>
      <c r="W35" s="4"/>
      <c r="X35" s="4"/>
      <c r="Y35" s="4" t="e">
        <v>#DIV/0!</v>
      </c>
      <c r="Z35" s="4"/>
      <c r="AA35" s="4"/>
      <c r="AB35" s="4" t="e">
        <v>#DIV/0!</v>
      </c>
      <c r="AC35" s="4"/>
      <c r="AD35" s="4"/>
      <c r="AE35" s="4" t="e">
        <v>#DIV/0!</v>
      </c>
      <c r="AF35" s="4"/>
      <c r="AG35" s="4"/>
      <c r="AH35" s="4" t="e">
        <v>#DIV/0!</v>
      </c>
      <c r="AI35" s="4"/>
      <c r="AJ35" s="4"/>
      <c r="AK35" s="4" t="e">
        <v>#DIV/0!</v>
      </c>
      <c r="AL35" s="4"/>
      <c r="AM35" s="4"/>
      <c r="AN35" s="4" t="e">
        <v>#DIV/0!</v>
      </c>
      <c r="AO35" s="4"/>
      <c r="AP35" s="4"/>
      <c r="AQ35" s="4" t="e">
        <v>#DIV/0!</v>
      </c>
      <c r="AR35" s="5">
        <v>12000</v>
      </c>
      <c r="AS35" s="4">
        <v>1425288000</v>
      </c>
      <c r="AT35" s="4">
        <v>118774</v>
      </c>
      <c r="AU35" s="4"/>
      <c r="AV35" s="4"/>
      <c r="AW35" s="4" t="e">
        <v>#DIV/0!</v>
      </c>
      <c r="AX35" s="4">
        <v>12000</v>
      </c>
      <c r="AY35" s="4">
        <v>1425288000</v>
      </c>
      <c r="AZ35" s="4">
        <v>118774</v>
      </c>
    </row>
    <row r="36" spans="1:52" hidden="1" x14ac:dyDescent="0.2">
      <c r="A36" s="35"/>
      <c r="B36" t="s">
        <v>28</v>
      </c>
      <c r="C36" t="s">
        <v>6</v>
      </c>
      <c r="D36" t="s">
        <v>29</v>
      </c>
      <c r="E36" s="4"/>
      <c r="F36" s="4"/>
      <c r="G36" s="4" t="e">
        <v>#DIV/0!</v>
      </c>
      <c r="H36" s="4"/>
      <c r="I36" s="4"/>
      <c r="J36" s="4" t="e">
        <v>#DIV/0!</v>
      </c>
      <c r="K36" s="4"/>
      <c r="L36" s="4"/>
      <c r="M36" s="4" t="e">
        <v>#DIV/0!</v>
      </c>
      <c r="N36" s="5">
        <v>12000</v>
      </c>
      <c r="O36" s="6">
        <v>2456124000</v>
      </c>
      <c r="P36" s="4">
        <v>204677</v>
      </c>
      <c r="Q36" s="4"/>
      <c r="R36" s="4"/>
      <c r="S36" s="4" t="e">
        <v>#DIV/0!</v>
      </c>
      <c r="T36" s="4"/>
      <c r="U36" s="4"/>
      <c r="V36" s="4" t="e">
        <v>#DIV/0!</v>
      </c>
      <c r="W36" s="5">
        <v>12000</v>
      </c>
      <c r="X36" s="6">
        <v>2528772000</v>
      </c>
      <c r="Y36" s="4">
        <v>210731</v>
      </c>
      <c r="Z36" s="4"/>
      <c r="AA36" s="4"/>
      <c r="AB36" s="4" t="e">
        <v>#DIV/0!</v>
      </c>
      <c r="AC36" s="4"/>
      <c r="AD36" s="4"/>
      <c r="AE36" s="4" t="e">
        <v>#DIV/0!</v>
      </c>
      <c r="AF36" s="4"/>
      <c r="AG36" s="4"/>
      <c r="AH36" s="4" t="e">
        <v>#DIV/0!</v>
      </c>
      <c r="AI36" s="4"/>
      <c r="AJ36" s="4"/>
      <c r="AK36" s="4" t="e">
        <v>#DIV/0!</v>
      </c>
      <c r="AL36" s="4"/>
      <c r="AM36" s="4"/>
      <c r="AN36" s="4" t="e">
        <v>#DIV/0!</v>
      </c>
      <c r="AO36" s="4"/>
      <c r="AP36" s="4"/>
      <c r="AQ36" s="4" t="e">
        <v>#DIV/0!</v>
      </c>
      <c r="AR36" s="4"/>
      <c r="AS36" s="4"/>
      <c r="AT36" s="4" t="e">
        <v>#DIV/0!</v>
      </c>
      <c r="AU36" s="4"/>
      <c r="AV36" s="4"/>
      <c r="AW36" s="4" t="e">
        <v>#DIV/0!</v>
      </c>
      <c r="AX36" s="4">
        <v>24000</v>
      </c>
      <c r="AY36" s="4">
        <v>4984896000</v>
      </c>
      <c r="AZ36" s="4">
        <v>207704</v>
      </c>
    </row>
    <row r="37" spans="1:52" hidden="1" x14ac:dyDescent="0.2">
      <c r="A37" s="35"/>
      <c r="B37" t="s">
        <v>28</v>
      </c>
      <c r="C37" t="s">
        <v>6</v>
      </c>
      <c r="D37" t="s">
        <v>12</v>
      </c>
      <c r="E37" s="4"/>
      <c r="F37" s="4"/>
      <c r="G37" s="4" t="e">
        <v>#DIV/0!</v>
      </c>
      <c r="H37" s="4"/>
      <c r="I37" s="4"/>
      <c r="J37" s="4" t="e">
        <v>#DIV/0!</v>
      </c>
      <c r="K37" s="4"/>
      <c r="L37" s="4"/>
      <c r="M37" s="4" t="e">
        <v>#DIV/0!</v>
      </c>
      <c r="N37" s="4"/>
      <c r="O37" s="4"/>
      <c r="P37" s="4" t="e">
        <v>#DIV/0!</v>
      </c>
      <c r="Q37" s="4"/>
      <c r="R37" s="4"/>
      <c r="S37" s="4" t="e">
        <v>#DIV/0!</v>
      </c>
      <c r="T37" s="5">
        <v>12000</v>
      </c>
      <c r="U37" s="4">
        <v>2519976000</v>
      </c>
      <c r="V37" s="4">
        <v>209998</v>
      </c>
      <c r="W37" s="4"/>
      <c r="X37" s="4"/>
      <c r="Y37" s="4" t="e">
        <v>#DIV/0!</v>
      </c>
      <c r="Z37" s="4"/>
      <c r="AA37" s="4"/>
      <c r="AB37" s="4" t="e">
        <v>#DIV/0!</v>
      </c>
      <c r="AC37" s="4"/>
      <c r="AD37" s="4"/>
      <c r="AE37" s="4" t="e">
        <v>#DIV/0!</v>
      </c>
      <c r="AF37" s="4"/>
      <c r="AG37" s="4"/>
      <c r="AH37" s="4" t="e">
        <v>#DIV/0!</v>
      </c>
      <c r="AI37" s="4"/>
      <c r="AJ37" s="4"/>
      <c r="AK37" s="4" t="e">
        <v>#DIV/0!</v>
      </c>
      <c r="AL37" s="5">
        <v>12000</v>
      </c>
      <c r="AM37" s="6">
        <v>1721376000</v>
      </c>
      <c r="AN37" s="4">
        <v>143448</v>
      </c>
      <c r="AO37" s="4"/>
      <c r="AP37" s="4"/>
      <c r="AQ37" s="4" t="e">
        <v>#DIV/0!</v>
      </c>
      <c r="AR37" s="4"/>
      <c r="AS37" s="4"/>
      <c r="AT37" s="4" t="e">
        <v>#DIV/0!</v>
      </c>
      <c r="AU37" s="4"/>
      <c r="AV37" s="4"/>
      <c r="AW37" s="4" t="e">
        <v>#DIV/0!</v>
      </c>
      <c r="AX37" s="4">
        <v>24000</v>
      </c>
      <c r="AY37" s="4">
        <v>4241352000</v>
      </c>
      <c r="AZ37" s="4">
        <v>176723</v>
      </c>
    </row>
    <row r="38" spans="1:52" hidden="1" x14ac:dyDescent="0.2">
      <c r="A38" s="35"/>
      <c r="B38" t="s">
        <v>28</v>
      </c>
      <c r="C38" t="s">
        <v>6</v>
      </c>
      <c r="D38" t="s">
        <v>30</v>
      </c>
      <c r="E38" s="4"/>
      <c r="F38" s="4"/>
      <c r="G38" s="4" t="e">
        <v>#DIV/0!</v>
      </c>
      <c r="H38" s="4"/>
      <c r="I38" s="4"/>
      <c r="J38" s="4" t="e">
        <v>#DIV/0!</v>
      </c>
      <c r="K38" s="4"/>
      <c r="L38" s="4"/>
      <c r="M38" s="4" t="e">
        <v>#DIV/0!</v>
      </c>
      <c r="N38" s="4"/>
      <c r="O38" s="4"/>
      <c r="P38" s="4" t="e">
        <v>#DIV/0!</v>
      </c>
      <c r="Q38" s="4"/>
      <c r="R38" s="4"/>
      <c r="S38" s="4" t="e">
        <v>#DIV/0!</v>
      </c>
      <c r="T38" s="4"/>
      <c r="U38" s="4"/>
      <c r="V38" s="4" t="e">
        <v>#DIV/0!</v>
      </c>
      <c r="W38" s="4"/>
      <c r="X38" s="4"/>
      <c r="Y38" s="4" t="e">
        <v>#DIV/0!</v>
      </c>
      <c r="Z38" s="4"/>
      <c r="AA38" s="4"/>
      <c r="AB38" s="4" t="e">
        <v>#DIV/0!</v>
      </c>
      <c r="AC38" s="4"/>
      <c r="AD38" s="4"/>
      <c r="AE38" s="4" t="e">
        <v>#DIV/0!</v>
      </c>
      <c r="AF38" s="4"/>
      <c r="AG38" s="4"/>
      <c r="AH38" s="4" t="e">
        <v>#DIV/0!</v>
      </c>
      <c r="AI38" s="4"/>
      <c r="AJ38" s="4"/>
      <c r="AK38" s="4" t="e">
        <v>#DIV/0!</v>
      </c>
      <c r="AL38" s="4"/>
      <c r="AM38" s="4"/>
      <c r="AN38" s="4" t="e">
        <v>#DIV/0!</v>
      </c>
      <c r="AO38" s="4"/>
      <c r="AP38" s="4"/>
      <c r="AQ38" s="4" t="e">
        <v>#DIV/0!</v>
      </c>
      <c r="AR38" s="4"/>
      <c r="AS38" s="4"/>
      <c r="AT38" s="4" t="e">
        <v>#DIV/0!</v>
      </c>
      <c r="AU38" s="4"/>
      <c r="AV38" s="4"/>
      <c r="AW38" s="4" t="e">
        <v>#DIV/0!</v>
      </c>
      <c r="AX38" s="4">
        <v>0</v>
      </c>
      <c r="AY38" s="4">
        <v>0</v>
      </c>
      <c r="AZ38" s="4" t="e">
        <v>#DIV/0!</v>
      </c>
    </row>
    <row r="39" spans="1:52" hidden="1" x14ac:dyDescent="0.2">
      <c r="A39" s="35"/>
      <c r="B39" t="s">
        <v>28</v>
      </c>
      <c r="C39" t="s">
        <v>6</v>
      </c>
      <c r="D39" t="s">
        <v>31</v>
      </c>
      <c r="E39" s="4"/>
      <c r="F39" s="4"/>
      <c r="G39" s="4" t="e">
        <v>#DIV/0!</v>
      </c>
      <c r="H39" s="4"/>
      <c r="I39" s="4"/>
      <c r="J39" s="4" t="e">
        <v>#DIV/0!</v>
      </c>
      <c r="K39" s="4"/>
      <c r="L39" s="4"/>
      <c r="M39" s="4" t="e">
        <v>#DIV/0!</v>
      </c>
      <c r="N39" s="4"/>
      <c r="O39" s="4"/>
      <c r="P39" s="4" t="e">
        <v>#DIV/0!</v>
      </c>
      <c r="Q39" s="4"/>
      <c r="R39" s="4"/>
      <c r="S39" s="4" t="e">
        <v>#DIV/0!</v>
      </c>
      <c r="T39" s="4"/>
      <c r="U39" s="4"/>
      <c r="V39" s="4" t="e">
        <v>#DIV/0!</v>
      </c>
      <c r="W39" s="4"/>
      <c r="X39" s="4"/>
      <c r="Y39" s="4" t="e">
        <v>#DIV/0!</v>
      </c>
      <c r="Z39" s="4"/>
      <c r="AA39" s="4"/>
      <c r="AB39" s="4" t="e">
        <v>#DIV/0!</v>
      </c>
      <c r="AC39" s="4"/>
      <c r="AD39" s="4"/>
      <c r="AE39" s="4" t="e">
        <v>#DIV/0!</v>
      </c>
      <c r="AF39" s="4"/>
      <c r="AG39" s="4"/>
      <c r="AH39" s="4" t="e">
        <v>#DIV/0!</v>
      </c>
      <c r="AI39" s="5">
        <v>12000</v>
      </c>
      <c r="AJ39" s="6">
        <v>1976748000</v>
      </c>
      <c r="AK39" s="4">
        <v>164729</v>
      </c>
      <c r="AL39" s="4"/>
      <c r="AM39" s="4"/>
      <c r="AN39" s="4" t="e">
        <v>#DIV/0!</v>
      </c>
      <c r="AO39" s="4"/>
      <c r="AP39" s="4"/>
      <c r="AQ39" s="4" t="e">
        <v>#DIV/0!</v>
      </c>
      <c r="AR39" s="4"/>
      <c r="AS39" s="4"/>
      <c r="AT39" s="4" t="e">
        <v>#DIV/0!</v>
      </c>
      <c r="AU39" s="4"/>
      <c r="AV39" s="4"/>
      <c r="AW39" s="4" t="e">
        <v>#DIV/0!</v>
      </c>
      <c r="AX39" s="4">
        <v>12000</v>
      </c>
      <c r="AY39" s="4">
        <v>1976748000</v>
      </c>
      <c r="AZ39" s="4">
        <v>164729</v>
      </c>
    </row>
    <row r="40" spans="1:52" x14ac:dyDescent="0.2">
      <c r="A40" s="35"/>
      <c r="B40" t="s">
        <v>119</v>
      </c>
      <c r="C40" t="s">
        <v>6</v>
      </c>
      <c r="D40" s="1" t="s">
        <v>105</v>
      </c>
      <c r="E40" s="4"/>
      <c r="F40" s="4"/>
      <c r="G40" s="4"/>
      <c r="H40" s="4"/>
      <c r="I40" s="4"/>
      <c r="J40" s="4"/>
      <c r="K40" s="4"/>
      <c r="L40" s="4"/>
      <c r="M40" s="4"/>
      <c r="N40" s="4">
        <v>12000</v>
      </c>
      <c r="O40" s="4">
        <v>2456124000</v>
      </c>
      <c r="P40" s="4">
        <v>204677</v>
      </c>
      <c r="Q40" s="4"/>
      <c r="R40" s="4"/>
      <c r="S40" s="4"/>
      <c r="T40" s="4">
        <v>12000</v>
      </c>
      <c r="U40" s="4">
        <v>2519976000</v>
      </c>
      <c r="V40" s="4">
        <v>209998</v>
      </c>
      <c r="W40" s="4">
        <v>12000</v>
      </c>
      <c r="X40" s="4">
        <v>2528772000</v>
      </c>
      <c r="Y40" s="4">
        <v>210731</v>
      </c>
      <c r="Z40" s="4"/>
      <c r="AA40" s="4"/>
      <c r="AB40" s="4"/>
      <c r="AC40" s="4"/>
      <c r="AD40" s="4"/>
      <c r="AE40" s="4"/>
      <c r="AF40" s="4"/>
      <c r="AG40" s="4"/>
      <c r="AH40" s="4"/>
      <c r="AI40" s="4">
        <v>12000</v>
      </c>
      <c r="AJ40" s="4">
        <v>1976748000</v>
      </c>
      <c r="AK40" s="4">
        <v>164729</v>
      </c>
      <c r="AL40" s="4">
        <v>12000</v>
      </c>
      <c r="AM40" s="4">
        <v>1721376000</v>
      </c>
      <c r="AN40" s="4">
        <v>143448</v>
      </c>
      <c r="AO40" s="4"/>
      <c r="AP40" s="4"/>
      <c r="AQ40" s="4"/>
      <c r="AR40" s="4">
        <v>12000</v>
      </c>
      <c r="AS40" s="4">
        <v>1425288000</v>
      </c>
      <c r="AT40" s="4">
        <v>118774</v>
      </c>
      <c r="AU40" s="4"/>
      <c r="AV40" s="4"/>
      <c r="AW40" s="4"/>
      <c r="AX40" s="4">
        <v>72000</v>
      </c>
      <c r="AY40" s="4">
        <v>12628284000</v>
      </c>
      <c r="AZ40" s="4">
        <v>175392.83333333334</v>
      </c>
    </row>
    <row r="41" spans="1:52" hidden="1" x14ac:dyDescent="0.2">
      <c r="A41" s="35"/>
      <c r="B41" t="s">
        <v>32</v>
      </c>
      <c r="C41" t="s">
        <v>33</v>
      </c>
      <c r="D41" t="s">
        <v>29</v>
      </c>
      <c r="E41" s="4"/>
      <c r="F41" s="4"/>
      <c r="G41" s="4" t="e">
        <v>#DIV/0!</v>
      </c>
      <c r="H41" s="4"/>
      <c r="I41" s="4"/>
      <c r="J41" s="4" t="e">
        <v>#DIV/0!</v>
      </c>
      <c r="K41" s="5">
        <v>7000</v>
      </c>
      <c r="L41" s="6">
        <v>545188000</v>
      </c>
      <c r="M41" s="4">
        <v>77884</v>
      </c>
      <c r="N41" s="5">
        <v>7000</v>
      </c>
      <c r="O41" s="6">
        <v>530467000</v>
      </c>
      <c r="P41" s="4">
        <v>75781</v>
      </c>
      <c r="Q41" s="5">
        <v>7000</v>
      </c>
      <c r="R41" s="4">
        <v>516761000</v>
      </c>
      <c r="S41" s="4">
        <v>73823</v>
      </c>
      <c r="T41" s="5">
        <v>7000</v>
      </c>
      <c r="U41" s="4">
        <v>499436000</v>
      </c>
      <c r="V41" s="4">
        <v>71348</v>
      </c>
      <c r="W41" s="5">
        <v>12000</v>
      </c>
      <c r="X41" s="6">
        <v>857388000</v>
      </c>
      <c r="Y41" s="4">
        <v>71449</v>
      </c>
      <c r="Z41" s="5">
        <v>7000</v>
      </c>
      <c r="AA41" s="6">
        <v>489783000</v>
      </c>
      <c r="AB41" s="4">
        <v>69969</v>
      </c>
      <c r="AC41" s="5">
        <v>7000</v>
      </c>
      <c r="AD41" s="4">
        <v>499359000</v>
      </c>
      <c r="AE41" s="4">
        <v>71337</v>
      </c>
      <c r="AF41" s="5">
        <v>7000</v>
      </c>
      <c r="AG41" s="4">
        <v>500668000</v>
      </c>
      <c r="AH41" s="4">
        <v>71524</v>
      </c>
      <c r="AI41" s="5">
        <v>12000</v>
      </c>
      <c r="AJ41" s="6">
        <v>883704000</v>
      </c>
      <c r="AK41" s="4">
        <v>73642</v>
      </c>
      <c r="AL41" s="5"/>
      <c r="AM41" s="6"/>
      <c r="AN41" s="4" t="e">
        <v>#DIV/0!</v>
      </c>
      <c r="AO41" s="5">
        <v>7200</v>
      </c>
      <c r="AP41" s="4">
        <v>498376800</v>
      </c>
      <c r="AQ41" s="4">
        <v>69219</v>
      </c>
      <c r="AR41" s="5">
        <v>7200</v>
      </c>
      <c r="AS41" s="4">
        <v>500990400</v>
      </c>
      <c r="AT41" s="4">
        <v>69582</v>
      </c>
      <c r="AU41" s="4"/>
      <c r="AV41" s="4"/>
      <c r="AW41" s="4" t="e">
        <v>#DIV/0!</v>
      </c>
      <c r="AX41" s="4">
        <v>87400</v>
      </c>
      <c r="AY41" s="4">
        <v>6322121200</v>
      </c>
      <c r="AZ41" s="4">
        <v>72335.482837528602</v>
      </c>
    </row>
    <row r="42" spans="1:52" hidden="1" x14ac:dyDescent="0.2">
      <c r="A42" s="35"/>
      <c r="B42" t="s">
        <v>32</v>
      </c>
      <c r="C42" t="s">
        <v>33</v>
      </c>
      <c r="D42" t="s">
        <v>29</v>
      </c>
      <c r="E42" s="4"/>
      <c r="F42" s="4"/>
      <c r="G42" s="4" t="e">
        <v>#DIV/0!</v>
      </c>
      <c r="H42" s="4"/>
      <c r="I42" s="4"/>
      <c r="J42" s="4" t="e">
        <v>#DIV/0!</v>
      </c>
      <c r="K42" s="5">
        <v>7000</v>
      </c>
      <c r="L42" s="6">
        <v>538167000</v>
      </c>
      <c r="M42" s="4">
        <v>76881</v>
      </c>
      <c r="N42" s="5">
        <v>12000</v>
      </c>
      <c r="O42" s="6">
        <v>928620000</v>
      </c>
      <c r="P42" s="4">
        <v>77385</v>
      </c>
      <c r="Q42" s="4"/>
      <c r="R42" s="4"/>
      <c r="S42" s="4" t="e">
        <v>#DIV/0!</v>
      </c>
      <c r="T42" s="5">
        <v>7000</v>
      </c>
      <c r="U42" s="4">
        <v>501774000</v>
      </c>
      <c r="V42" s="4">
        <v>71682</v>
      </c>
      <c r="W42" s="5">
        <v>7000</v>
      </c>
      <c r="X42" s="6">
        <v>503230000</v>
      </c>
      <c r="Y42" s="4">
        <v>71890</v>
      </c>
      <c r="Z42" s="4"/>
      <c r="AA42" s="4"/>
      <c r="AB42" s="4" t="e">
        <v>#DIV/0!</v>
      </c>
      <c r="AC42" s="5">
        <v>12000</v>
      </c>
      <c r="AD42" s="4">
        <v>878928000</v>
      </c>
      <c r="AE42" s="4">
        <v>73244</v>
      </c>
      <c r="AF42" s="4"/>
      <c r="AG42" s="4"/>
      <c r="AH42" s="4" t="e">
        <v>#DIV/0!</v>
      </c>
      <c r="AI42" s="5">
        <v>7000</v>
      </c>
      <c r="AJ42" s="6">
        <v>500500000</v>
      </c>
      <c r="AK42" s="4">
        <v>71500</v>
      </c>
      <c r="AL42" s="5"/>
      <c r="AM42" s="6"/>
      <c r="AN42" s="4" t="e">
        <v>#DIV/0!</v>
      </c>
      <c r="AO42" s="5">
        <v>7000</v>
      </c>
      <c r="AP42" s="4">
        <v>484694000</v>
      </c>
      <c r="AQ42" s="4">
        <v>69242</v>
      </c>
      <c r="AR42" s="5">
        <v>5600</v>
      </c>
      <c r="AS42" s="4">
        <v>399196000</v>
      </c>
      <c r="AT42" s="4">
        <v>71285</v>
      </c>
      <c r="AU42" s="4"/>
      <c r="AV42" s="4"/>
      <c r="AW42" s="4" t="e">
        <v>#DIV/0!</v>
      </c>
      <c r="AX42" s="4">
        <v>64600</v>
      </c>
      <c r="AY42" s="4">
        <v>4735109000</v>
      </c>
      <c r="AZ42" s="4">
        <v>73298.900928792573</v>
      </c>
    </row>
    <row r="43" spans="1:52" hidden="1" x14ac:dyDescent="0.2">
      <c r="A43" s="35"/>
      <c r="B43" t="s">
        <v>32</v>
      </c>
      <c r="C43" t="s">
        <v>33</v>
      </c>
      <c r="D43" t="s">
        <v>29</v>
      </c>
      <c r="E43" s="4"/>
      <c r="F43" s="4"/>
      <c r="G43" s="4" t="e">
        <v>#DIV/0!</v>
      </c>
      <c r="H43" s="4"/>
      <c r="I43" s="4"/>
      <c r="J43" s="4" t="e">
        <v>#DIV/0!</v>
      </c>
      <c r="K43" s="5">
        <v>12000</v>
      </c>
      <c r="L43" s="6">
        <v>951792000</v>
      </c>
      <c r="M43" s="4">
        <v>79316</v>
      </c>
      <c r="N43" s="4"/>
      <c r="O43" s="4"/>
      <c r="P43" s="4" t="e">
        <v>#DIV/0!</v>
      </c>
      <c r="Q43" s="4"/>
      <c r="R43" s="4"/>
      <c r="S43" s="4" t="e">
        <v>#DIV/0!</v>
      </c>
      <c r="T43" s="4"/>
      <c r="U43" s="4"/>
      <c r="V43" s="4" t="e">
        <v>#DIV/0!</v>
      </c>
      <c r="W43" s="5">
        <v>7000</v>
      </c>
      <c r="X43" s="6">
        <v>507815000</v>
      </c>
      <c r="Y43" s="4">
        <v>72545</v>
      </c>
      <c r="Z43" s="4"/>
      <c r="AA43" s="4"/>
      <c r="AB43" s="4" t="e">
        <v>#DIV/0!</v>
      </c>
      <c r="AC43" s="4"/>
      <c r="AD43" s="4"/>
      <c r="AE43" s="4" t="e">
        <v>#DIV/0!</v>
      </c>
      <c r="AF43" s="4"/>
      <c r="AG43" s="4"/>
      <c r="AH43" s="4" t="e">
        <v>#DIV/0!</v>
      </c>
      <c r="AI43" s="4"/>
      <c r="AJ43" s="4"/>
      <c r="AK43" s="4" t="e">
        <v>#DIV/0!</v>
      </c>
      <c r="AL43" s="4"/>
      <c r="AM43" s="4"/>
      <c r="AN43" s="4" t="e">
        <v>#DIV/0!</v>
      </c>
      <c r="AO43" s="5">
        <v>7000</v>
      </c>
      <c r="AP43" s="4">
        <v>485114000</v>
      </c>
      <c r="AQ43" s="4">
        <v>69302</v>
      </c>
      <c r="AR43" s="4"/>
      <c r="AS43" s="4"/>
      <c r="AT43" s="4" t="e">
        <v>#DIV/0!</v>
      </c>
      <c r="AU43" s="4"/>
      <c r="AV43" s="4"/>
      <c r="AW43" s="4" t="e">
        <v>#DIV/0!</v>
      </c>
      <c r="AX43" s="4">
        <v>26000</v>
      </c>
      <c r="AY43" s="4">
        <v>1944721000</v>
      </c>
      <c r="AZ43" s="4">
        <v>74796.961538461532</v>
      </c>
    </row>
    <row r="44" spans="1:52" hidden="1" x14ac:dyDescent="0.2">
      <c r="A44" s="35"/>
      <c r="B44" t="s">
        <v>32</v>
      </c>
      <c r="C44" t="s">
        <v>33</v>
      </c>
      <c r="D44" t="s">
        <v>29</v>
      </c>
      <c r="E44" s="4"/>
      <c r="F44" s="4"/>
      <c r="G44" s="4" t="e">
        <v>#DIV/0!</v>
      </c>
      <c r="H44" s="4"/>
      <c r="I44" s="4"/>
      <c r="J44" s="4" t="e">
        <v>#DIV/0!</v>
      </c>
      <c r="K44" s="5">
        <v>7000</v>
      </c>
      <c r="L44" s="6">
        <v>545104000</v>
      </c>
      <c r="M44" s="4">
        <v>77872</v>
      </c>
      <c r="N44" s="4"/>
      <c r="O44" s="4"/>
      <c r="P44" s="4" t="e">
        <v>#DIV/0!</v>
      </c>
      <c r="Q44" s="4"/>
      <c r="R44" s="4"/>
      <c r="S44" s="4" t="e">
        <v>#DIV/0!</v>
      </c>
      <c r="T44" s="4"/>
      <c r="U44" s="4"/>
      <c r="V44" s="4" t="e">
        <v>#DIV/0!</v>
      </c>
      <c r="W44" s="4"/>
      <c r="X44" s="4"/>
      <c r="Y44" s="4" t="e">
        <v>#DIV/0!</v>
      </c>
      <c r="Z44" s="4"/>
      <c r="AA44" s="4"/>
      <c r="AB44" s="4" t="e">
        <v>#DIV/0!</v>
      </c>
      <c r="AC44" s="4"/>
      <c r="AD44" s="4"/>
      <c r="AE44" s="4" t="e">
        <v>#DIV/0!</v>
      </c>
      <c r="AF44" s="4"/>
      <c r="AG44" s="4"/>
      <c r="AH44" s="4" t="e">
        <v>#DIV/0!</v>
      </c>
      <c r="AI44" s="4"/>
      <c r="AJ44" s="4"/>
      <c r="AK44" s="4" t="e">
        <v>#DIV/0!</v>
      </c>
      <c r="AL44" s="4"/>
      <c r="AM44" s="4"/>
      <c r="AN44" s="4" t="e">
        <v>#DIV/0!</v>
      </c>
      <c r="AO44" s="5">
        <v>7000</v>
      </c>
      <c r="AP44" s="4">
        <v>494179000</v>
      </c>
      <c r="AQ44" s="4">
        <v>70597</v>
      </c>
      <c r="AR44" s="4"/>
      <c r="AS44" s="4"/>
      <c r="AT44" s="4" t="e">
        <v>#DIV/0!</v>
      </c>
      <c r="AU44" s="4"/>
      <c r="AV44" s="4"/>
      <c r="AW44" s="4" t="e">
        <v>#DIV/0!</v>
      </c>
      <c r="AX44" s="4">
        <v>14000</v>
      </c>
      <c r="AY44" s="4">
        <v>1039283000</v>
      </c>
      <c r="AZ44" s="4">
        <v>74234.5</v>
      </c>
    </row>
    <row r="45" spans="1:52" hidden="1" x14ac:dyDescent="0.2">
      <c r="A45" s="35"/>
      <c r="B45" t="s">
        <v>32</v>
      </c>
      <c r="C45" t="s">
        <v>33</v>
      </c>
      <c r="D45" t="s">
        <v>29</v>
      </c>
      <c r="E45" s="4"/>
      <c r="F45" s="4"/>
      <c r="G45" s="4" t="e">
        <v>#DIV/0!</v>
      </c>
      <c r="H45" s="4"/>
      <c r="I45" s="4"/>
      <c r="J45" s="4" t="e">
        <v>#DIV/0!</v>
      </c>
      <c r="K45" s="4"/>
      <c r="L45" s="4"/>
      <c r="M45" s="4" t="e">
        <v>#DIV/0!</v>
      </c>
      <c r="N45" s="4"/>
      <c r="O45" s="4"/>
      <c r="P45" s="4" t="e">
        <v>#DIV/0!</v>
      </c>
      <c r="Q45" s="4"/>
      <c r="R45" s="4"/>
      <c r="S45" s="4" t="e">
        <v>#DIV/0!</v>
      </c>
      <c r="T45" s="4"/>
      <c r="U45" s="4"/>
      <c r="V45" s="4" t="e">
        <v>#DIV/0!</v>
      </c>
      <c r="W45" s="4"/>
      <c r="X45" s="4"/>
      <c r="Y45" s="4" t="e">
        <v>#DIV/0!</v>
      </c>
      <c r="Z45" s="4"/>
      <c r="AA45" s="4"/>
      <c r="AB45" s="4" t="e">
        <v>#DIV/0!</v>
      </c>
      <c r="AC45" s="4"/>
      <c r="AD45" s="4"/>
      <c r="AE45" s="4" t="e">
        <v>#DIV/0!</v>
      </c>
      <c r="AF45" s="4"/>
      <c r="AG45" s="4"/>
      <c r="AH45" s="4" t="e">
        <v>#DIV/0!</v>
      </c>
      <c r="AI45" s="4"/>
      <c r="AJ45" s="4"/>
      <c r="AK45" s="4" t="e">
        <v>#DIV/0!</v>
      </c>
      <c r="AL45" s="4"/>
      <c r="AM45" s="4"/>
      <c r="AN45" s="4" t="e">
        <v>#DIV/0!</v>
      </c>
      <c r="AO45" s="4"/>
      <c r="AP45" s="4"/>
      <c r="AQ45" s="4" t="e">
        <v>#DIV/0!</v>
      </c>
      <c r="AR45" s="4"/>
      <c r="AS45" s="4"/>
      <c r="AT45" s="4" t="e">
        <v>#DIV/0!</v>
      </c>
      <c r="AU45" s="4"/>
      <c r="AV45" s="4"/>
      <c r="AW45" s="4" t="e">
        <v>#DIV/0!</v>
      </c>
      <c r="AX45" s="4">
        <v>0</v>
      </c>
      <c r="AY45" s="4">
        <v>0</v>
      </c>
      <c r="AZ45" s="4" t="e">
        <v>#DIV/0!</v>
      </c>
    </row>
    <row r="46" spans="1:52" hidden="1" x14ac:dyDescent="0.2">
      <c r="A46" s="35"/>
      <c r="B46" t="s">
        <v>32</v>
      </c>
      <c r="C46" t="s">
        <v>33</v>
      </c>
      <c r="D46" t="s">
        <v>29</v>
      </c>
      <c r="E46" s="4"/>
      <c r="F46" s="4"/>
      <c r="G46" s="4" t="e">
        <v>#DIV/0!</v>
      </c>
      <c r="H46" s="4"/>
      <c r="I46" s="4"/>
      <c r="J46" s="4" t="e">
        <v>#DIV/0!</v>
      </c>
      <c r="K46" s="4"/>
      <c r="L46" s="4"/>
      <c r="M46" s="4" t="e">
        <v>#DIV/0!</v>
      </c>
      <c r="N46" s="4"/>
      <c r="O46" s="4"/>
      <c r="P46" s="4" t="e">
        <v>#DIV/0!</v>
      </c>
      <c r="Q46" s="4"/>
      <c r="R46" s="4"/>
      <c r="S46" s="4" t="e">
        <v>#DIV/0!</v>
      </c>
      <c r="T46" s="4"/>
      <c r="U46" s="4"/>
      <c r="V46" s="4" t="e">
        <v>#DIV/0!</v>
      </c>
      <c r="W46" s="4"/>
      <c r="X46" s="4"/>
      <c r="Y46" s="4" t="e">
        <v>#DIV/0!</v>
      </c>
      <c r="Z46" s="4"/>
      <c r="AA46" s="4"/>
      <c r="AB46" s="4" t="e">
        <v>#DIV/0!</v>
      </c>
      <c r="AC46" s="4"/>
      <c r="AD46" s="4"/>
      <c r="AE46" s="4" t="e">
        <v>#DIV/0!</v>
      </c>
      <c r="AF46" s="4"/>
      <c r="AG46" s="4"/>
      <c r="AH46" s="4" t="e">
        <v>#DIV/0!</v>
      </c>
      <c r="AI46" s="4"/>
      <c r="AJ46" s="4"/>
      <c r="AK46" s="4" t="e">
        <v>#DIV/0!</v>
      </c>
      <c r="AL46" s="4"/>
      <c r="AM46" s="4"/>
      <c r="AN46" s="4" t="e">
        <v>#DIV/0!</v>
      </c>
      <c r="AO46" s="4"/>
      <c r="AP46" s="4"/>
      <c r="AQ46" s="4" t="e">
        <v>#DIV/0!</v>
      </c>
      <c r="AR46" s="4"/>
      <c r="AS46" s="4"/>
      <c r="AT46" s="4" t="e">
        <v>#DIV/0!</v>
      </c>
      <c r="AU46" s="4"/>
      <c r="AV46" s="4"/>
      <c r="AW46" s="4" t="e">
        <v>#DIV/0!</v>
      </c>
      <c r="AX46" s="4">
        <v>0</v>
      </c>
      <c r="AY46" s="4">
        <v>0</v>
      </c>
      <c r="AZ46" s="4" t="e">
        <v>#DIV/0!</v>
      </c>
    </row>
    <row r="47" spans="1:52" hidden="1" x14ac:dyDescent="0.2">
      <c r="A47" s="35"/>
      <c r="B47" t="s">
        <v>32</v>
      </c>
      <c r="C47" t="s">
        <v>33</v>
      </c>
      <c r="D47" t="s">
        <v>29</v>
      </c>
      <c r="E47" s="4"/>
      <c r="F47" s="4"/>
      <c r="G47" s="4" t="e">
        <v>#DIV/0!</v>
      </c>
      <c r="H47" s="4"/>
      <c r="I47" s="4"/>
      <c r="J47" s="4" t="e">
        <v>#DIV/0!</v>
      </c>
      <c r="K47" s="4"/>
      <c r="L47" s="4"/>
      <c r="M47" s="4" t="e">
        <v>#DIV/0!</v>
      </c>
      <c r="N47" s="4"/>
      <c r="O47" s="4"/>
      <c r="P47" s="4" t="e">
        <v>#DIV/0!</v>
      </c>
      <c r="Q47" s="4"/>
      <c r="R47" s="4"/>
      <c r="S47" s="4" t="e">
        <v>#DIV/0!</v>
      </c>
      <c r="T47" s="4"/>
      <c r="U47" s="4"/>
      <c r="V47" s="4" t="e">
        <v>#DIV/0!</v>
      </c>
      <c r="W47" s="4"/>
      <c r="X47" s="4"/>
      <c r="Y47" s="4" t="e">
        <v>#DIV/0!</v>
      </c>
      <c r="Z47" s="4"/>
      <c r="AA47" s="4"/>
      <c r="AB47" s="4" t="e">
        <v>#DIV/0!</v>
      </c>
      <c r="AC47" s="4"/>
      <c r="AD47" s="4"/>
      <c r="AE47" s="4" t="e">
        <v>#DIV/0!</v>
      </c>
      <c r="AF47" s="4"/>
      <c r="AG47" s="4"/>
      <c r="AH47" s="4" t="e">
        <v>#DIV/0!</v>
      </c>
      <c r="AI47" s="4"/>
      <c r="AJ47" s="4"/>
      <c r="AK47" s="4" t="e">
        <v>#DIV/0!</v>
      </c>
      <c r="AL47" s="4"/>
      <c r="AM47" s="4"/>
      <c r="AN47" s="4" t="e">
        <v>#DIV/0!</v>
      </c>
      <c r="AO47" s="4"/>
      <c r="AP47" s="4"/>
      <c r="AQ47" s="4" t="e">
        <v>#DIV/0!</v>
      </c>
      <c r="AR47" s="4"/>
      <c r="AS47" s="4"/>
      <c r="AT47" s="4" t="e">
        <v>#DIV/0!</v>
      </c>
      <c r="AU47" s="4"/>
      <c r="AV47" s="4"/>
      <c r="AW47" s="4" t="e">
        <v>#DIV/0!</v>
      </c>
      <c r="AX47" s="4">
        <v>0</v>
      </c>
      <c r="AY47" s="4">
        <v>0</v>
      </c>
      <c r="AZ47" s="4" t="e">
        <v>#DIV/0!</v>
      </c>
    </row>
    <row r="48" spans="1:52" hidden="1" x14ac:dyDescent="0.2">
      <c r="A48" s="35"/>
      <c r="D48" s="1" t="s">
        <v>34</v>
      </c>
      <c r="E48" s="4"/>
      <c r="F48" s="4"/>
      <c r="G48" s="4"/>
      <c r="H48" s="4"/>
      <c r="I48" s="4"/>
      <c r="J48" s="4"/>
      <c r="K48" s="4">
        <v>33000</v>
      </c>
      <c r="L48" s="4">
        <v>2580251000</v>
      </c>
      <c r="M48" s="4">
        <v>78189.42424242424</v>
      </c>
      <c r="N48" s="4">
        <v>19000</v>
      </c>
      <c r="O48" s="4">
        <v>1459087000</v>
      </c>
      <c r="P48" s="4">
        <v>76794.052631578947</v>
      </c>
      <c r="Q48" s="4">
        <v>7000</v>
      </c>
      <c r="R48" s="4">
        <v>516761000</v>
      </c>
      <c r="S48" s="4">
        <v>73823</v>
      </c>
      <c r="T48" s="4">
        <v>14000</v>
      </c>
      <c r="U48" s="4">
        <v>1001210000</v>
      </c>
      <c r="V48" s="4">
        <v>71515</v>
      </c>
      <c r="W48" s="4">
        <v>26000</v>
      </c>
      <c r="X48" s="4">
        <v>1868433000</v>
      </c>
      <c r="Y48" s="4">
        <v>71862.807692307688</v>
      </c>
      <c r="Z48" s="4">
        <v>7000</v>
      </c>
      <c r="AA48" s="4">
        <v>489783000</v>
      </c>
      <c r="AB48" s="4">
        <v>69969</v>
      </c>
      <c r="AC48" s="4">
        <v>19000</v>
      </c>
      <c r="AD48" s="4">
        <v>1378287000</v>
      </c>
      <c r="AE48" s="4">
        <v>72541.421052631573</v>
      </c>
      <c r="AF48" s="4">
        <v>7000</v>
      </c>
      <c r="AG48" s="4">
        <v>500668000</v>
      </c>
      <c r="AH48" s="4">
        <v>71524</v>
      </c>
      <c r="AI48" s="4">
        <v>19000</v>
      </c>
      <c r="AJ48" s="4">
        <v>1384204000</v>
      </c>
      <c r="AK48" s="4">
        <v>72852.84210526316</v>
      </c>
      <c r="AL48" s="4"/>
      <c r="AM48" s="4"/>
      <c r="AN48" s="4"/>
      <c r="AO48" s="4">
        <v>28200</v>
      </c>
      <c r="AP48" s="4">
        <v>1962363800</v>
      </c>
      <c r="AQ48" s="4">
        <v>69587.368794326234</v>
      </c>
      <c r="AR48" s="4">
        <v>12800</v>
      </c>
      <c r="AS48" s="4">
        <v>900186400</v>
      </c>
      <c r="AT48" s="4">
        <v>70327.0625</v>
      </c>
      <c r="AU48" s="4"/>
      <c r="AV48" s="4"/>
      <c r="AW48" s="4"/>
      <c r="AX48" s="4">
        <v>192000</v>
      </c>
      <c r="AY48" s="4">
        <v>14041234200</v>
      </c>
      <c r="AZ48" s="4">
        <v>73131.428125000006</v>
      </c>
    </row>
    <row r="49" spans="1:52" hidden="1" x14ac:dyDescent="0.2">
      <c r="A49" s="35"/>
      <c r="B49" t="s">
        <v>32</v>
      </c>
      <c r="C49" t="s">
        <v>33</v>
      </c>
      <c r="D49" t="s">
        <v>10</v>
      </c>
      <c r="E49" s="4">
        <v>7200</v>
      </c>
      <c r="F49" s="4">
        <v>532800000</v>
      </c>
      <c r="G49" s="4">
        <v>74000</v>
      </c>
      <c r="H49" s="4"/>
      <c r="I49" s="4"/>
      <c r="J49" s="4" t="e">
        <v>#DIV/0!</v>
      </c>
      <c r="K49" s="5">
        <v>7000</v>
      </c>
      <c r="L49" s="6">
        <v>540337000</v>
      </c>
      <c r="M49" s="4">
        <v>77191</v>
      </c>
      <c r="N49" s="4"/>
      <c r="O49" s="4"/>
      <c r="P49" s="4" t="e">
        <v>#DIV/0!</v>
      </c>
      <c r="Q49" s="4"/>
      <c r="R49" s="4"/>
      <c r="S49" s="4" t="e">
        <v>#DIV/0!</v>
      </c>
      <c r="T49" s="5">
        <v>12000</v>
      </c>
      <c r="U49" s="4">
        <v>865392000</v>
      </c>
      <c r="V49" s="4">
        <v>72116</v>
      </c>
      <c r="W49" s="5">
        <v>7000</v>
      </c>
      <c r="X49" s="6">
        <v>503909000</v>
      </c>
      <c r="Y49" s="4">
        <v>71987</v>
      </c>
      <c r="Z49" s="5">
        <v>7000</v>
      </c>
      <c r="AA49" s="6">
        <v>489685000</v>
      </c>
      <c r="AB49" s="4">
        <v>69955</v>
      </c>
      <c r="AC49" s="5">
        <v>7000</v>
      </c>
      <c r="AD49" s="4">
        <v>495943000</v>
      </c>
      <c r="AE49" s="4">
        <v>70849</v>
      </c>
      <c r="AF49" s="5">
        <v>7000</v>
      </c>
      <c r="AG49" s="4">
        <v>502327000</v>
      </c>
      <c r="AH49" s="4">
        <v>71761</v>
      </c>
      <c r="AI49" s="5">
        <v>7000</v>
      </c>
      <c r="AJ49" s="6">
        <v>499555000</v>
      </c>
      <c r="AK49" s="4">
        <v>71365</v>
      </c>
      <c r="AL49" s="5">
        <v>7000</v>
      </c>
      <c r="AM49" s="6">
        <v>511980000</v>
      </c>
      <c r="AN49" s="4">
        <v>73140</v>
      </c>
      <c r="AO49" s="4"/>
      <c r="AP49" s="4"/>
      <c r="AQ49" s="4" t="e">
        <v>#DIV/0!</v>
      </c>
      <c r="AR49" s="5">
        <v>5600</v>
      </c>
      <c r="AS49" s="4">
        <v>395656800</v>
      </c>
      <c r="AT49" s="4">
        <v>70653</v>
      </c>
      <c r="AU49" s="5">
        <v>7100</v>
      </c>
      <c r="AV49" s="4">
        <v>486761800</v>
      </c>
      <c r="AW49" s="4">
        <v>68558</v>
      </c>
      <c r="AX49" s="4">
        <v>80900</v>
      </c>
      <c r="AY49" s="4">
        <v>5824346600</v>
      </c>
      <c r="AZ49" s="4">
        <v>71994.395550061803</v>
      </c>
    </row>
    <row r="50" spans="1:52" hidden="1" x14ac:dyDescent="0.2">
      <c r="A50" s="35"/>
      <c r="B50" t="s">
        <v>32</v>
      </c>
      <c r="C50" t="s">
        <v>33</v>
      </c>
      <c r="D50" t="s">
        <v>10</v>
      </c>
      <c r="E50" s="4"/>
      <c r="F50" s="4"/>
      <c r="G50" s="4" t="e">
        <v>#DIV/0!</v>
      </c>
      <c r="H50" s="4"/>
      <c r="I50" s="4"/>
      <c r="J50" s="4" t="e">
        <v>#DIV/0!</v>
      </c>
      <c r="K50" s="4"/>
      <c r="L50" s="4"/>
      <c r="M50" s="4" t="e">
        <v>#DIV/0!</v>
      </c>
      <c r="N50" s="4"/>
      <c r="O50" s="4"/>
      <c r="P50" s="4" t="e">
        <v>#DIV/0!</v>
      </c>
      <c r="Q50" s="4"/>
      <c r="R50" s="4"/>
      <c r="S50" s="4" t="e">
        <v>#DIV/0!</v>
      </c>
      <c r="T50" s="4"/>
      <c r="U50" s="4"/>
      <c r="V50" s="4" t="e">
        <v>#DIV/0!</v>
      </c>
      <c r="W50" s="4"/>
      <c r="X50" s="4"/>
      <c r="Y50" s="4" t="e">
        <v>#DIV/0!</v>
      </c>
      <c r="Z50" s="4"/>
      <c r="AA50" s="4"/>
      <c r="AB50" s="4" t="e">
        <v>#DIV/0!</v>
      </c>
      <c r="AC50" s="4"/>
      <c r="AD50" s="4"/>
      <c r="AE50" s="4" t="e">
        <v>#DIV/0!</v>
      </c>
      <c r="AF50" s="4"/>
      <c r="AG50" s="4"/>
      <c r="AH50" s="4" t="e">
        <v>#DIV/0!</v>
      </c>
      <c r="AI50" s="4"/>
      <c r="AJ50" s="4"/>
      <c r="AK50" s="4" t="e">
        <v>#DIV/0!</v>
      </c>
      <c r="AL50" s="5">
        <v>7000</v>
      </c>
      <c r="AM50" s="6">
        <v>506429000</v>
      </c>
      <c r="AN50" s="4">
        <v>72347</v>
      </c>
      <c r="AO50" s="4"/>
      <c r="AP50" s="4"/>
      <c r="AQ50" s="4" t="e">
        <v>#DIV/0!</v>
      </c>
      <c r="AR50" s="4"/>
      <c r="AS50" s="4"/>
      <c r="AT50" s="4" t="e">
        <v>#DIV/0!</v>
      </c>
      <c r="AU50" s="5">
        <v>7112</v>
      </c>
      <c r="AV50" s="4">
        <v>485813608</v>
      </c>
      <c r="AW50" s="4">
        <v>68309</v>
      </c>
      <c r="AX50" s="4">
        <v>14112</v>
      </c>
      <c r="AY50" s="4">
        <v>992242608</v>
      </c>
      <c r="AZ50" s="4">
        <v>70311.976190476184</v>
      </c>
    </row>
    <row r="51" spans="1:52" hidden="1" x14ac:dyDescent="0.2">
      <c r="A51" s="35"/>
      <c r="B51" t="s">
        <v>32</v>
      </c>
      <c r="C51" t="s">
        <v>33</v>
      </c>
      <c r="D51" t="s">
        <v>10</v>
      </c>
      <c r="E51" s="4"/>
      <c r="F51" s="4"/>
      <c r="G51" s="4" t="e">
        <v>#DIV/0!</v>
      </c>
      <c r="H51" s="4"/>
      <c r="I51" s="4"/>
      <c r="J51" s="4" t="e">
        <v>#DIV/0!</v>
      </c>
      <c r="K51" s="4"/>
      <c r="L51" s="4"/>
      <c r="M51" s="4" t="e">
        <v>#DIV/0!</v>
      </c>
      <c r="N51" s="4"/>
      <c r="O51" s="4"/>
      <c r="P51" s="4" t="e">
        <v>#DIV/0!</v>
      </c>
      <c r="Q51" s="4"/>
      <c r="R51" s="4"/>
      <c r="S51" s="4" t="e">
        <v>#DIV/0!</v>
      </c>
      <c r="T51" s="4"/>
      <c r="U51" s="4"/>
      <c r="V51" s="4" t="e">
        <v>#DIV/0!</v>
      </c>
      <c r="W51" s="4"/>
      <c r="X51" s="4"/>
      <c r="Y51" s="4" t="e">
        <v>#DIV/0!</v>
      </c>
      <c r="Z51" s="4"/>
      <c r="AA51" s="4"/>
      <c r="AB51" s="4" t="e">
        <v>#DIV/0!</v>
      </c>
      <c r="AC51" s="4"/>
      <c r="AD51" s="4"/>
      <c r="AE51" s="4" t="e">
        <v>#DIV/0!</v>
      </c>
      <c r="AF51" s="4"/>
      <c r="AG51" s="4"/>
      <c r="AH51" s="4" t="e">
        <v>#DIV/0!</v>
      </c>
      <c r="AI51" s="4"/>
      <c r="AJ51" s="4"/>
      <c r="AK51" s="4" t="e">
        <v>#DIV/0!</v>
      </c>
      <c r="AL51" s="5">
        <v>7000</v>
      </c>
      <c r="AM51" s="6">
        <v>501536000</v>
      </c>
      <c r="AN51" s="4">
        <v>71648</v>
      </c>
      <c r="AO51" s="4"/>
      <c r="AP51" s="4"/>
      <c r="AQ51" s="4" t="e">
        <v>#DIV/0!</v>
      </c>
      <c r="AR51" s="4"/>
      <c r="AS51" s="4"/>
      <c r="AT51" s="4" t="e">
        <v>#DIV/0!</v>
      </c>
      <c r="AU51" s="4"/>
      <c r="AV51" s="4"/>
      <c r="AW51" s="4" t="e">
        <v>#DIV/0!</v>
      </c>
      <c r="AX51" s="4">
        <v>7000</v>
      </c>
      <c r="AY51" s="4">
        <v>501536000</v>
      </c>
      <c r="AZ51" s="4">
        <v>71648</v>
      </c>
    </row>
    <row r="52" spans="1:52" hidden="1" x14ac:dyDescent="0.2">
      <c r="A52" s="35"/>
      <c r="B52" t="s">
        <v>32</v>
      </c>
      <c r="C52" t="s">
        <v>33</v>
      </c>
      <c r="D52" t="s">
        <v>10</v>
      </c>
      <c r="E52" s="4"/>
      <c r="F52" s="4"/>
      <c r="G52" s="4" t="e">
        <v>#DIV/0!</v>
      </c>
      <c r="H52" s="4"/>
      <c r="I52" s="4"/>
      <c r="J52" s="4" t="e">
        <v>#DIV/0!</v>
      </c>
      <c r="K52" s="4"/>
      <c r="L52" s="4"/>
      <c r="M52" s="4" t="e">
        <v>#DIV/0!</v>
      </c>
      <c r="N52" s="4"/>
      <c r="O52" s="4"/>
      <c r="P52" s="4" t="e">
        <v>#DIV/0!</v>
      </c>
      <c r="Q52" s="4"/>
      <c r="R52" s="4"/>
      <c r="S52" s="4" t="e">
        <v>#DIV/0!</v>
      </c>
      <c r="T52" s="4"/>
      <c r="U52" s="4"/>
      <c r="V52" s="4" t="e">
        <v>#DIV/0!</v>
      </c>
      <c r="W52" s="4"/>
      <c r="X52" s="4"/>
      <c r="Y52" s="4" t="e">
        <v>#DIV/0!</v>
      </c>
      <c r="Z52" s="4"/>
      <c r="AA52" s="4"/>
      <c r="AB52" s="4" t="e">
        <v>#DIV/0!</v>
      </c>
      <c r="AC52" s="4"/>
      <c r="AD52" s="4"/>
      <c r="AE52" s="4" t="e">
        <v>#DIV/0!</v>
      </c>
      <c r="AF52" s="4"/>
      <c r="AG52" s="4"/>
      <c r="AH52" s="4" t="e">
        <v>#DIV/0!</v>
      </c>
      <c r="AI52" s="4"/>
      <c r="AJ52" s="4"/>
      <c r="AK52" s="4" t="e">
        <v>#DIV/0!</v>
      </c>
      <c r="AL52" s="4"/>
      <c r="AM52" s="4"/>
      <c r="AN52" s="4" t="e">
        <v>#DIV/0!</v>
      </c>
      <c r="AO52" s="4"/>
      <c r="AP52" s="4"/>
      <c r="AQ52" s="4" t="e">
        <v>#DIV/0!</v>
      </c>
      <c r="AR52" s="4"/>
      <c r="AS52" s="4"/>
      <c r="AT52" s="4" t="e">
        <v>#DIV/0!</v>
      </c>
      <c r="AU52" s="4"/>
      <c r="AV52" s="4"/>
      <c r="AW52" s="4" t="e">
        <v>#DIV/0!</v>
      </c>
      <c r="AX52" s="4">
        <v>0</v>
      </c>
      <c r="AY52" s="4">
        <v>0</v>
      </c>
      <c r="AZ52" s="4" t="e">
        <v>#DIV/0!</v>
      </c>
    </row>
    <row r="53" spans="1:52" hidden="1" x14ac:dyDescent="0.2">
      <c r="A53" s="35"/>
      <c r="D53" s="1" t="s">
        <v>11</v>
      </c>
      <c r="E53" s="4">
        <v>7200</v>
      </c>
      <c r="F53" s="4">
        <v>532800000</v>
      </c>
      <c r="G53" s="4">
        <v>74000</v>
      </c>
      <c r="H53" s="4"/>
      <c r="I53" s="4"/>
      <c r="J53" s="4"/>
      <c r="K53" s="4">
        <v>7000</v>
      </c>
      <c r="L53" s="4">
        <v>540337000</v>
      </c>
      <c r="M53" s="4">
        <v>77191</v>
      </c>
      <c r="N53" s="4"/>
      <c r="O53" s="4"/>
      <c r="P53" s="4"/>
      <c r="Q53" s="4"/>
      <c r="R53" s="4"/>
      <c r="S53" s="4"/>
      <c r="T53" s="4">
        <v>12000</v>
      </c>
      <c r="U53" s="4">
        <v>865392000</v>
      </c>
      <c r="V53" s="4">
        <v>72116</v>
      </c>
      <c r="W53" s="4">
        <v>7000</v>
      </c>
      <c r="X53" s="4">
        <v>503909000</v>
      </c>
      <c r="Y53" s="4">
        <v>71987</v>
      </c>
      <c r="Z53" s="4">
        <v>7000</v>
      </c>
      <c r="AA53" s="4">
        <v>489685000</v>
      </c>
      <c r="AB53" s="4">
        <v>69955</v>
      </c>
      <c r="AC53" s="4">
        <v>7000</v>
      </c>
      <c r="AD53" s="4">
        <v>495943000</v>
      </c>
      <c r="AE53" s="4">
        <v>70849</v>
      </c>
      <c r="AF53" s="4">
        <v>7000</v>
      </c>
      <c r="AG53" s="4">
        <v>502327000</v>
      </c>
      <c r="AH53" s="4">
        <v>71761</v>
      </c>
      <c r="AI53" s="4">
        <v>7000</v>
      </c>
      <c r="AJ53" s="4">
        <v>499555000</v>
      </c>
      <c r="AK53" s="4">
        <v>71365</v>
      </c>
      <c r="AL53" s="4">
        <v>21000</v>
      </c>
      <c r="AM53" s="4">
        <v>1519945000</v>
      </c>
      <c r="AN53" s="4">
        <v>72378.333333333328</v>
      </c>
      <c r="AO53" s="4"/>
      <c r="AP53" s="4"/>
      <c r="AQ53" s="4"/>
      <c r="AR53" s="4">
        <v>5600</v>
      </c>
      <c r="AS53" s="4">
        <v>395656800</v>
      </c>
      <c r="AT53" s="4">
        <v>70653</v>
      </c>
      <c r="AU53" s="4">
        <v>14212</v>
      </c>
      <c r="AV53" s="4">
        <v>972575408</v>
      </c>
      <c r="AW53" s="4">
        <v>68433.394877568251</v>
      </c>
      <c r="AX53" s="4">
        <v>102012</v>
      </c>
      <c r="AY53" s="4">
        <v>7318125208</v>
      </c>
      <c r="AZ53" s="4">
        <v>71737.885817354821</v>
      </c>
    </row>
    <row r="54" spans="1:52" hidden="1" x14ac:dyDescent="0.2">
      <c r="A54" s="35"/>
      <c r="B54" t="s">
        <v>32</v>
      </c>
      <c r="C54" t="s">
        <v>33</v>
      </c>
      <c r="D54" t="s">
        <v>35</v>
      </c>
      <c r="E54" s="4"/>
      <c r="F54" s="4"/>
      <c r="G54" s="4" t="e">
        <v>#DIV/0!</v>
      </c>
      <c r="H54" s="4"/>
      <c r="I54" s="4"/>
      <c r="J54" s="4" t="e">
        <v>#DIV/0!</v>
      </c>
      <c r="K54" s="4"/>
      <c r="L54" s="4"/>
      <c r="M54" s="4" t="e">
        <v>#DIV/0!</v>
      </c>
      <c r="N54" s="5">
        <v>7000</v>
      </c>
      <c r="O54" s="6">
        <v>537180000</v>
      </c>
      <c r="P54" s="4">
        <v>76740</v>
      </c>
      <c r="Q54" s="5">
        <v>7000</v>
      </c>
      <c r="R54" s="4">
        <v>526253000</v>
      </c>
      <c r="S54" s="4">
        <v>75179</v>
      </c>
      <c r="T54" s="4"/>
      <c r="U54" s="4"/>
      <c r="V54" s="4" t="e">
        <v>#DIV/0!</v>
      </c>
      <c r="W54" s="4"/>
      <c r="X54" s="4"/>
      <c r="Y54" s="4" t="e">
        <v>#DIV/0!</v>
      </c>
      <c r="Z54" s="4"/>
      <c r="AA54" s="4"/>
      <c r="AB54" s="4" t="e">
        <v>#DIV/0!</v>
      </c>
      <c r="AC54" s="4"/>
      <c r="AD54" s="4"/>
      <c r="AE54" s="4" t="e">
        <v>#DIV/0!</v>
      </c>
      <c r="AF54" s="4"/>
      <c r="AG54" s="4"/>
      <c r="AH54" s="4" t="e">
        <v>#DIV/0!</v>
      </c>
      <c r="AI54" s="4"/>
      <c r="AJ54" s="4"/>
      <c r="AK54" s="4" t="e">
        <v>#DIV/0!</v>
      </c>
      <c r="AL54" s="4"/>
      <c r="AM54" s="4"/>
      <c r="AN54" s="4" t="e">
        <v>#DIV/0!</v>
      </c>
      <c r="AO54" s="4"/>
      <c r="AP54" s="4"/>
      <c r="AQ54" s="4" t="e">
        <v>#DIV/0!</v>
      </c>
      <c r="AR54" s="4"/>
      <c r="AS54" s="4"/>
      <c r="AT54" s="4" t="e">
        <v>#DIV/0!</v>
      </c>
      <c r="AU54" s="4"/>
      <c r="AV54" s="4"/>
      <c r="AW54" s="4" t="e">
        <v>#DIV/0!</v>
      </c>
      <c r="AX54" s="4">
        <v>14000</v>
      </c>
      <c r="AY54" s="4">
        <v>1063433000</v>
      </c>
      <c r="AZ54" s="4">
        <v>75959.5</v>
      </c>
    </row>
    <row r="55" spans="1:52" hidden="1" x14ac:dyDescent="0.2">
      <c r="A55" s="35"/>
      <c r="B55" t="s">
        <v>32</v>
      </c>
      <c r="C55" t="s">
        <v>33</v>
      </c>
      <c r="D55" t="s">
        <v>35</v>
      </c>
      <c r="E55" s="4"/>
      <c r="F55" s="4"/>
      <c r="G55" s="4" t="e">
        <v>#DIV/0!</v>
      </c>
      <c r="H55" s="4"/>
      <c r="I55" s="4"/>
      <c r="J55" s="4" t="e">
        <v>#DIV/0!</v>
      </c>
      <c r="K55" s="4"/>
      <c r="L55" s="4"/>
      <c r="M55" s="4" t="e">
        <v>#DIV/0!</v>
      </c>
      <c r="N55" s="4"/>
      <c r="O55" s="4"/>
      <c r="P55" s="4" t="e">
        <v>#DIV/0!</v>
      </c>
      <c r="Q55" s="4"/>
      <c r="R55" s="4"/>
      <c r="S55" s="4" t="e">
        <v>#DIV/0!</v>
      </c>
      <c r="T55" s="4"/>
      <c r="U55" s="4"/>
      <c r="V55" s="4" t="e">
        <v>#DIV/0!</v>
      </c>
      <c r="W55" s="4"/>
      <c r="X55" s="4"/>
      <c r="Y55" s="4" t="e">
        <v>#DIV/0!</v>
      </c>
      <c r="Z55" s="4"/>
      <c r="AA55" s="4"/>
      <c r="AB55" s="4" t="e">
        <v>#DIV/0!</v>
      </c>
      <c r="AC55" s="4"/>
      <c r="AD55" s="4"/>
      <c r="AE55" s="4" t="e">
        <v>#DIV/0!</v>
      </c>
      <c r="AF55" s="4"/>
      <c r="AG55" s="4"/>
      <c r="AH55" s="4" t="e">
        <v>#DIV/0!</v>
      </c>
      <c r="AI55" s="4"/>
      <c r="AJ55" s="4"/>
      <c r="AK55" s="4" t="e">
        <v>#DIV/0!</v>
      </c>
      <c r="AL55" s="4"/>
      <c r="AM55" s="4"/>
      <c r="AN55" s="4" t="e">
        <v>#DIV/0!</v>
      </c>
      <c r="AO55" s="4"/>
      <c r="AP55" s="4"/>
      <c r="AQ55" s="4" t="e">
        <v>#DIV/0!</v>
      </c>
      <c r="AR55" s="4"/>
      <c r="AS55" s="4"/>
      <c r="AT55" s="4" t="e">
        <v>#DIV/0!</v>
      </c>
      <c r="AU55" s="4"/>
      <c r="AV55" s="4"/>
      <c r="AW55" s="4" t="e">
        <v>#DIV/0!</v>
      </c>
      <c r="AX55" s="4">
        <v>0</v>
      </c>
      <c r="AY55" s="4">
        <v>0</v>
      </c>
      <c r="AZ55" s="4" t="e">
        <v>#DIV/0!</v>
      </c>
    </row>
    <row r="56" spans="1:52" hidden="1" x14ac:dyDescent="0.2">
      <c r="A56" s="35"/>
      <c r="B56" t="s">
        <v>32</v>
      </c>
      <c r="C56" t="s">
        <v>33</v>
      </c>
      <c r="D56" t="s">
        <v>35</v>
      </c>
      <c r="E56" s="4"/>
      <c r="F56" s="4"/>
      <c r="G56" s="4" t="e">
        <v>#DIV/0!</v>
      </c>
      <c r="H56" s="4"/>
      <c r="I56" s="4"/>
      <c r="J56" s="4" t="e">
        <v>#DIV/0!</v>
      </c>
      <c r="K56" s="4"/>
      <c r="L56" s="4"/>
      <c r="M56" s="4" t="e">
        <v>#DIV/0!</v>
      </c>
      <c r="N56" s="4"/>
      <c r="O56" s="4"/>
      <c r="P56" s="4" t="e">
        <v>#DIV/0!</v>
      </c>
      <c r="Q56" s="4"/>
      <c r="R56" s="4"/>
      <c r="S56" s="4" t="e">
        <v>#DIV/0!</v>
      </c>
      <c r="T56" s="4"/>
      <c r="U56" s="4"/>
      <c r="V56" s="4" t="e">
        <v>#DIV/0!</v>
      </c>
      <c r="W56" s="4"/>
      <c r="X56" s="4"/>
      <c r="Y56" s="4" t="e">
        <v>#DIV/0!</v>
      </c>
      <c r="Z56" s="4"/>
      <c r="AA56" s="4"/>
      <c r="AB56" s="4" t="e">
        <v>#DIV/0!</v>
      </c>
      <c r="AC56" s="4"/>
      <c r="AD56" s="4"/>
      <c r="AE56" s="4" t="e">
        <v>#DIV/0!</v>
      </c>
      <c r="AF56" s="4"/>
      <c r="AG56" s="4"/>
      <c r="AH56" s="4" t="e">
        <v>#DIV/0!</v>
      </c>
      <c r="AI56" s="4"/>
      <c r="AJ56" s="4"/>
      <c r="AK56" s="4" t="e">
        <v>#DIV/0!</v>
      </c>
      <c r="AL56" s="4"/>
      <c r="AM56" s="4"/>
      <c r="AN56" s="4" t="e">
        <v>#DIV/0!</v>
      </c>
      <c r="AO56" s="4"/>
      <c r="AP56" s="4"/>
      <c r="AQ56" s="4" t="e">
        <v>#DIV/0!</v>
      </c>
      <c r="AR56" s="4"/>
      <c r="AS56" s="4"/>
      <c r="AT56" s="4" t="e">
        <v>#DIV/0!</v>
      </c>
      <c r="AU56" s="4"/>
      <c r="AV56" s="4"/>
      <c r="AW56" s="4" t="e">
        <v>#DIV/0!</v>
      </c>
      <c r="AX56" s="4">
        <v>0</v>
      </c>
      <c r="AY56" s="4">
        <v>0</v>
      </c>
      <c r="AZ56" s="4" t="e">
        <v>#DIV/0!</v>
      </c>
    </row>
    <row r="57" spans="1:52" hidden="1" x14ac:dyDescent="0.2">
      <c r="A57" s="35"/>
      <c r="D57" s="1" t="s">
        <v>13</v>
      </c>
      <c r="E57" s="4"/>
      <c r="F57" s="4"/>
      <c r="G57" s="4"/>
      <c r="H57" s="4"/>
      <c r="I57" s="4"/>
      <c r="J57" s="4"/>
      <c r="K57" s="4"/>
      <c r="L57" s="4"/>
      <c r="M57" s="4"/>
      <c r="N57" s="4">
        <v>7000</v>
      </c>
      <c r="O57" s="4">
        <v>537180000</v>
      </c>
      <c r="P57" s="4">
        <v>76740</v>
      </c>
      <c r="Q57" s="4">
        <v>7000</v>
      </c>
      <c r="R57" s="4">
        <v>526253000</v>
      </c>
      <c r="S57" s="4">
        <v>75179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>
        <v>14000</v>
      </c>
      <c r="AY57" s="4">
        <v>1063433000</v>
      </c>
      <c r="AZ57" s="4">
        <v>75959.5</v>
      </c>
    </row>
    <row r="58" spans="1:52" hidden="1" x14ac:dyDescent="0.2">
      <c r="A58" s="35"/>
      <c r="B58" t="s">
        <v>32</v>
      </c>
      <c r="C58" t="s">
        <v>33</v>
      </c>
      <c r="D58" t="s">
        <v>36</v>
      </c>
      <c r="E58" s="4"/>
      <c r="F58" s="4"/>
      <c r="G58" s="4" t="e">
        <v>#DIV/0!</v>
      </c>
      <c r="H58" s="4"/>
      <c r="I58" s="4"/>
      <c r="J58" s="4" t="e">
        <v>#DIV/0!</v>
      </c>
      <c r="K58" s="4"/>
      <c r="L58" s="4"/>
      <c r="M58" s="4" t="e">
        <v>#DIV/0!</v>
      </c>
      <c r="N58" s="4"/>
      <c r="O58" s="4"/>
      <c r="P58" s="4" t="e">
        <v>#DIV/0!</v>
      </c>
      <c r="Q58" s="4"/>
      <c r="R58" s="4"/>
      <c r="S58" s="4" t="e">
        <v>#DIV/0!</v>
      </c>
      <c r="T58" s="4"/>
      <c r="U58" s="4"/>
      <c r="V58" s="4" t="e">
        <v>#DIV/0!</v>
      </c>
      <c r="W58" s="4"/>
      <c r="X58" s="4"/>
      <c r="Y58" s="4" t="e">
        <v>#DIV/0!</v>
      </c>
      <c r="Z58" s="4"/>
      <c r="AA58" s="4"/>
      <c r="AB58" s="4" t="e">
        <v>#DIV/0!</v>
      </c>
      <c r="AC58" s="4"/>
      <c r="AD58" s="4"/>
      <c r="AE58" s="4" t="e">
        <v>#DIV/0!</v>
      </c>
      <c r="AF58" s="4"/>
      <c r="AG58" s="4"/>
      <c r="AH58" s="4" t="e">
        <v>#DIV/0!</v>
      </c>
      <c r="AI58" s="4"/>
      <c r="AJ58" s="4"/>
      <c r="AK58" s="4" t="e">
        <v>#DIV/0!</v>
      </c>
      <c r="AL58" s="4"/>
      <c r="AM58" s="4"/>
      <c r="AN58" s="4" t="e">
        <v>#DIV/0!</v>
      </c>
      <c r="AO58" s="4"/>
      <c r="AP58" s="4"/>
      <c r="AQ58" s="4" t="e">
        <v>#DIV/0!</v>
      </c>
      <c r="AR58" s="4"/>
      <c r="AS58" s="4"/>
      <c r="AT58" s="4" t="e">
        <v>#DIV/0!</v>
      </c>
      <c r="AU58" s="4"/>
      <c r="AV58" s="4"/>
      <c r="AW58" s="4" t="e">
        <v>#DIV/0!</v>
      </c>
      <c r="AX58" s="4">
        <v>0</v>
      </c>
      <c r="AY58" s="4">
        <v>0</v>
      </c>
      <c r="AZ58" s="4" t="e">
        <v>#DIV/0!</v>
      </c>
    </row>
    <row r="59" spans="1:52" hidden="1" x14ac:dyDescent="0.2">
      <c r="A59" s="35"/>
      <c r="B59" t="s">
        <v>32</v>
      </c>
      <c r="C59" t="s">
        <v>33</v>
      </c>
      <c r="D59" t="s">
        <v>36</v>
      </c>
      <c r="E59" s="4"/>
      <c r="F59" s="4"/>
      <c r="G59" s="4" t="e">
        <v>#DIV/0!</v>
      </c>
      <c r="H59" s="4"/>
      <c r="I59" s="4"/>
      <c r="J59" s="4" t="e">
        <v>#DIV/0!</v>
      </c>
      <c r="K59" s="4"/>
      <c r="L59" s="4"/>
      <c r="M59" s="4" t="e">
        <v>#DIV/0!</v>
      </c>
      <c r="N59" s="4"/>
      <c r="O59" s="4"/>
      <c r="P59" s="4" t="e">
        <v>#DIV/0!</v>
      </c>
      <c r="Q59" s="4"/>
      <c r="R59" s="4"/>
      <c r="S59" s="4" t="e">
        <v>#DIV/0!</v>
      </c>
      <c r="T59" s="4"/>
      <c r="U59" s="4"/>
      <c r="V59" s="4" t="e">
        <v>#DIV/0!</v>
      </c>
      <c r="W59" s="4"/>
      <c r="X59" s="4"/>
      <c r="Y59" s="4" t="e">
        <v>#DIV/0!</v>
      </c>
      <c r="Z59" s="4"/>
      <c r="AA59" s="4"/>
      <c r="AB59" s="4" t="e">
        <v>#DIV/0!</v>
      </c>
      <c r="AC59" s="4"/>
      <c r="AD59" s="4"/>
      <c r="AE59" s="4" t="e">
        <v>#DIV/0!</v>
      </c>
      <c r="AF59" s="4"/>
      <c r="AG59" s="4"/>
      <c r="AH59" s="4" t="e">
        <v>#DIV/0!</v>
      </c>
      <c r="AI59" s="4"/>
      <c r="AJ59" s="4"/>
      <c r="AK59" s="4" t="e">
        <v>#DIV/0!</v>
      </c>
      <c r="AL59" s="4"/>
      <c r="AM59" s="4"/>
      <c r="AN59" s="4" t="e">
        <v>#DIV/0!</v>
      </c>
      <c r="AO59" s="4"/>
      <c r="AP59" s="4"/>
      <c r="AQ59" s="4" t="e">
        <v>#DIV/0!</v>
      </c>
      <c r="AR59" s="4"/>
      <c r="AS59" s="4"/>
      <c r="AT59" s="4" t="e">
        <v>#DIV/0!</v>
      </c>
      <c r="AU59" s="4"/>
      <c r="AV59" s="4"/>
      <c r="AW59" s="4" t="e">
        <v>#DIV/0!</v>
      </c>
      <c r="AX59" s="4">
        <v>0</v>
      </c>
      <c r="AY59" s="4">
        <v>0</v>
      </c>
      <c r="AZ59" s="4" t="e">
        <v>#DIV/0!</v>
      </c>
    </row>
    <row r="60" spans="1:52" hidden="1" x14ac:dyDescent="0.2">
      <c r="A60" s="35"/>
      <c r="B60" t="s">
        <v>32</v>
      </c>
      <c r="C60" t="s">
        <v>33</v>
      </c>
      <c r="D60" t="s">
        <v>30</v>
      </c>
      <c r="E60" s="4"/>
      <c r="F60" s="4"/>
      <c r="G60" s="4" t="e">
        <v>#DIV/0!</v>
      </c>
      <c r="H60" s="4"/>
      <c r="I60" s="4"/>
      <c r="J60" s="4" t="e">
        <v>#DIV/0!</v>
      </c>
      <c r="K60" s="4"/>
      <c r="L60" s="4"/>
      <c r="M60" s="4" t="e">
        <v>#DIV/0!</v>
      </c>
      <c r="N60" s="4"/>
      <c r="O60" s="4"/>
      <c r="P60" s="4" t="e">
        <v>#DIV/0!</v>
      </c>
      <c r="Q60" s="4"/>
      <c r="R60" s="4"/>
      <c r="S60" s="4" t="e">
        <v>#DIV/0!</v>
      </c>
      <c r="T60" s="4"/>
      <c r="U60" s="4"/>
      <c r="V60" s="4" t="e">
        <v>#DIV/0!</v>
      </c>
      <c r="W60" s="4"/>
      <c r="X60" s="4"/>
      <c r="Y60" s="4" t="e">
        <v>#DIV/0!</v>
      </c>
      <c r="Z60" s="4"/>
      <c r="AA60" s="4"/>
      <c r="AB60" s="4" t="e">
        <v>#DIV/0!</v>
      </c>
      <c r="AC60" s="4"/>
      <c r="AD60" s="4"/>
      <c r="AE60" s="4" t="e">
        <v>#DIV/0!</v>
      </c>
      <c r="AF60" s="4"/>
      <c r="AG60" s="4"/>
      <c r="AH60" s="4" t="e">
        <v>#DIV/0!</v>
      </c>
      <c r="AI60" s="4"/>
      <c r="AJ60" s="4"/>
      <c r="AK60" s="4" t="e">
        <v>#DIV/0!</v>
      </c>
      <c r="AL60" s="4"/>
      <c r="AM60" s="4"/>
      <c r="AN60" s="4" t="e">
        <v>#DIV/0!</v>
      </c>
      <c r="AO60" s="4"/>
      <c r="AP60" s="4"/>
      <c r="AQ60" s="4" t="e">
        <v>#DIV/0!</v>
      </c>
      <c r="AR60" s="4"/>
      <c r="AS60" s="4"/>
      <c r="AT60" s="4" t="e">
        <v>#DIV/0!</v>
      </c>
      <c r="AU60" s="4"/>
      <c r="AV60" s="4"/>
      <c r="AW60" s="4" t="e">
        <v>#DIV/0!</v>
      </c>
      <c r="AX60" s="4">
        <v>0</v>
      </c>
      <c r="AY60" s="4">
        <v>0</v>
      </c>
      <c r="AZ60" s="4" t="e">
        <v>#DIV/0!</v>
      </c>
    </row>
    <row r="61" spans="1:52" hidden="1" x14ac:dyDescent="0.2">
      <c r="A61" s="35"/>
      <c r="B61" t="s">
        <v>32</v>
      </c>
      <c r="C61" t="s">
        <v>33</v>
      </c>
      <c r="D61" t="s">
        <v>30</v>
      </c>
      <c r="E61" s="4"/>
      <c r="F61" s="4"/>
      <c r="G61" s="4" t="e">
        <v>#DIV/0!</v>
      </c>
      <c r="H61" s="4"/>
      <c r="I61" s="4"/>
      <c r="J61" s="4" t="e">
        <v>#DIV/0!</v>
      </c>
      <c r="K61" s="4"/>
      <c r="L61" s="4"/>
      <c r="M61" s="4" t="e">
        <v>#DIV/0!</v>
      </c>
      <c r="N61" s="4"/>
      <c r="O61" s="4"/>
      <c r="P61" s="4" t="e">
        <v>#DIV/0!</v>
      </c>
      <c r="Q61" s="4"/>
      <c r="R61" s="4"/>
      <c r="S61" s="4" t="e">
        <v>#DIV/0!</v>
      </c>
      <c r="T61" s="4"/>
      <c r="U61" s="4"/>
      <c r="V61" s="4" t="e">
        <v>#DIV/0!</v>
      </c>
      <c r="W61" s="4"/>
      <c r="X61" s="4"/>
      <c r="Y61" s="4" t="e">
        <v>#DIV/0!</v>
      </c>
      <c r="Z61" s="4"/>
      <c r="AA61" s="4"/>
      <c r="AB61" s="4" t="e">
        <v>#DIV/0!</v>
      </c>
      <c r="AC61" s="4"/>
      <c r="AD61" s="4"/>
      <c r="AE61" s="4" t="e">
        <v>#DIV/0!</v>
      </c>
      <c r="AF61" s="4"/>
      <c r="AG61" s="4"/>
      <c r="AH61" s="4" t="e">
        <v>#DIV/0!</v>
      </c>
      <c r="AI61" s="4"/>
      <c r="AJ61" s="4"/>
      <c r="AK61" s="4" t="e">
        <v>#DIV/0!</v>
      </c>
      <c r="AL61" s="4"/>
      <c r="AM61" s="4"/>
      <c r="AN61" s="4" t="e">
        <v>#DIV/0!</v>
      </c>
      <c r="AO61" s="4"/>
      <c r="AP61" s="4"/>
      <c r="AQ61" s="4" t="e">
        <v>#DIV/0!</v>
      </c>
      <c r="AR61" s="4"/>
      <c r="AS61" s="4"/>
      <c r="AT61" s="4" t="e">
        <v>#DIV/0!</v>
      </c>
      <c r="AU61" s="4"/>
      <c r="AV61" s="4"/>
      <c r="AW61" s="4" t="e">
        <v>#DIV/0!</v>
      </c>
      <c r="AX61" s="4">
        <v>0</v>
      </c>
      <c r="AY61" s="4">
        <v>0</v>
      </c>
      <c r="AZ61" s="4" t="e">
        <v>#DIV/0!</v>
      </c>
    </row>
    <row r="62" spans="1:52" hidden="1" x14ac:dyDescent="0.2">
      <c r="A62" s="35"/>
      <c r="B62" t="s">
        <v>32</v>
      </c>
      <c r="C62" t="s">
        <v>33</v>
      </c>
      <c r="D62" t="s">
        <v>31</v>
      </c>
      <c r="E62" s="4"/>
      <c r="F62" s="4"/>
      <c r="G62" s="4" t="e">
        <v>#DIV/0!</v>
      </c>
      <c r="H62" s="4"/>
      <c r="I62" s="4"/>
      <c r="J62" s="4" t="e">
        <v>#DIV/0!</v>
      </c>
      <c r="K62" s="4"/>
      <c r="L62" s="4"/>
      <c r="M62" s="4" t="e">
        <v>#DIV/0!</v>
      </c>
      <c r="N62" s="5">
        <v>7000</v>
      </c>
      <c r="O62" s="6">
        <v>540673000</v>
      </c>
      <c r="P62" s="4">
        <v>77239</v>
      </c>
      <c r="Q62" s="5">
        <v>7000</v>
      </c>
      <c r="R62" s="4">
        <v>524993000</v>
      </c>
      <c r="S62" s="4">
        <v>74999</v>
      </c>
      <c r="T62" s="4"/>
      <c r="U62" s="4"/>
      <c r="V62" s="4" t="e">
        <v>#DIV/0!</v>
      </c>
      <c r="W62" s="4"/>
      <c r="X62" s="4"/>
      <c r="Y62" s="4" t="e">
        <v>#DIV/0!</v>
      </c>
      <c r="Z62" s="5">
        <v>7000</v>
      </c>
      <c r="AA62" s="6">
        <v>494228000</v>
      </c>
      <c r="AB62" s="4">
        <v>70604</v>
      </c>
      <c r="AC62" s="4"/>
      <c r="AD62" s="4"/>
      <c r="AE62" s="4" t="e">
        <v>#DIV/0!</v>
      </c>
      <c r="AF62" s="4"/>
      <c r="AG62" s="4"/>
      <c r="AH62" s="4" t="e">
        <v>#DIV/0!</v>
      </c>
      <c r="AI62" s="4"/>
      <c r="AJ62" s="4"/>
      <c r="AK62" s="4" t="e">
        <v>#DIV/0!</v>
      </c>
      <c r="AL62" s="4"/>
      <c r="AM62" s="4"/>
      <c r="AN62" s="4" t="e">
        <v>#DIV/0!</v>
      </c>
      <c r="AO62" s="4"/>
      <c r="AP62" s="4"/>
      <c r="AQ62" s="4" t="e">
        <v>#DIV/0!</v>
      </c>
      <c r="AR62" s="4"/>
      <c r="AS62" s="4"/>
      <c r="AT62" s="4" t="e">
        <v>#DIV/0!</v>
      </c>
      <c r="AU62" s="4"/>
      <c r="AV62" s="4"/>
      <c r="AW62" s="4" t="e">
        <v>#DIV/0!</v>
      </c>
      <c r="AX62" s="4">
        <v>21000</v>
      </c>
      <c r="AY62" s="4">
        <v>1559894000</v>
      </c>
      <c r="AZ62" s="4">
        <v>74280.666666666672</v>
      </c>
    </row>
    <row r="63" spans="1:52" hidden="1" x14ac:dyDescent="0.2">
      <c r="A63" s="35"/>
      <c r="B63" t="s">
        <v>32</v>
      </c>
      <c r="C63" t="s">
        <v>33</v>
      </c>
      <c r="D63" t="s">
        <v>31</v>
      </c>
      <c r="E63" s="4"/>
      <c r="F63" s="4"/>
      <c r="G63" s="4" t="e">
        <v>#DIV/0!</v>
      </c>
      <c r="H63" s="4"/>
      <c r="I63" s="4"/>
      <c r="J63" s="4" t="e">
        <v>#DIV/0!</v>
      </c>
      <c r="K63" s="4"/>
      <c r="L63" s="4"/>
      <c r="M63" s="4" t="e">
        <v>#DIV/0!</v>
      </c>
      <c r="N63" s="4"/>
      <c r="O63" s="4"/>
      <c r="P63" s="4" t="e">
        <v>#DIV/0!</v>
      </c>
      <c r="Q63" s="4"/>
      <c r="R63" s="4"/>
      <c r="S63" s="4" t="e">
        <v>#DIV/0!</v>
      </c>
      <c r="T63" s="4"/>
      <c r="U63" s="4"/>
      <c r="V63" s="4" t="e">
        <v>#DIV/0!</v>
      </c>
      <c r="W63" s="4"/>
      <c r="X63" s="4"/>
      <c r="Y63" s="4" t="e">
        <v>#DIV/0!</v>
      </c>
      <c r="Z63" s="4"/>
      <c r="AA63" s="4"/>
      <c r="AB63" s="4" t="e">
        <v>#DIV/0!</v>
      </c>
      <c r="AC63" s="4"/>
      <c r="AD63" s="4"/>
      <c r="AE63" s="4" t="e">
        <v>#DIV/0!</v>
      </c>
      <c r="AF63" s="4"/>
      <c r="AG63" s="4"/>
      <c r="AH63" s="4" t="e">
        <v>#DIV/0!</v>
      </c>
      <c r="AI63" s="4"/>
      <c r="AJ63" s="4"/>
      <c r="AK63" s="4" t="e">
        <v>#DIV/0!</v>
      </c>
      <c r="AL63" s="4"/>
      <c r="AM63" s="4"/>
      <c r="AN63" s="4" t="e">
        <v>#DIV/0!</v>
      </c>
      <c r="AO63" s="4"/>
      <c r="AP63" s="4"/>
      <c r="AQ63" s="4" t="e">
        <v>#DIV/0!</v>
      </c>
      <c r="AR63" s="4"/>
      <c r="AS63" s="4"/>
      <c r="AT63" s="4" t="e">
        <v>#DIV/0!</v>
      </c>
      <c r="AU63" s="4"/>
      <c r="AV63" s="4"/>
      <c r="AW63" s="4" t="e">
        <v>#DIV/0!</v>
      </c>
      <c r="AX63" s="4">
        <v>0</v>
      </c>
      <c r="AY63" s="4">
        <v>0</v>
      </c>
      <c r="AZ63" s="4" t="e">
        <v>#DIV/0!</v>
      </c>
    </row>
    <row r="64" spans="1:52" hidden="1" x14ac:dyDescent="0.2">
      <c r="A64" s="35"/>
      <c r="D64" s="1" t="s">
        <v>39</v>
      </c>
      <c r="E64" s="4"/>
      <c r="F64" s="4"/>
      <c r="G64" s="4"/>
      <c r="H64" s="4"/>
      <c r="I64" s="4"/>
      <c r="J64" s="4"/>
      <c r="K64" s="4"/>
      <c r="L64" s="4"/>
      <c r="M64" s="4"/>
      <c r="N64" s="4">
        <v>7000</v>
      </c>
      <c r="O64" s="4">
        <v>540673000</v>
      </c>
      <c r="P64" s="4">
        <v>77239</v>
      </c>
      <c r="Q64" s="4">
        <v>7000</v>
      </c>
      <c r="R64" s="4">
        <v>524993000</v>
      </c>
      <c r="S64" s="4">
        <v>74999</v>
      </c>
      <c r="T64" s="4"/>
      <c r="U64" s="4"/>
      <c r="V64" s="4"/>
      <c r="W64" s="4"/>
      <c r="X64" s="4"/>
      <c r="Y64" s="4"/>
      <c r="Z64" s="4">
        <v>7000</v>
      </c>
      <c r="AA64" s="4">
        <v>494228000</v>
      </c>
      <c r="AB64" s="4">
        <v>70604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>
        <v>21000</v>
      </c>
      <c r="AY64" s="4">
        <v>1559894000</v>
      </c>
      <c r="AZ64" s="4">
        <v>74280.666666666672</v>
      </c>
    </row>
    <row r="65" spans="1:52" hidden="1" x14ac:dyDescent="0.2">
      <c r="A65" s="35"/>
      <c r="B65" t="s">
        <v>32</v>
      </c>
      <c r="C65" t="s">
        <v>33</v>
      </c>
      <c r="D65" t="s">
        <v>40</v>
      </c>
      <c r="E65" s="4"/>
      <c r="F65" s="4"/>
      <c r="G65" s="4" t="e">
        <v>#DIV/0!</v>
      </c>
      <c r="H65" s="4"/>
      <c r="I65" s="4"/>
      <c r="J65" s="4" t="e">
        <v>#DIV/0!</v>
      </c>
      <c r="K65" s="4"/>
      <c r="L65" s="4"/>
      <c r="M65" s="4" t="e">
        <v>#DIV/0!</v>
      </c>
      <c r="N65" s="4"/>
      <c r="O65" s="4"/>
      <c r="P65" s="4" t="e">
        <v>#DIV/0!</v>
      </c>
      <c r="Q65" s="4"/>
      <c r="R65" s="4"/>
      <c r="S65" s="4" t="e">
        <v>#DIV/0!</v>
      </c>
      <c r="T65" s="4"/>
      <c r="U65" s="4"/>
      <c r="V65" s="4" t="e">
        <v>#DIV/0!</v>
      </c>
      <c r="W65" s="4"/>
      <c r="X65" s="4"/>
      <c r="Y65" s="4" t="e">
        <v>#DIV/0!</v>
      </c>
      <c r="Z65" s="4"/>
      <c r="AA65" s="4"/>
      <c r="AB65" s="4" t="e">
        <v>#DIV/0!</v>
      </c>
      <c r="AC65" s="4"/>
      <c r="AD65" s="4"/>
      <c r="AE65" s="4" t="e">
        <v>#DIV/0!</v>
      </c>
      <c r="AF65" s="4"/>
      <c r="AG65" s="4"/>
      <c r="AH65" s="4" t="e">
        <v>#DIV/0!</v>
      </c>
      <c r="AI65" s="4"/>
      <c r="AJ65" s="4"/>
      <c r="AK65" s="4" t="e">
        <v>#DIV/0!</v>
      </c>
      <c r="AL65" s="4"/>
      <c r="AM65" s="4"/>
      <c r="AN65" s="4" t="e">
        <v>#DIV/0!</v>
      </c>
      <c r="AO65" s="4"/>
      <c r="AP65" s="4"/>
      <c r="AQ65" s="4" t="e">
        <v>#DIV/0!</v>
      </c>
      <c r="AR65" s="4"/>
      <c r="AS65" s="4"/>
      <c r="AT65" s="4" t="e">
        <v>#DIV/0!</v>
      </c>
      <c r="AU65" s="4"/>
      <c r="AV65" s="4"/>
      <c r="AW65" s="4" t="e">
        <v>#DIV/0!</v>
      </c>
      <c r="AX65" s="4">
        <v>0</v>
      </c>
      <c r="AY65" s="4">
        <v>0</v>
      </c>
      <c r="AZ65" s="4" t="e">
        <v>#DIV/0!</v>
      </c>
    </row>
    <row r="66" spans="1:52" hidden="1" x14ac:dyDescent="0.2">
      <c r="A66" s="35"/>
      <c r="B66" t="s">
        <v>32</v>
      </c>
      <c r="C66" t="s">
        <v>33</v>
      </c>
      <c r="D66" t="s">
        <v>40</v>
      </c>
      <c r="E66" s="4"/>
      <c r="F66" s="4"/>
      <c r="G66" s="4" t="e">
        <v>#DIV/0!</v>
      </c>
      <c r="H66" s="4"/>
      <c r="I66" s="4"/>
      <c r="J66" s="4" t="e">
        <v>#DIV/0!</v>
      </c>
      <c r="K66" s="4"/>
      <c r="L66" s="4"/>
      <c r="M66" s="4" t="e">
        <v>#DIV/0!</v>
      </c>
      <c r="N66" s="4"/>
      <c r="O66" s="4"/>
      <c r="P66" s="4" t="e">
        <v>#DIV/0!</v>
      </c>
      <c r="Q66" s="4"/>
      <c r="R66" s="4"/>
      <c r="S66" s="4" t="e">
        <v>#DIV/0!</v>
      </c>
      <c r="T66" s="4"/>
      <c r="U66" s="4"/>
      <c r="V66" s="4" t="e">
        <v>#DIV/0!</v>
      </c>
      <c r="W66" s="4"/>
      <c r="X66" s="4"/>
      <c r="Y66" s="4" t="e">
        <v>#DIV/0!</v>
      </c>
      <c r="Z66" s="4"/>
      <c r="AA66" s="4"/>
      <c r="AB66" s="4" t="e">
        <v>#DIV/0!</v>
      </c>
      <c r="AC66" s="4"/>
      <c r="AD66" s="4"/>
      <c r="AE66" s="4" t="e">
        <v>#DIV/0!</v>
      </c>
      <c r="AF66" s="4"/>
      <c r="AG66" s="4"/>
      <c r="AH66" s="4" t="e">
        <v>#DIV/0!</v>
      </c>
      <c r="AI66" s="4"/>
      <c r="AJ66" s="4"/>
      <c r="AK66" s="4" t="e">
        <v>#DIV/0!</v>
      </c>
      <c r="AL66" s="4"/>
      <c r="AM66" s="4"/>
      <c r="AN66" s="4" t="e">
        <v>#DIV/0!</v>
      </c>
      <c r="AO66" s="4"/>
      <c r="AP66" s="4"/>
      <c r="AQ66" s="4" t="e">
        <v>#DIV/0!</v>
      </c>
      <c r="AR66" s="4"/>
      <c r="AS66" s="4"/>
      <c r="AT66" s="4" t="e">
        <v>#DIV/0!</v>
      </c>
      <c r="AU66" s="4"/>
      <c r="AV66" s="4"/>
      <c r="AW66" s="4" t="e">
        <v>#DIV/0!</v>
      </c>
      <c r="AX66" s="4">
        <v>0</v>
      </c>
      <c r="AY66" s="4">
        <v>0</v>
      </c>
      <c r="AZ66" s="4" t="e">
        <v>#DIV/0!</v>
      </c>
    </row>
    <row r="67" spans="1:52" hidden="1" x14ac:dyDescent="0.2">
      <c r="A67" s="35"/>
      <c r="B67" t="s">
        <v>32</v>
      </c>
      <c r="C67" t="s">
        <v>33</v>
      </c>
      <c r="D67" t="s">
        <v>22</v>
      </c>
      <c r="E67" s="4"/>
      <c r="F67" s="4"/>
      <c r="G67" s="4" t="e">
        <v>#DIV/0!</v>
      </c>
      <c r="H67" s="4"/>
      <c r="I67" s="4"/>
      <c r="J67" s="4" t="e">
        <v>#DIV/0!</v>
      </c>
      <c r="K67" s="4"/>
      <c r="L67" s="4"/>
      <c r="M67" s="4" t="e">
        <v>#DIV/0!</v>
      </c>
      <c r="N67" s="4"/>
      <c r="O67" s="4"/>
      <c r="P67" s="4" t="e">
        <v>#DIV/0!</v>
      </c>
      <c r="Q67" s="4"/>
      <c r="R67" s="4"/>
      <c r="S67" s="4" t="e">
        <v>#DIV/0!</v>
      </c>
      <c r="T67" s="4"/>
      <c r="U67" s="4"/>
      <c r="V67" s="4" t="e">
        <v>#DIV/0!</v>
      </c>
      <c r="W67" s="4"/>
      <c r="X67" s="4"/>
      <c r="Y67" s="4" t="e">
        <v>#DIV/0!</v>
      </c>
      <c r="Z67" s="4"/>
      <c r="AA67" s="4"/>
      <c r="AB67" s="4" t="e">
        <v>#DIV/0!</v>
      </c>
      <c r="AC67" s="4"/>
      <c r="AD67" s="4"/>
      <c r="AE67" s="4" t="e">
        <v>#DIV/0!</v>
      </c>
      <c r="AF67" s="4"/>
      <c r="AG67" s="4"/>
      <c r="AH67" s="4" t="e">
        <v>#DIV/0!</v>
      </c>
      <c r="AI67" s="4"/>
      <c r="AJ67" s="4"/>
      <c r="AK67" s="4" t="e">
        <v>#DIV/0!</v>
      </c>
      <c r="AL67" s="4"/>
      <c r="AM67" s="4"/>
      <c r="AN67" s="4" t="e">
        <v>#DIV/0!</v>
      </c>
      <c r="AO67" s="4"/>
      <c r="AP67" s="4"/>
      <c r="AQ67" s="4" t="e">
        <v>#DIV/0!</v>
      </c>
      <c r="AR67" s="4"/>
      <c r="AS67" s="4"/>
      <c r="AT67" s="4" t="e">
        <v>#DIV/0!</v>
      </c>
      <c r="AU67" s="4"/>
      <c r="AV67" s="4"/>
      <c r="AW67" s="4" t="e">
        <v>#DIV/0!</v>
      </c>
      <c r="AX67" s="4">
        <v>0</v>
      </c>
      <c r="AY67" s="4">
        <v>0</v>
      </c>
      <c r="AZ67" s="4" t="e">
        <v>#DIV/0!</v>
      </c>
    </row>
    <row r="68" spans="1:52" hidden="1" x14ac:dyDescent="0.2">
      <c r="A68" s="35"/>
      <c r="B68" t="s">
        <v>32</v>
      </c>
      <c r="C68" t="s">
        <v>33</v>
      </c>
      <c r="D68" t="s">
        <v>22</v>
      </c>
      <c r="E68" s="4"/>
      <c r="F68" s="4"/>
      <c r="G68" s="4" t="e">
        <v>#DIV/0!</v>
      </c>
      <c r="H68" s="4"/>
      <c r="I68" s="4"/>
      <c r="J68" s="4" t="e">
        <v>#DIV/0!</v>
      </c>
      <c r="K68" s="4"/>
      <c r="L68" s="4"/>
      <c r="M68" s="4" t="e">
        <v>#DIV/0!</v>
      </c>
      <c r="N68" s="4"/>
      <c r="O68" s="4"/>
      <c r="P68" s="4" t="e">
        <v>#DIV/0!</v>
      </c>
      <c r="Q68" s="4"/>
      <c r="R68" s="4"/>
      <c r="S68" s="4" t="e">
        <v>#DIV/0!</v>
      </c>
      <c r="T68" s="4"/>
      <c r="U68" s="4"/>
      <c r="V68" s="4" t="e">
        <v>#DIV/0!</v>
      </c>
      <c r="W68" s="4"/>
      <c r="X68" s="4"/>
      <c r="Y68" s="4" t="e">
        <v>#DIV/0!</v>
      </c>
      <c r="Z68" s="4"/>
      <c r="AA68" s="4"/>
      <c r="AB68" s="4" t="e">
        <v>#DIV/0!</v>
      </c>
      <c r="AC68" s="4"/>
      <c r="AD68" s="4"/>
      <c r="AE68" s="4" t="e">
        <v>#DIV/0!</v>
      </c>
      <c r="AF68" s="4"/>
      <c r="AG68" s="4"/>
      <c r="AH68" s="4" t="e">
        <v>#DIV/0!</v>
      </c>
      <c r="AI68" s="4"/>
      <c r="AJ68" s="4"/>
      <c r="AK68" s="4" t="e">
        <v>#DIV/0!</v>
      </c>
      <c r="AL68" s="4"/>
      <c r="AM68" s="4"/>
      <c r="AN68" s="4" t="e">
        <v>#DIV/0!</v>
      </c>
      <c r="AO68" s="4"/>
      <c r="AP68" s="4"/>
      <c r="AQ68" s="4" t="e">
        <v>#DIV/0!</v>
      </c>
      <c r="AR68" s="4"/>
      <c r="AS68" s="4"/>
      <c r="AT68" s="4" t="e">
        <v>#DIV/0!</v>
      </c>
      <c r="AU68" s="4"/>
      <c r="AV68" s="4"/>
      <c r="AW68" s="4" t="e">
        <v>#DIV/0!</v>
      </c>
      <c r="AX68" s="4">
        <v>0</v>
      </c>
      <c r="AY68" s="4">
        <v>0</v>
      </c>
      <c r="AZ68" s="4" t="e">
        <v>#DIV/0!</v>
      </c>
    </row>
    <row r="69" spans="1:52" hidden="1" x14ac:dyDescent="0.2">
      <c r="A69" s="35"/>
      <c r="B69" t="s">
        <v>32</v>
      </c>
      <c r="C69" t="s">
        <v>33</v>
      </c>
      <c r="D69" t="s">
        <v>25</v>
      </c>
      <c r="E69" s="4"/>
      <c r="F69" s="4"/>
      <c r="G69" s="4" t="e">
        <v>#DIV/0!</v>
      </c>
      <c r="H69" s="4"/>
      <c r="I69" s="4"/>
      <c r="J69" s="4" t="e">
        <v>#DIV/0!</v>
      </c>
      <c r="K69" s="4"/>
      <c r="L69" s="4"/>
      <c r="M69" s="4" t="e">
        <v>#DIV/0!</v>
      </c>
      <c r="N69" s="4"/>
      <c r="O69" s="4"/>
      <c r="P69" s="4" t="e">
        <v>#DIV/0!</v>
      </c>
      <c r="Q69" s="5">
        <v>12000</v>
      </c>
      <c r="R69" s="4">
        <v>867144000</v>
      </c>
      <c r="S69" s="4">
        <v>72262</v>
      </c>
      <c r="T69" s="4"/>
      <c r="U69" s="4"/>
      <c r="V69" s="4" t="e">
        <v>#DIV/0!</v>
      </c>
      <c r="W69" s="4"/>
      <c r="X69" s="4"/>
      <c r="Y69" s="4" t="e">
        <v>#DIV/0!</v>
      </c>
      <c r="Z69" s="4"/>
      <c r="AA69" s="4"/>
      <c r="AB69" s="4" t="e">
        <v>#DIV/0!</v>
      </c>
      <c r="AC69" s="4"/>
      <c r="AD69" s="4"/>
      <c r="AE69" s="4" t="e">
        <v>#DIV/0!</v>
      </c>
      <c r="AF69" s="4"/>
      <c r="AG69" s="4"/>
      <c r="AH69" s="4" t="e">
        <v>#DIV/0!</v>
      </c>
      <c r="AI69" s="4"/>
      <c r="AJ69" s="4"/>
      <c r="AK69" s="4" t="e">
        <v>#DIV/0!</v>
      </c>
      <c r="AL69" s="4"/>
      <c r="AM69" s="4"/>
      <c r="AN69" s="4" t="e">
        <v>#DIV/0!</v>
      </c>
      <c r="AO69" s="4"/>
      <c r="AP69" s="4"/>
      <c r="AQ69" s="4" t="e">
        <v>#DIV/0!</v>
      </c>
      <c r="AR69" s="4"/>
      <c r="AS69" s="4"/>
      <c r="AT69" s="4" t="e">
        <v>#DIV/0!</v>
      </c>
      <c r="AU69" s="4"/>
      <c r="AV69" s="4"/>
      <c r="AW69" s="4" t="e">
        <v>#DIV/0!</v>
      </c>
      <c r="AX69" s="4">
        <v>12000</v>
      </c>
      <c r="AY69" s="4">
        <v>867144000</v>
      </c>
      <c r="AZ69" s="4">
        <v>72262</v>
      </c>
    </row>
    <row r="70" spans="1:52" hidden="1" x14ac:dyDescent="0.2">
      <c r="A70" s="35"/>
      <c r="B70" t="s">
        <v>32</v>
      </c>
      <c r="C70" t="s">
        <v>33</v>
      </c>
      <c r="D70" t="s">
        <v>25</v>
      </c>
      <c r="E70" s="4"/>
      <c r="F70" s="4"/>
      <c r="G70" s="4" t="e">
        <v>#DIV/0!</v>
      </c>
      <c r="H70" s="4"/>
      <c r="I70" s="4"/>
      <c r="J70" s="4" t="e">
        <v>#DIV/0!</v>
      </c>
      <c r="K70" s="4"/>
      <c r="L70" s="4"/>
      <c r="M70" s="4" t="e">
        <v>#DIV/0!</v>
      </c>
      <c r="N70" s="4"/>
      <c r="O70" s="4"/>
      <c r="P70" s="4" t="e">
        <v>#DIV/0!</v>
      </c>
      <c r="Q70" s="4"/>
      <c r="R70" s="4"/>
      <c r="S70" s="4" t="e">
        <v>#DIV/0!</v>
      </c>
      <c r="T70" s="4"/>
      <c r="U70" s="4"/>
      <c r="V70" s="4" t="e">
        <v>#DIV/0!</v>
      </c>
      <c r="W70" s="4"/>
      <c r="X70" s="4"/>
      <c r="Y70" s="4" t="e">
        <v>#DIV/0!</v>
      </c>
      <c r="Z70" s="4"/>
      <c r="AA70" s="4"/>
      <c r="AB70" s="4" t="e">
        <v>#DIV/0!</v>
      </c>
      <c r="AC70" s="4"/>
      <c r="AD70" s="4"/>
      <c r="AE70" s="4" t="e">
        <v>#DIV/0!</v>
      </c>
      <c r="AF70" s="4"/>
      <c r="AG70" s="4"/>
      <c r="AH70" s="4" t="e">
        <v>#DIV/0!</v>
      </c>
      <c r="AI70" s="4"/>
      <c r="AJ70" s="4"/>
      <c r="AK70" s="4" t="e">
        <v>#DIV/0!</v>
      </c>
      <c r="AL70" s="4"/>
      <c r="AM70" s="4"/>
      <c r="AN70" s="4" t="e">
        <v>#DIV/0!</v>
      </c>
      <c r="AO70" s="4"/>
      <c r="AP70" s="4"/>
      <c r="AQ70" s="4" t="e">
        <v>#DIV/0!</v>
      </c>
      <c r="AR70" s="4"/>
      <c r="AS70" s="4"/>
      <c r="AT70" s="4" t="e">
        <v>#DIV/0!</v>
      </c>
      <c r="AU70" s="4"/>
      <c r="AV70" s="4"/>
      <c r="AW70" s="4" t="e">
        <v>#DIV/0!</v>
      </c>
      <c r="AX70" s="4">
        <v>0</v>
      </c>
      <c r="AY70" s="4">
        <v>0</v>
      </c>
      <c r="AZ70" s="4" t="e">
        <v>#DIV/0!</v>
      </c>
    </row>
    <row r="71" spans="1:52" hidden="1" x14ac:dyDescent="0.2">
      <c r="A71" s="35"/>
      <c r="D71" s="1" t="s">
        <v>26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>
        <v>12000</v>
      </c>
      <c r="R71" s="4">
        <v>867144000</v>
      </c>
      <c r="S71" s="4">
        <v>72262</v>
      </c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>
        <v>12000</v>
      </c>
      <c r="AY71" s="4">
        <v>867144000</v>
      </c>
      <c r="AZ71" s="4">
        <v>72262</v>
      </c>
    </row>
    <row r="72" spans="1:52" x14ac:dyDescent="0.2">
      <c r="A72" s="35"/>
      <c r="B72" t="s">
        <v>62</v>
      </c>
      <c r="C72" t="s">
        <v>33</v>
      </c>
      <c r="D72" s="1" t="s">
        <v>105</v>
      </c>
      <c r="E72" s="4">
        <v>7200</v>
      </c>
      <c r="F72" s="4">
        <v>532800000</v>
      </c>
      <c r="G72" s="4">
        <v>74000</v>
      </c>
      <c r="H72" s="4"/>
      <c r="I72" s="4"/>
      <c r="J72" s="4"/>
      <c r="K72" s="4">
        <v>40000</v>
      </c>
      <c r="L72" s="4">
        <v>3120588000</v>
      </c>
      <c r="M72" s="4">
        <v>78014.7</v>
      </c>
      <c r="N72" s="4">
        <v>33000</v>
      </c>
      <c r="O72" s="4">
        <v>2536940000</v>
      </c>
      <c r="P72" s="4">
        <v>76876.969696969696</v>
      </c>
      <c r="Q72" s="4">
        <v>33000</v>
      </c>
      <c r="R72" s="4">
        <v>2435151000</v>
      </c>
      <c r="S72" s="4">
        <v>73792.454545454544</v>
      </c>
      <c r="T72" s="4">
        <v>26000</v>
      </c>
      <c r="U72" s="4">
        <v>1866602000</v>
      </c>
      <c r="V72" s="4">
        <v>71792.38461538461</v>
      </c>
      <c r="W72" s="4">
        <v>33000</v>
      </c>
      <c r="X72" s="4">
        <v>2372342000</v>
      </c>
      <c r="Y72" s="4">
        <v>71889.15151515152</v>
      </c>
      <c r="Z72" s="4">
        <v>21000</v>
      </c>
      <c r="AA72" s="4">
        <v>1473696000</v>
      </c>
      <c r="AB72" s="4">
        <v>70176</v>
      </c>
      <c r="AC72" s="4">
        <v>26000</v>
      </c>
      <c r="AD72" s="4">
        <v>1874230000</v>
      </c>
      <c r="AE72" s="4">
        <v>72085.769230769234</v>
      </c>
      <c r="AF72" s="4">
        <v>14000</v>
      </c>
      <c r="AG72" s="4">
        <v>1002995000</v>
      </c>
      <c r="AH72" s="4">
        <v>71642.5</v>
      </c>
      <c r="AI72" s="4">
        <v>26000</v>
      </c>
      <c r="AJ72" s="4">
        <v>1883759000</v>
      </c>
      <c r="AK72" s="4">
        <v>72452.269230769234</v>
      </c>
      <c r="AL72" s="4">
        <v>21000</v>
      </c>
      <c r="AM72" s="4">
        <v>1519945000</v>
      </c>
      <c r="AN72" s="4">
        <v>72378.333333333328</v>
      </c>
      <c r="AO72" s="4">
        <v>28200</v>
      </c>
      <c r="AP72" s="4">
        <v>1962363800</v>
      </c>
      <c r="AQ72" s="4">
        <v>69587.368794326234</v>
      </c>
      <c r="AR72" s="4">
        <v>18400</v>
      </c>
      <c r="AS72" s="4">
        <v>1295843200</v>
      </c>
      <c r="AT72" s="4">
        <v>70426.260869565216</v>
      </c>
      <c r="AU72" s="4">
        <v>14212</v>
      </c>
      <c r="AV72" s="4">
        <v>972575408</v>
      </c>
      <c r="AW72" s="4">
        <v>68433.394877568251</v>
      </c>
      <c r="AX72" s="4">
        <v>341012</v>
      </c>
      <c r="AY72" s="4">
        <v>24849830408</v>
      </c>
      <c r="AZ72" s="4">
        <v>72870.838586325408</v>
      </c>
    </row>
    <row r="73" spans="1:52" hidden="1" x14ac:dyDescent="0.2">
      <c r="A73" s="35"/>
      <c r="B73" t="s">
        <v>32</v>
      </c>
      <c r="C73" t="s">
        <v>42</v>
      </c>
      <c r="D73" t="s">
        <v>7</v>
      </c>
      <c r="E73" s="4"/>
      <c r="F73" s="4"/>
      <c r="G73" s="4" t="e">
        <v>#DIV/0!</v>
      </c>
      <c r="H73" s="4"/>
      <c r="I73" s="4"/>
      <c r="J73" s="4" t="e">
        <v>#DIV/0!</v>
      </c>
      <c r="K73" s="4"/>
      <c r="L73" s="4"/>
      <c r="M73" s="4" t="e">
        <v>#DIV/0!</v>
      </c>
      <c r="N73" s="4"/>
      <c r="O73" s="4"/>
      <c r="P73" s="4" t="e">
        <v>#DIV/0!</v>
      </c>
      <c r="Q73" s="4"/>
      <c r="R73" s="4"/>
      <c r="S73" s="4" t="e">
        <v>#DIV/0!</v>
      </c>
      <c r="T73" s="4"/>
      <c r="U73" s="4"/>
      <c r="V73" s="4" t="e">
        <v>#DIV/0!</v>
      </c>
      <c r="W73" s="4"/>
      <c r="X73" s="4"/>
      <c r="Y73" s="4" t="e">
        <v>#DIV/0!</v>
      </c>
      <c r="Z73" s="4"/>
      <c r="AA73" s="4"/>
      <c r="AB73" s="4" t="e">
        <v>#DIV/0!</v>
      </c>
      <c r="AC73" s="4"/>
      <c r="AD73" s="4"/>
      <c r="AE73" s="4" t="e">
        <v>#DIV/0!</v>
      </c>
      <c r="AF73" s="4"/>
      <c r="AG73" s="4"/>
      <c r="AH73" s="4" t="e">
        <v>#DIV/0!</v>
      </c>
      <c r="AI73" s="4"/>
      <c r="AJ73" s="4"/>
      <c r="AK73" s="4" t="e">
        <v>#DIV/0!</v>
      </c>
      <c r="AL73" s="4"/>
      <c r="AM73" s="4"/>
      <c r="AN73" s="4" t="e">
        <v>#DIV/0!</v>
      </c>
      <c r="AO73" s="4"/>
      <c r="AP73" s="4"/>
      <c r="AQ73" s="4" t="e">
        <v>#DIV/0!</v>
      </c>
      <c r="AR73" s="4"/>
      <c r="AS73" s="4"/>
      <c r="AT73" s="4" t="e">
        <v>#DIV/0!</v>
      </c>
      <c r="AU73" s="4"/>
      <c r="AV73" s="4"/>
      <c r="AW73" s="4" t="e">
        <v>#DIV/0!</v>
      </c>
      <c r="AX73" s="4">
        <v>0</v>
      </c>
      <c r="AY73" s="4">
        <v>0</v>
      </c>
      <c r="AZ73" s="4" t="e">
        <v>#DIV/0!</v>
      </c>
    </row>
    <row r="74" spans="1:52" hidden="1" x14ac:dyDescent="0.2">
      <c r="A74" s="35"/>
      <c r="B74" t="s">
        <v>32</v>
      </c>
      <c r="C74" t="s">
        <v>42</v>
      </c>
      <c r="D74" t="s">
        <v>7</v>
      </c>
      <c r="E74" s="4"/>
      <c r="F74" s="4"/>
      <c r="G74" s="4" t="e">
        <v>#DIV/0!</v>
      </c>
      <c r="H74" s="4"/>
      <c r="I74" s="4"/>
      <c r="J74" s="4" t="e">
        <v>#DIV/0!</v>
      </c>
      <c r="K74" s="4"/>
      <c r="L74" s="4"/>
      <c r="M74" s="4" t="e">
        <v>#DIV/0!</v>
      </c>
      <c r="N74" s="4"/>
      <c r="O74" s="4"/>
      <c r="P74" s="4" t="e">
        <v>#DIV/0!</v>
      </c>
      <c r="Q74" s="4"/>
      <c r="R74" s="4"/>
      <c r="S74" s="4" t="e">
        <v>#DIV/0!</v>
      </c>
      <c r="T74" s="4"/>
      <c r="U74" s="4"/>
      <c r="V74" s="4" t="e">
        <v>#DIV/0!</v>
      </c>
      <c r="W74" s="4"/>
      <c r="X74" s="4"/>
      <c r="Y74" s="4" t="e">
        <v>#DIV/0!</v>
      </c>
      <c r="Z74" s="4"/>
      <c r="AA74" s="4"/>
      <c r="AB74" s="4" t="e">
        <v>#DIV/0!</v>
      </c>
      <c r="AC74" s="4"/>
      <c r="AD74" s="4"/>
      <c r="AE74" s="4" t="e">
        <v>#DIV/0!</v>
      </c>
      <c r="AF74" s="4"/>
      <c r="AG74" s="4"/>
      <c r="AH74" s="4" t="e">
        <v>#DIV/0!</v>
      </c>
      <c r="AI74" s="4"/>
      <c r="AJ74" s="4"/>
      <c r="AK74" s="4" t="e">
        <v>#DIV/0!</v>
      </c>
      <c r="AL74" s="4"/>
      <c r="AM74" s="4"/>
      <c r="AN74" s="4" t="e">
        <v>#DIV/0!</v>
      </c>
      <c r="AO74" s="4"/>
      <c r="AP74" s="4"/>
      <c r="AQ74" s="4" t="e">
        <v>#DIV/0!</v>
      </c>
      <c r="AR74" s="4"/>
      <c r="AS74" s="4"/>
      <c r="AT74" s="4" t="e">
        <v>#DIV/0!</v>
      </c>
      <c r="AU74" s="4"/>
      <c r="AV74" s="4"/>
      <c r="AW74" s="4" t="e">
        <v>#DIV/0!</v>
      </c>
      <c r="AX74" s="4">
        <v>0</v>
      </c>
      <c r="AY74" s="4">
        <v>0</v>
      </c>
      <c r="AZ74" s="4" t="e">
        <v>#DIV/0!</v>
      </c>
    </row>
    <row r="75" spans="1:52" hidden="1" x14ac:dyDescent="0.2">
      <c r="A75" s="35"/>
      <c r="B75" t="s">
        <v>32</v>
      </c>
      <c r="C75" t="s">
        <v>42</v>
      </c>
      <c r="D75" t="s">
        <v>7</v>
      </c>
      <c r="E75" s="4"/>
      <c r="F75" s="4"/>
      <c r="G75" s="4" t="e">
        <v>#DIV/0!</v>
      </c>
      <c r="H75" s="4"/>
      <c r="I75" s="4"/>
      <c r="J75" s="4" t="e">
        <v>#DIV/0!</v>
      </c>
      <c r="K75" s="4"/>
      <c r="L75" s="4"/>
      <c r="M75" s="4" t="e">
        <v>#DIV/0!</v>
      </c>
      <c r="N75" s="4"/>
      <c r="O75" s="4"/>
      <c r="P75" s="4" t="e">
        <v>#DIV/0!</v>
      </c>
      <c r="Q75" s="4"/>
      <c r="R75" s="4"/>
      <c r="S75" s="4" t="e">
        <v>#DIV/0!</v>
      </c>
      <c r="T75" s="4"/>
      <c r="U75" s="4"/>
      <c r="V75" s="4" t="e">
        <v>#DIV/0!</v>
      </c>
      <c r="W75" s="4"/>
      <c r="X75" s="4"/>
      <c r="Y75" s="4" t="e">
        <v>#DIV/0!</v>
      </c>
      <c r="Z75" s="4"/>
      <c r="AA75" s="4"/>
      <c r="AB75" s="4" t="e">
        <v>#DIV/0!</v>
      </c>
      <c r="AC75" s="4"/>
      <c r="AD75" s="4"/>
      <c r="AE75" s="4" t="e">
        <v>#DIV/0!</v>
      </c>
      <c r="AF75" s="4"/>
      <c r="AG75" s="4"/>
      <c r="AH75" s="4" t="e">
        <v>#DIV/0!</v>
      </c>
      <c r="AI75" s="4"/>
      <c r="AJ75" s="4"/>
      <c r="AK75" s="4" t="e">
        <v>#DIV/0!</v>
      </c>
      <c r="AL75" s="4"/>
      <c r="AM75" s="4"/>
      <c r="AN75" s="4" t="e">
        <v>#DIV/0!</v>
      </c>
      <c r="AO75" s="4"/>
      <c r="AP75" s="4"/>
      <c r="AQ75" s="4" t="e">
        <v>#DIV/0!</v>
      </c>
      <c r="AR75" s="4"/>
      <c r="AS75" s="4"/>
      <c r="AT75" s="4" t="e">
        <v>#DIV/0!</v>
      </c>
      <c r="AU75" s="4"/>
      <c r="AV75" s="4"/>
      <c r="AW75" s="4" t="e">
        <v>#DIV/0!</v>
      </c>
      <c r="AX75" s="4">
        <v>0</v>
      </c>
      <c r="AY75" s="4">
        <v>0</v>
      </c>
      <c r="AZ75" s="4" t="e">
        <v>#DIV/0!</v>
      </c>
    </row>
    <row r="76" spans="1:52" hidden="1" x14ac:dyDescent="0.2">
      <c r="A76" s="35"/>
      <c r="B76" t="s">
        <v>32</v>
      </c>
      <c r="C76" t="s">
        <v>42</v>
      </c>
      <c r="D76" t="s">
        <v>12</v>
      </c>
      <c r="E76" s="4"/>
      <c r="F76" s="4"/>
      <c r="G76" s="4" t="e">
        <v>#DIV/0!</v>
      </c>
      <c r="H76" s="4">
        <v>980</v>
      </c>
      <c r="I76" s="6">
        <v>94762080</v>
      </c>
      <c r="J76" s="4">
        <v>96696</v>
      </c>
      <c r="K76" s="4"/>
      <c r="L76" s="4"/>
      <c r="M76" s="4" t="e">
        <v>#DIV/0!</v>
      </c>
      <c r="N76" s="4"/>
      <c r="O76" s="4"/>
      <c r="P76" s="4" t="e">
        <v>#DIV/0!</v>
      </c>
      <c r="Q76" s="4"/>
      <c r="R76" s="4"/>
      <c r="S76" s="4" t="e">
        <v>#DIV/0!</v>
      </c>
      <c r="T76" s="5">
        <v>1040</v>
      </c>
      <c r="U76" s="4">
        <v>118651520</v>
      </c>
      <c r="V76" s="4">
        <v>114088</v>
      </c>
      <c r="W76" s="4"/>
      <c r="X76" s="4"/>
      <c r="Y76" s="4" t="e">
        <v>#DIV/0!</v>
      </c>
      <c r="Z76" s="4"/>
      <c r="AA76" s="4"/>
      <c r="AB76" s="4" t="e">
        <v>#DIV/0!</v>
      </c>
      <c r="AC76" s="4"/>
      <c r="AD76" s="4"/>
      <c r="AE76" s="4" t="e">
        <v>#DIV/0!</v>
      </c>
      <c r="AF76" s="4"/>
      <c r="AG76" s="4"/>
      <c r="AH76" s="4" t="e">
        <v>#DIV/0!</v>
      </c>
      <c r="AI76" s="4"/>
      <c r="AJ76" s="4"/>
      <c r="AK76" s="4" t="e">
        <v>#DIV/0!</v>
      </c>
      <c r="AL76" s="4"/>
      <c r="AM76" s="4"/>
      <c r="AN76" s="4" t="e">
        <v>#DIV/0!</v>
      </c>
      <c r="AO76" s="4"/>
      <c r="AP76" s="4"/>
      <c r="AQ76" s="4" t="e">
        <v>#DIV/0!</v>
      </c>
      <c r="AR76">
        <v>940</v>
      </c>
      <c r="AS76" s="4">
        <v>95624320</v>
      </c>
      <c r="AT76" s="4">
        <v>101728</v>
      </c>
      <c r="AU76" s="4"/>
      <c r="AV76" s="4"/>
      <c r="AW76" s="4" t="e">
        <v>#DIV/0!</v>
      </c>
      <c r="AX76" s="4">
        <v>2960</v>
      </c>
      <c r="AY76" s="4">
        <v>309037920</v>
      </c>
      <c r="AZ76" s="4">
        <v>104404.70270270271</v>
      </c>
    </row>
    <row r="77" spans="1:52" hidden="1" x14ac:dyDescent="0.2">
      <c r="A77" s="35"/>
      <c r="B77" t="s">
        <v>32</v>
      </c>
      <c r="C77" t="s">
        <v>42</v>
      </c>
      <c r="D77" t="s">
        <v>35</v>
      </c>
      <c r="E77" s="4"/>
      <c r="F77" s="4"/>
      <c r="G77" s="4"/>
      <c r="H77" s="4">
        <v>1020</v>
      </c>
      <c r="I77" s="6">
        <v>97087680</v>
      </c>
      <c r="J77" s="4">
        <v>95184</v>
      </c>
      <c r="K77" s="4"/>
      <c r="L77" s="4"/>
      <c r="M77" s="4"/>
      <c r="N77" s="4"/>
      <c r="O77" s="4"/>
      <c r="P77" s="4"/>
      <c r="Q77" s="4"/>
      <c r="R77" s="4"/>
      <c r="S77" s="4"/>
      <c r="T77" s="5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>
        <v>920</v>
      </c>
      <c r="AS77" s="4">
        <v>93497760</v>
      </c>
      <c r="AT77" s="4">
        <v>101628</v>
      </c>
      <c r="AU77" s="4"/>
      <c r="AV77" s="4"/>
      <c r="AW77" s="4" t="e">
        <v>#DIV/0!</v>
      </c>
      <c r="AX77" s="4">
        <v>1940</v>
      </c>
      <c r="AY77" s="4">
        <v>190585440</v>
      </c>
      <c r="AZ77" s="4">
        <v>98239.917525773199</v>
      </c>
    </row>
    <row r="78" spans="1:52" hidden="1" x14ac:dyDescent="0.2">
      <c r="A78" s="35"/>
      <c r="B78" t="s">
        <v>32</v>
      </c>
      <c r="C78" t="s">
        <v>42</v>
      </c>
      <c r="D78" t="s">
        <v>35</v>
      </c>
      <c r="E78" s="4"/>
      <c r="F78" s="4"/>
      <c r="G78" s="4" t="e">
        <v>#DIV/0!</v>
      </c>
      <c r="H78" s="4"/>
      <c r="I78" s="4"/>
      <c r="J78" s="4" t="e">
        <v>#DIV/0!</v>
      </c>
      <c r="K78" s="4"/>
      <c r="L78" s="4"/>
      <c r="M78" s="4" t="e">
        <v>#DIV/0!</v>
      </c>
      <c r="N78" s="4"/>
      <c r="O78" s="4"/>
      <c r="P78" s="4" t="e">
        <v>#DIV/0!</v>
      </c>
      <c r="Q78" s="4"/>
      <c r="R78" s="4"/>
      <c r="S78" s="4" t="e">
        <v>#DIV/0!</v>
      </c>
      <c r="T78" s="4"/>
      <c r="U78" s="4"/>
      <c r="V78" s="4" t="e">
        <v>#DIV/0!</v>
      </c>
      <c r="W78" s="4"/>
      <c r="X78" s="4"/>
      <c r="Y78" s="4" t="e">
        <v>#DIV/0!</v>
      </c>
      <c r="Z78" s="4"/>
      <c r="AA78" s="4"/>
      <c r="AB78" s="4" t="e">
        <v>#DIV/0!</v>
      </c>
      <c r="AC78" s="4"/>
      <c r="AD78" s="4"/>
      <c r="AE78" s="4" t="e">
        <v>#DIV/0!</v>
      </c>
      <c r="AF78" s="4"/>
      <c r="AG78" s="4"/>
      <c r="AH78" s="4" t="e">
        <v>#DIV/0!</v>
      </c>
      <c r="AI78" s="4"/>
      <c r="AJ78" s="4"/>
      <c r="AK78" s="4" t="e">
        <v>#DIV/0!</v>
      </c>
      <c r="AL78" s="4"/>
      <c r="AM78" s="4"/>
      <c r="AN78" s="4" t="e">
        <v>#DIV/0!</v>
      </c>
      <c r="AO78" s="4"/>
      <c r="AP78" s="4"/>
      <c r="AQ78" s="4" t="e">
        <v>#DIV/0!</v>
      </c>
      <c r="AR78">
        <v>920</v>
      </c>
      <c r="AS78" s="4">
        <v>94758160</v>
      </c>
      <c r="AT78" s="4">
        <v>102998</v>
      </c>
      <c r="AU78" s="4"/>
      <c r="AV78" s="4"/>
      <c r="AW78" s="4" t="e">
        <v>#DIV/0!</v>
      </c>
      <c r="AX78" s="4">
        <v>920</v>
      </c>
      <c r="AY78" s="4">
        <v>94758160</v>
      </c>
      <c r="AZ78" s="4">
        <v>102998</v>
      </c>
    </row>
    <row r="79" spans="1:52" hidden="1" x14ac:dyDescent="0.2">
      <c r="A79" s="35"/>
      <c r="D79" s="1" t="s">
        <v>13</v>
      </c>
      <c r="E79" s="4"/>
      <c r="F79" s="4"/>
      <c r="G79" s="4"/>
      <c r="H79" s="4">
        <v>2000</v>
      </c>
      <c r="I79" s="4">
        <v>191849760</v>
      </c>
      <c r="J79" s="4">
        <v>95924.88</v>
      </c>
      <c r="K79" s="4"/>
      <c r="L79" s="4"/>
      <c r="M79" s="4"/>
      <c r="N79" s="4"/>
      <c r="O79" s="4"/>
      <c r="P79" s="4"/>
      <c r="Q79" s="4"/>
      <c r="R79" s="4"/>
      <c r="S79" s="4"/>
      <c r="T79" s="4">
        <v>1040</v>
      </c>
      <c r="U79" s="4">
        <v>118651520</v>
      </c>
      <c r="V79" s="4">
        <v>114088</v>
      </c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>
        <v>2780</v>
      </c>
      <c r="AS79" s="4">
        <v>283880240</v>
      </c>
      <c r="AT79" s="4">
        <v>102115.19424460431</v>
      </c>
      <c r="AU79" s="4"/>
      <c r="AV79" s="4"/>
      <c r="AW79" s="4"/>
      <c r="AX79" s="4">
        <v>5820</v>
      </c>
      <c r="AY79" s="4">
        <v>594381520</v>
      </c>
      <c r="AZ79" s="4">
        <v>102127.4089347079</v>
      </c>
    </row>
    <row r="80" spans="1:52" hidden="1" x14ac:dyDescent="0.2">
      <c r="A80" s="35"/>
      <c r="B80" t="s">
        <v>32</v>
      </c>
      <c r="C80" t="s">
        <v>42</v>
      </c>
      <c r="D80" t="s">
        <v>10</v>
      </c>
      <c r="E80" s="4"/>
      <c r="F80" s="4"/>
      <c r="G80" s="4" t="e">
        <v>#DIV/0!</v>
      </c>
      <c r="H80" s="4"/>
      <c r="I80" s="4"/>
      <c r="J80" s="4" t="e">
        <v>#DIV/0!</v>
      </c>
      <c r="K80" s="4"/>
      <c r="L80" s="4"/>
      <c r="M80" s="4" t="e">
        <v>#DIV/0!</v>
      </c>
      <c r="N80" s="4"/>
      <c r="O80" s="4"/>
      <c r="P80" s="4" t="e">
        <v>#DIV/0!</v>
      </c>
      <c r="Q80" s="4"/>
      <c r="R80" s="4"/>
      <c r="S80" s="4" t="e">
        <v>#DIV/0!</v>
      </c>
      <c r="T80" s="4"/>
      <c r="U80" s="4"/>
      <c r="V80" s="4" t="e">
        <v>#DIV/0!</v>
      </c>
      <c r="W80" s="4"/>
      <c r="X80" s="4"/>
      <c r="Y80" s="4" t="e">
        <v>#DIV/0!</v>
      </c>
      <c r="Z80" s="4"/>
      <c r="AA80" s="4"/>
      <c r="AB80" s="4" t="e">
        <v>#DIV/0!</v>
      </c>
      <c r="AC80" s="4"/>
      <c r="AD80" s="4"/>
      <c r="AE80" s="4" t="e">
        <v>#DIV/0!</v>
      </c>
      <c r="AF80" s="4"/>
      <c r="AG80" s="4"/>
      <c r="AH80" s="4" t="e">
        <v>#DIV/0!</v>
      </c>
      <c r="AI80" s="4"/>
      <c r="AJ80" s="4"/>
      <c r="AK80" s="4" t="e">
        <v>#DIV/0!</v>
      </c>
      <c r="AL80">
        <v>100</v>
      </c>
      <c r="AM80" s="6">
        <v>7314000</v>
      </c>
      <c r="AN80" s="4">
        <v>73140</v>
      </c>
      <c r="AO80" s="4"/>
      <c r="AP80" s="4"/>
      <c r="AQ80" s="4" t="e">
        <v>#DIV/0!</v>
      </c>
      <c r="AR80" s="4"/>
      <c r="AS80" s="4"/>
      <c r="AT80" s="4" t="e">
        <v>#DIV/0!</v>
      </c>
      <c r="AU80" s="4"/>
      <c r="AV80" s="4"/>
      <c r="AW80" s="4" t="e">
        <v>#DIV/0!</v>
      </c>
      <c r="AX80" s="4">
        <v>100</v>
      </c>
      <c r="AY80" s="4">
        <v>7314000</v>
      </c>
      <c r="AZ80" s="4">
        <v>73140</v>
      </c>
    </row>
    <row r="81" spans="1:52" hidden="1" x14ac:dyDescent="0.2">
      <c r="A81" s="35"/>
      <c r="B81" t="s">
        <v>32</v>
      </c>
      <c r="C81" t="s">
        <v>42</v>
      </c>
      <c r="D81" t="s">
        <v>10</v>
      </c>
      <c r="E81" s="4"/>
      <c r="F81" s="4"/>
      <c r="G81" s="4" t="e">
        <v>#DIV/0!</v>
      </c>
      <c r="H81" s="4"/>
      <c r="I81" s="4"/>
      <c r="J81" s="4" t="e">
        <v>#DIV/0!</v>
      </c>
      <c r="K81" s="4"/>
      <c r="L81" s="4"/>
      <c r="M81" s="4" t="e">
        <v>#DIV/0!</v>
      </c>
      <c r="N81" s="4"/>
      <c r="O81" s="4"/>
      <c r="P81" s="4" t="e">
        <v>#DIV/0!</v>
      </c>
      <c r="Q81" s="4"/>
      <c r="R81" s="4"/>
      <c r="S81" s="4" t="e">
        <v>#DIV/0!</v>
      </c>
      <c r="T81" s="4"/>
      <c r="U81" s="4"/>
      <c r="V81" s="4" t="e">
        <v>#DIV/0!</v>
      </c>
      <c r="W81" s="4"/>
      <c r="X81" s="4"/>
      <c r="Y81" s="4" t="e">
        <v>#DIV/0!</v>
      </c>
      <c r="Z81" s="4"/>
      <c r="AA81" s="4"/>
      <c r="AB81" s="4" t="e">
        <v>#DIV/0!</v>
      </c>
      <c r="AC81" s="4"/>
      <c r="AD81" s="4"/>
      <c r="AE81" s="4" t="e">
        <v>#DIV/0!</v>
      </c>
      <c r="AF81" s="4"/>
      <c r="AG81" s="4"/>
      <c r="AH81" s="4" t="e">
        <v>#DIV/0!</v>
      </c>
      <c r="AI81" s="4"/>
      <c r="AJ81" s="4"/>
      <c r="AK81" s="4" t="e">
        <v>#DIV/0!</v>
      </c>
      <c r="AL81" s="4"/>
      <c r="AM81" s="4"/>
      <c r="AN81" s="4" t="e">
        <v>#DIV/0!</v>
      </c>
      <c r="AO81" s="4"/>
      <c r="AP81" s="4"/>
      <c r="AQ81" s="4" t="e">
        <v>#DIV/0!</v>
      </c>
      <c r="AR81" s="4"/>
      <c r="AS81" s="4"/>
      <c r="AT81" s="4" t="e">
        <v>#DIV/0!</v>
      </c>
      <c r="AU81" s="4"/>
      <c r="AV81" s="4"/>
      <c r="AW81" s="4" t="e">
        <v>#DIV/0!</v>
      </c>
      <c r="AX81" s="4">
        <v>0</v>
      </c>
      <c r="AY81" s="4">
        <v>0</v>
      </c>
      <c r="AZ81" s="4" t="e">
        <v>#DIV/0!</v>
      </c>
    </row>
    <row r="82" spans="1:52" hidden="1" x14ac:dyDescent="0.2">
      <c r="A82" s="35"/>
      <c r="D82" s="1" t="s">
        <v>43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>
        <v>100</v>
      </c>
      <c r="AM82" s="4">
        <v>7314000</v>
      </c>
      <c r="AN82" s="4">
        <v>73140</v>
      </c>
      <c r="AO82" s="4"/>
      <c r="AP82" s="4"/>
      <c r="AQ82" s="4"/>
      <c r="AR82" s="4"/>
      <c r="AS82" s="4"/>
      <c r="AT82" s="4"/>
      <c r="AU82" s="4"/>
      <c r="AV82" s="4"/>
      <c r="AW82" s="4"/>
      <c r="AX82" s="4">
        <v>100</v>
      </c>
      <c r="AY82" s="4">
        <v>7314000</v>
      </c>
      <c r="AZ82" s="4">
        <v>73140</v>
      </c>
    </row>
    <row r="83" spans="1:52" hidden="1" x14ac:dyDescent="0.2">
      <c r="A83" s="35"/>
      <c r="B83" t="s">
        <v>32</v>
      </c>
      <c r="C83" t="s">
        <v>42</v>
      </c>
      <c r="D83" t="s">
        <v>19</v>
      </c>
      <c r="E83" s="4"/>
      <c r="F83" s="4"/>
      <c r="G83" s="4" t="e">
        <v>#DIV/0!</v>
      </c>
      <c r="H83" s="4"/>
      <c r="I83" s="4"/>
      <c r="J83" s="4" t="e">
        <v>#DIV/0!</v>
      </c>
      <c r="K83" s="4"/>
      <c r="L83" s="4"/>
      <c r="M83" s="4" t="e">
        <v>#DIV/0!</v>
      </c>
      <c r="N83" s="4"/>
      <c r="O83" s="4"/>
      <c r="P83" s="4" t="e">
        <v>#DIV/0!</v>
      </c>
      <c r="Q83" s="4"/>
      <c r="R83" s="4"/>
      <c r="S83" s="4" t="e">
        <v>#DIV/0!</v>
      </c>
      <c r="T83" s="4"/>
      <c r="U83" s="4"/>
      <c r="V83" s="4" t="e">
        <v>#DIV/0!</v>
      </c>
      <c r="W83" s="4"/>
      <c r="X83" s="4"/>
      <c r="Y83" s="4" t="e">
        <v>#DIV/0!</v>
      </c>
      <c r="Z83" s="4"/>
      <c r="AA83" s="4"/>
      <c r="AB83" s="4" t="e">
        <v>#DIV/0!</v>
      </c>
      <c r="AC83" s="4"/>
      <c r="AD83" s="4"/>
      <c r="AE83" s="4" t="e">
        <v>#DIV/0!</v>
      </c>
      <c r="AF83" s="4"/>
      <c r="AG83" s="4"/>
      <c r="AH83" s="4" t="e">
        <v>#DIV/0!</v>
      </c>
      <c r="AI83" s="4"/>
      <c r="AJ83" s="4"/>
      <c r="AK83" s="4" t="e">
        <v>#DIV/0!</v>
      </c>
      <c r="AL83" s="4"/>
      <c r="AM83" s="4"/>
      <c r="AN83" s="4" t="e">
        <v>#DIV/0!</v>
      </c>
      <c r="AO83" s="4"/>
      <c r="AP83" s="4"/>
      <c r="AQ83" s="4" t="e">
        <v>#DIV/0!</v>
      </c>
      <c r="AR83" s="4"/>
      <c r="AS83" s="4"/>
      <c r="AT83" s="4" t="e">
        <v>#DIV/0!</v>
      </c>
      <c r="AU83" s="4"/>
      <c r="AV83" s="4"/>
      <c r="AW83" s="4" t="e">
        <v>#DIV/0!</v>
      </c>
      <c r="AX83" s="4">
        <v>0</v>
      </c>
      <c r="AY83" s="4">
        <v>0</v>
      </c>
      <c r="AZ83" s="4" t="e">
        <v>#DIV/0!</v>
      </c>
    </row>
    <row r="84" spans="1:52" hidden="1" x14ac:dyDescent="0.2">
      <c r="A84" s="35"/>
      <c r="B84" t="s">
        <v>32</v>
      </c>
      <c r="C84" t="s">
        <v>42</v>
      </c>
      <c r="D84" t="s">
        <v>25</v>
      </c>
      <c r="E84" s="4"/>
      <c r="F84" s="4"/>
      <c r="G84" s="4" t="e">
        <v>#DIV/0!</v>
      </c>
      <c r="H84" s="4"/>
      <c r="I84" s="4"/>
      <c r="J84" s="4" t="e">
        <v>#DIV/0!</v>
      </c>
      <c r="K84" s="4"/>
      <c r="L84" s="4"/>
      <c r="M84" s="4" t="e">
        <v>#DIV/0!</v>
      </c>
      <c r="N84" s="4"/>
      <c r="O84" s="4"/>
      <c r="P84" s="4" t="e">
        <v>#DIV/0!</v>
      </c>
      <c r="Q84" s="4"/>
      <c r="R84" s="4"/>
      <c r="S84" s="4" t="e">
        <v>#DIV/0!</v>
      </c>
      <c r="T84" s="4"/>
      <c r="U84" s="4"/>
      <c r="V84" s="4" t="e">
        <v>#DIV/0!</v>
      </c>
      <c r="W84" s="4"/>
      <c r="X84" s="4"/>
      <c r="Y84" s="4" t="e">
        <v>#DIV/0!</v>
      </c>
      <c r="Z84" s="4"/>
      <c r="AA84" s="4"/>
      <c r="AB84" s="4" t="e">
        <v>#DIV/0!</v>
      </c>
      <c r="AC84" s="4"/>
      <c r="AD84" s="4"/>
      <c r="AE84" s="4" t="e">
        <v>#DIV/0!</v>
      </c>
      <c r="AF84" s="4"/>
      <c r="AG84" s="4"/>
      <c r="AH84" s="4" t="e">
        <v>#DIV/0!</v>
      </c>
      <c r="AI84" s="4"/>
      <c r="AJ84" s="4"/>
      <c r="AK84" s="4" t="e">
        <v>#DIV/0!</v>
      </c>
      <c r="AL84" s="4"/>
      <c r="AM84" s="4"/>
      <c r="AN84" s="4" t="e">
        <v>#DIV/0!</v>
      </c>
      <c r="AO84" s="4"/>
      <c r="AP84" s="4"/>
      <c r="AQ84" s="4" t="e">
        <v>#DIV/0!</v>
      </c>
      <c r="AR84" s="4"/>
      <c r="AS84" s="4"/>
      <c r="AT84" s="4" t="e">
        <v>#DIV/0!</v>
      </c>
      <c r="AU84" s="4"/>
      <c r="AV84" s="4"/>
      <c r="AW84" s="4" t="e">
        <v>#DIV/0!</v>
      </c>
      <c r="AX84" s="4">
        <v>0</v>
      </c>
      <c r="AY84" s="4">
        <v>0</v>
      </c>
      <c r="AZ84" s="4" t="e">
        <v>#DIV/0!</v>
      </c>
    </row>
    <row r="85" spans="1:52" hidden="1" x14ac:dyDescent="0.2">
      <c r="A85" s="35"/>
      <c r="B85" t="s">
        <v>32</v>
      </c>
      <c r="C85" t="s">
        <v>42</v>
      </c>
      <c r="D85" t="s">
        <v>17</v>
      </c>
      <c r="E85" s="4"/>
      <c r="F85" s="4"/>
      <c r="G85" s="4" t="e">
        <v>#DIV/0!</v>
      </c>
      <c r="H85" s="4"/>
      <c r="I85" s="4"/>
      <c r="J85" s="4" t="e">
        <v>#DIV/0!</v>
      </c>
      <c r="K85" s="4"/>
      <c r="L85" s="4"/>
      <c r="M85" s="4" t="e">
        <v>#DIV/0!</v>
      </c>
      <c r="N85" s="4"/>
      <c r="O85" s="4"/>
      <c r="P85" s="4" t="e">
        <v>#DIV/0!</v>
      </c>
      <c r="Q85" s="4"/>
      <c r="R85" s="4"/>
      <c r="S85" s="4" t="e">
        <v>#DIV/0!</v>
      </c>
      <c r="T85" s="4"/>
      <c r="U85" s="4"/>
      <c r="V85" s="4" t="e">
        <v>#DIV/0!</v>
      </c>
      <c r="W85" s="4"/>
      <c r="X85" s="4"/>
      <c r="Y85" s="4" t="e">
        <v>#DIV/0!</v>
      </c>
      <c r="Z85" s="4"/>
      <c r="AA85" s="4"/>
      <c r="AB85" s="4" t="e">
        <v>#DIV/0!</v>
      </c>
      <c r="AC85" s="4"/>
      <c r="AD85" s="4"/>
      <c r="AE85" s="4" t="e">
        <v>#DIV/0!</v>
      </c>
      <c r="AF85" s="4"/>
      <c r="AG85" s="4"/>
      <c r="AH85" s="4" t="e">
        <v>#DIV/0!</v>
      </c>
      <c r="AI85" s="4"/>
      <c r="AJ85" s="4"/>
      <c r="AK85" s="4" t="e">
        <v>#DIV/0!</v>
      </c>
      <c r="AL85" s="4"/>
      <c r="AM85" s="4"/>
      <c r="AN85" s="4" t="e">
        <v>#DIV/0!</v>
      </c>
      <c r="AO85" s="4"/>
      <c r="AP85" s="4"/>
      <c r="AQ85" s="4" t="e">
        <v>#DIV/0!</v>
      </c>
      <c r="AR85" s="4"/>
      <c r="AS85" s="4"/>
      <c r="AT85" s="4" t="e">
        <v>#DIV/0!</v>
      </c>
      <c r="AU85" s="4"/>
      <c r="AV85" s="4"/>
      <c r="AW85" s="4" t="e">
        <v>#DIV/0!</v>
      </c>
      <c r="AX85" s="4">
        <v>0</v>
      </c>
      <c r="AY85" s="4">
        <v>0</v>
      </c>
      <c r="AZ85" s="4" t="e">
        <v>#DIV/0!</v>
      </c>
    </row>
    <row r="86" spans="1:52" x14ac:dyDescent="0.2">
      <c r="A86" s="35"/>
      <c r="B86" t="s">
        <v>62</v>
      </c>
      <c r="C86" t="s">
        <v>42</v>
      </c>
      <c r="D86" s="1" t="s">
        <v>105</v>
      </c>
      <c r="E86" s="4"/>
      <c r="F86" s="4"/>
      <c r="G86" s="4"/>
      <c r="H86" s="4">
        <v>2000</v>
      </c>
      <c r="I86" s="4">
        <v>191849760</v>
      </c>
      <c r="J86" s="4">
        <v>95924.88</v>
      </c>
      <c r="K86" s="4"/>
      <c r="L86" s="4"/>
      <c r="M86" s="4"/>
      <c r="N86" s="4"/>
      <c r="O86" s="4"/>
      <c r="P86" s="4"/>
      <c r="Q86" s="4"/>
      <c r="R86" s="4"/>
      <c r="S86" s="4"/>
      <c r="T86" s="4">
        <v>1040</v>
      </c>
      <c r="U86" s="4">
        <v>118651520</v>
      </c>
      <c r="V86" s="4">
        <v>114088</v>
      </c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>
        <v>100</v>
      </c>
      <c r="AM86" s="4">
        <v>7314000</v>
      </c>
      <c r="AN86" s="4">
        <v>73140</v>
      </c>
      <c r="AO86" s="4"/>
      <c r="AP86" s="4"/>
      <c r="AQ86" s="4"/>
      <c r="AR86" s="4">
        <v>2780</v>
      </c>
      <c r="AS86" s="4">
        <v>283880240</v>
      </c>
      <c r="AT86" s="4">
        <v>102115.19424460431</v>
      </c>
      <c r="AU86" s="4"/>
      <c r="AV86" s="4"/>
      <c r="AW86" s="4"/>
      <c r="AX86" s="4">
        <v>5920</v>
      </c>
      <c r="AY86" s="4">
        <v>601695520</v>
      </c>
      <c r="AZ86" s="4">
        <v>101637.75675675676</v>
      </c>
    </row>
    <row r="87" spans="1:52" x14ac:dyDescent="0.2">
      <c r="A87" s="35"/>
      <c r="B87" s="33" t="s">
        <v>44</v>
      </c>
      <c r="C87" s="33"/>
      <c r="D87" s="33"/>
      <c r="E87" s="4">
        <v>7200</v>
      </c>
      <c r="F87" s="4">
        <v>532800000</v>
      </c>
      <c r="G87" s="4">
        <v>74000</v>
      </c>
      <c r="H87" s="4">
        <v>2000</v>
      </c>
      <c r="I87" s="4">
        <v>191849760</v>
      </c>
      <c r="J87" s="4">
        <v>95924.88</v>
      </c>
      <c r="K87" s="4">
        <v>53000</v>
      </c>
      <c r="L87" s="4">
        <v>6422588000</v>
      </c>
      <c r="M87" s="4">
        <v>121180.90566037736</v>
      </c>
      <c r="N87" s="4">
        <v>58000</v>
      </c>
      <c r="O87" s="4">
        <v>8482875000</v>
      </c>
      <c r="P87" s="4">
        <v>146256.46551724139</v>
      </c>
      <c r="Q87" s="4">
        <v>45000</v>
      </c>
      <c r="R87" s="4">
        <v>4784379000</v>
      </c>
      <c r="S87" s="4">
        <v>106319.53333333334</v>
      </c>
      <c r="T87" s="4">
        <v>52040</v>
      </c>
      <c r="U87" s="4">
        <v>7877429520</v>
      </c>
      <c r="V87" s="4">
        <v>151372.58877786319</v>
      </c>
      <c r="W87" s="4">
        <v>58000</v>
      </c>
      <c r="X87" s="4">
        <v>8267269000</v>
      </c>
      <c r="Y87" s="4">
        <v>142539.12068965516</v>
      </c>
      <c r="Z87" s="4">
        <v>59000</v>
      </c>
      <c r="AA87" s="4">
        <v>10261147000</v>
      </c>
      <c r="AB87" s="4">
        <v>173917.74576271186</v>
      </c>
      <c r="AC87" s="4">
        <v>51000</v>
      </c>
      <c r="AD87" s="4">
        <v>7533534000</v>
      </c>
      <c r="AE87" s="4">
        <v>147716.35294117648</v>
      </c>
      <c r="AF87" s="4">
        <v>40000</v>
      </c>
      <c r="AG87" s="4">
        <v>7044836000</v>
      </c>
      <c r="AH87" s="4">
        <v>176120.9</v>
      </c>
      <c r="AI87" s="4">
        <v>51000</v>
      </c>
      <c r="AJ87" s="4">
        <v>6886959000</v>
      </c>
      <c r="AK87" s="4">
        <v>135038.41176470587</v>
      </c>
      <c r="AL87" s="4">
        <v>59100</v>
      </c>
      <c r="AM87" s="4">
        <v>9395100000</v>
      </c>
      <c r="AN87" s="4">
        <v>158969.54314720811</v>
      </c>
      <c r="AO87" s="4">
        <v>41200</v>
      </c>
      <c r="AP87" s="4">
        <v>5125055800</v>
      </c>
      <c r="AQ87" s="4">
        <v>124394.55825242719</v>
      </c>
      <c r="AR87" s="4">
        <v>72180</v>
      </c>
      <c r="AS87" s="4">
        <v>12460951440</v>
      </c>
      <c r="AT87" s="4">
        <v>172637.1770573566</v>
      </c>
      <c r="AU87" s="4">
        <v>14212</v>
      </c>
      <c r="AV87" s="4">
        <v>972575408</v>
      </c>
      <c r="AW87" s="4">
        <v>68433.394877568251</v>
      </c>
      <c r="AX87" s="4">
        <v>662932</v>
      </c>
      <c r="AY87" s="4">
        <v>96239348928</v>
      </c>
      <c r="AZ87" s="4">
        <v>145172.27849613535</v>
      </c>
    </row>
    <row r="88" spans="1:52" x14ac:dyDescent="0.2">
      <c r="A88" s="35" t="s">
        <v>130</v>
      </c>
      <c r="B88" s="32" t="s">
        <v>7</v>
      </c>
      <c r="C88" s="32"/>
      <c r="D88" s="32"/>
      <c r="E88" s="4"/>
      <c r="F88" s="4"/>
      <c r="G88" s="4"/>
      <c r="H88" s="4"/>
      <c r="I88" s="4"/>
      <c r="J88" s="4"/>
      <c r="K88" s="4">
        <v>33000</v>
      </c>
      <c r="L88" s="4">
        <v>2580251000</v>
      </c>
      <c r="M88" s="4">
        <v>78189.42424242424</v>
      </c>
      <c r="N88" s="4">
        <v>31000</v>
      </c>
      <c r="O88" s="4">
        <v>3915211000</v>
      </c>
      <c r="P88" s="4">
        <v>126297.12903225806</v>
      </c>
      <c r="Q88" s="4">
        <v>19000</v>
      </c>
      <c r="R88" s="4">
        <v>2865989000</v>
      </c>
      <c r="S88" s="4">
        <v>150841.52631578947</v>
      </c>
      <c r="T88" s="4">
        <v>14000</v>
      </c>
      <c r="U88" s="4">
        <v>1001210000</v>
      </c>
      <c r="V88" s="4">
        <v>71515</v>
      </c>
      <c r="W88" s="4">
        <v>38000</v>
      </c>
      <c r="X88" s="4">
        <v>4397205000</v>
      </c>
      <c r="Y88" s="4">
        <v>115715.92105263157</v>
      </c>
      <c r="Z88" s="4">
        <v>19000</v>
      </c>
      <c r="AA88" s="4">
        <v>2769759000</v>
      </c>
      <c r="AB88" s="4">
        <v>145776.78947368421</v>
      </c>
      <c r="AC88" s="4">
        <v>31000</v>
      </c>
      <c r="AD88" s="4">
        <v>3805947000</v>
      </c>
      <c r="AE88" s="4">
        <v>122772.48387096774</v>
      </c>
      <c r="AF88" s="4">
        <v>7000</v>
      </c>
      <c r="AG88" s="4">
        <v>500668000</v>
      </c>
      <c r="AH88" s="4">
        <v>71524</v>
      </c>
      <c r="AI88" s="4">
        <v>19000</v>
      </c>
      <c r="AJ88" s="4">
        <v>1384204000</v>
      </c>
      <c r="AK88" s="4">
        <v>72852.84210526316</v>
      </c>
      <c r="AL88" s="4"/>
      <c r="AM88" s="4"/>
      <c r="AN88" s="4"/>
      <c r="AO88" s="4">
        <v>28200</v>
      </c>
      <c r="AP88" s="4">
        <v>1962363800</v>
      </c>
      <c r="AQ88" s="4">
        <v>69587.368794326234</v>
      </c>
      <c r="AR88" s="4">
        <v>25800</v>
      </c>
      <c r="AS88" s="4">
        <v>4064061400</v>
      </c>
      <c r="AT88" s="4">
        <v>157521.75968992247</v>
      </c>
      <c r="AU88" s="4"/>
      <c r="AV88" s="4"/>
      <c r="AW88" s="4"/>
      <c r="AX88" s="4">
        <v>265000</v>
      </c>
      <c r="AY88" s="4">
        <v>29246869200</v>
      </c>
      <c r="AZ88" s="4">
        <v>110365.5441509434</v>
      </c>
    </row>
    <row r="89" spans="1:52" x14ac:dyDescent="0.2">
      <c r="A89" s="35"/>
      <c r="B89" s="32" t="s">
        <v>67</v>
      </c>
      <c r="C89" s="32"/>
      <c r="D89" s="32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>
        <v>13000</v>
      </c>
      <c r="AG89" s="4">
        <v>3005444000</v>
      </c>
      <c r="AH89" s="4">
        <v>231188</v>
      </c>
      <c r="AI89" s="4"/>
      <c r="AJ89" s="4"/>
      <c r="AK89" s="4"/>
      <c r="AL89" s="4">
        <v>13000</v>
      </c>
      <c r="AM89" s="4">
        <v>3056274000</v>
      </c>
      <c r="AN89" s="4">
        <v>235098</v>
      </c>
      <c r="AO89" s="4"/>
      <c r="AP89" s="4"/>
      <c r="AQ89" s="4"/>
      <c r="AR89" s="4"/>
      <c r="AS89" s="4"/>
      <c r="AT89" s="4"/>
      <c r="AU89" s="4"/>
      <c r="AV89" s="4"/>
      <c r="AW89" s="4"/>
      <c r="AX89" s="4">
        <v>26000</v>
      </c>
      <c r="AY89" s="4">
        <v>6061718000</v>
      </c>
      <c r="AZ89" s="4">
        <v>233143</v>
      </c>
    </row>
    <row r="90" spans="1:52" x14ac:dyDescent="0.2">
      <c r="A90" s="35"/>
      <c r="B90" s="32" t="s">
        <v>10</v>
      </c>
      <c r="C90" s="32"/>
      <c r="D90" s="32"/>
      <c r="E90" s="4">
        <v>7200</v>
      </c>
      <c r="F90" s="4">
        <v>532800000</v>
      </c>
      <c r="G90" s="4">
        <v>74000</v>
      </c>
      <c r="H90" s="4"/>
      <c r="I90" s="4"/>
      <c r="J90" s="4"/>
      <c r="K90" s="4">
        <v>20000</v>
      </c>
      <c r="L90" s="4">
        <v>3842337000</v>
      </c>
      <c r="M90" s="4">
        <v>192116.85</v>
      </c>
      <c r="N90" s="4"/>
      <c r="O90" s="4"/>
      <c r="P90" s="4"/>
      <c r="Q90" s="4"/>
      <c r="R90" s="4"/>
      <c r="S90" s="4"/>
      <c r="T90" s="4">
        <v>12000</v>
      </c>
      <c r="U90" s="4">
        <v>865392000</v>
      </c>
      <c r="V90" s="4">
        <v>72116</v>
      </c>
      <c r="W90" s="4">
        <v>20000</v>
      </c>
      <c r="X90" s="4">
        <v>3870064000</v>
      </c>
      <c r="Y90" s="4">
        <v>193503.2</v>
      </c>
      <c r="Z90" s="4">
        <v>7000</v>
      </c>
      <c r="AA90" s="4">
        <v>489685000</v>
      </c>
      <c r="AB90" s="4">
        <v>69955</v>
      </c>
      <c r="AC90" s="4">
        <v>7000</v>
      </c>
      <c r="AD90" s="4">
        <v>495943000</v>
      </c>
      <c r="AE90" s="4">
        <v>70849</v>
      </c>
      <c r="AF90" s="4">
        <v>20000</v>
      </c>
      <c r="AG90" s="4">
        <v>3538724000</v>
      </c>
      <c r="AH90" s="4">
        <v>176936.2</v>
      </c>
      <c r="AI90" s="4">
        <v>7000</v>
      </c>
      <c r="AJ90" s="4">
        <v>499555000</v>
      </c>
      <c r="AK90" s="4">
        <v>71365</v>
      </c>
      <c r="AL90" s="4">
        <v>21100</v>
      </c>
      <c r="AM90" s="4">
        <v>1527259000</v>
      </c>
      <c r="AN90" s="4">
        <v>72381.943127962091</v>
      </c>
      <c r="AO90" s="4"/>
      <c r="AP90" s="4"/>
      <c r="AQ90" s="4"/>
      <c r="AR90" s="4">
        <v>17600</v>
      </c>
      <c r="AS90" s="4">
        <v>1820944800</v>
      </c>
      <c r="AT90" s="4">
        <v>103462.77272727272</v>
      </c>
      <c r="AU90" s="4">
        <v>14212</v>
      </c>
      <c r="AV90" s="4">
        <v>972575408</v>
      </c>
      <c r="AW90" s="4">
        <v>68433.394877568251</v>
      </c>
      <c r="AX90" s="4">
        <v>153112</v>
      </c>
      <c r="AY90" s="4">
        <v>18455279208</v>
      </c>
      <c r="AZ90" s="4">
        <v>120534.50551230472</v>
      </c>
    </row>
    <row r="91" spans="1:52" x14ac:dyDescent="0.2">
      <c r="A91" s="35"/>
      <c r="B91" s="32" t="s">
        <v>35</v>
      </c>
      <c r="C91" s="32"/>
      <c r="D91" s="32"/>
      <c r="E91" s="4"/>
      <c r="F91" s="4"/>
      <c r="G91" s="4"/>
      <c r="H91" s="4">
        <v>2000</v>
      </c>
      <c r="I91" s="4">
        <v>191849760</v>
      </c>
      <c r="J91" s="4">
        <v>95924.88</v>
      </c>
      <c r="K91" s="4"/>
      <c r="L91" s="4"/>
      <c r="M91" s="4"/>
      <c r="N91" s="4">
        <v>7000</v>
      </c>
      <c r="O91" s="4">
        <v>537180000</v>
      </c>
      <c r="P91" s="4">
        <v>76740</v>
      </c>
      <c r="Q91" s="4">
        <v>7000</v>
      </c>
      <c r="R91" s="4">
        <v>526253000</v>
      </c>
      <c r="S91" s="4">
        <v>75179</v>
      </c>
      <c r="T91" s="4">
        <v>13040</v>
      </c>
      <c r="U91" s="4">
        <v>2638627520</v>
      </c>
      <c r="V91" s="4">
        <v>202348.73619631902</v>
      </c>
      <c r="W91" s="4"/>
      <c r="X91" s="4"/>
      <c r="Y91" s="4"/>
      <c r="Z91" s="4"/>
      <c r="AA91" s="4"/>
      <c r="AB91" s="4"/>
      <c r="AC91" s="4">
        <v>13000</v>
      </c>
      <c r="AD91" s="4">
        <v>3231644000</v>
      </c>
      <c r="AE91" s="4">
        <v>248588</v>
      </c>
      <c r="AF91" s="4"/>
      <c r="AG91" s="4"/>
      <c r="AH91" s="4"/>
      <c r="AI91" s="4"/>
      <c r="AJ91" s="4"/>
      <c r="AK91" s="4"/>
      <c r="AL91" s="4">
        <v>12000</v>
      </c>
      <c r="AM91" s="4">
        <v>1721376000</v>
      </c>
      <c r="AN91" s="4">
        <v>143448</v>
      </c>
      <c r="AO91" s="4"/>
      <c r="AP91" s="4"/>
      <c r="AQ91" s="4"/>
      <c r="AR91" s="4">
        <v>15780</v>
      </c>
      <c r="AS91" s="4">
        <v>3431674240</v>
      </c>
      <c r="AT91" s="4">
        <v>217469.85044359948</v>
      </c>
      <c r="AU91" s="4"/>
      <c r="AV91" s="4"/>
      <c r="AW91" s="4"/>
      <c r="AX91" s="4">
        <v>69820</v>
      </c>
      <c r="AY91" s="4">
        <v>12278604520</v>
      </c>
      <c r="AZ91" s="4">
        <v>175860.84961329133</v>
      </c>
    </row>
    <row r="92" spans="1:52" x14ac:dyDescent="0.2">
      <c r="A92" s="35"/>
      <c r="B92" s="32" t="s">
        <v>59</v>
      </c>
      <c r="C92" s="32"/>
      <c r="D92" s="32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>
        <v>13000</v>
      </c>
      <c r="AS92" s="4">
        <v>3144271000</v>
      </c>
      <c r="AT92" s="4">
        <v>241867</v>
      </c>
      <c r="AU92" s="4"/>
      <c r="AV92" s="4"/>
      <c r="AW92" s="4"/>
      <c r="AX92" s="4">
        <v>13000</v>
      </c>
      <c r="AY92" s="4">
        <v>3144271000</v>
      </c>
      <c r="AZ92" s="4">
        <v>241867</v>
      </c>
    </row>
    <row r="93" spans="1:52" x14ac:dyDescent="0.2">
      <c r="A93" s="35"/>
      <c r="B93" s="32" t="s">
        <v>129</v>
      </c>
      <c r="C93" s="32"/>
      <c r="D93" s="32"/>
      <c r="E93" s="4"/>
      <c r="F93" s="4"/>
      <c r="G93" s="4"/>
      <c r="H93" s="4"/>
      <c r="I93" s="4"/>
      <c r="J93" s="4"/>
      <c r="K93" s="4"/>
      <c r="L93" s="4"/>
      <c r="M93" s="4"/>
      <c r="N93" s="4">
        <v>13000</v>
      </c>
      <c r="O93" s="4">
        <v>3489811000</v>
      </c>
      <c r="P93" s="4">
        <v>268447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>
        <v>13000</v>
      </c>
      <c r="AY93" s="4">
        <v>3489811000</v>
      </c>
      <c r="AZ93" s="4">
        <v>268447</v>
      </c>
    </row>
    <row r="94" spans="1:52" x14ac:dyDescent="0.2">
      <c r="A94" s="35"/>
      <c r="B94" s="32" t="s">
        <v>19</v>
      </c>
      <c r="C94" s="32"/>
      <c r="D94" s="32"/>
      <c r="E94" s="4"/>
      <c r="F94" s="4"/>
      <c r="G94" s="4"/>
      <c r="H94" s="4"/>
      <c r="I94" s="4"/>
      <c r="J94" s="4"/>
      <c r="K94" s="4"/>
      <c r="L94" s="4"/>
      <c r="M94" s="4"/>
      <c r="N94" s="4">
        <v>7000</v>
      </c>
      <c r="O94" s="4">
        <v>540673000</v>
      </c>
      <c r="P94" s="4">
        <v>77239</v>
      </c>
      <c r="Q94" s="4">
        <v>7000</v>
      </c>
      <c r="R94" s="4">
        <v>524993000</v>
      </c>
      <c r="S94" s="4">
        <v>74999</v>
      </c>
      <c r="T94" s="4">
        <v>13000</v>
      </c>
      <c r="U94" s="4">
        <v>3372200000</v>
      </c>
      <c r="V94" s="4">
        <v>259400</v>
      </c>
      <c r="W94" s="4"/>
      <c r="X94" s="4"/>
      <c r="Y94" s="4"/>
      <c r="Z94" s="4">
        <v>33000</v>
      </c>
      <c r="AA94" s="4">
        <v>7001703000</v>
      </c>
      <c r="AB94" s="4">
        <v>212172.81818181818</v>
      </c>
      <c r="AC94" s="4"/>
      <c r="AD94" s="4"/>
      <c r="AE94" s="4"/>
      <c r="AF94" s="4"/>
      <c r="AG94" s="4"/>
      <c r="AH94" s="4"/>
      <c r="AI94" s="4">
        <v>12000</v>
      </c>
      <c r="AJ94" s="4">
        <v>1976748000</v>
      </c>
      <c r="AK94" s="4">
        <v>164729</v>
      </c>
      <c r="AL94" s="4">
        <v>13000</v>
      </c>
      <c r="AM94" s="4">
        <v>3090191000</v>
      </c>
      <c r="AN94" s="4">
        <v>237707</v>
      </c>
      <c r="AO94" s="4"/>
      <c r="AP94" s="4"/>
      <c r="AQ94" s="4"/>
      <c r="AR94" s="4"/>
      <c r="AS94" s="4"/>
      <c r="AT94" s="4"/>
      <c r="AU94" s="4"/>
      <c r="AV94" s="4"/>
      <c r="AW94" s="4"/>
      <c r="AX94" s="4">
        <v>85000</v>
      </c>
      <c r="AY94" s="4">
        <v>16506508000</v>
      </c>
      <c r="AZ94" s="4">
        <v>194194.21176470589</v>
      </c>
    </row>
    <row r="95" spans="1:52" x14ac:dyDescent="0.2">
      <c r="A95" s="35"/>
      <c r="B95" s="32" t="s">
        <v>21</v>
      </c>
      <c r="C95" s="32"/>
      <c r="D95" s="32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>
        <v>13000</v>
      </c>
      <c r="AJ95" s="4">
        <v>3026452000</v>
      </c>
      <c r="AK95" s="4">
        <v>232804</v>
      </c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>
        <v>13000</v>
      </c>
      <c r="AY95" s="4">
        <v>3026452000</v>
      </c>
      <c r="AZ95" s="4">
        <v>232804</v>
      </c>
    </row>
    <row r="96" spans="1:52" x14ac:dyDescent="0.2">
      <c r="A96" s="35"/>
      <c r="B96" s="32" t="s">
        <v>24</v>
      </c>
      <c r="C96" s="32"/>
      <c r="D96" s="32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>
        <v>12000</v>
      </c>
      <c r="R96" s="4">
        <v>867144000</v>
      </c>
      <c r="S96" s="4">
        <v>72262</v>
      </c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>
        <v>13000</v>
      </c>
      <c r="AP96" s="4">
        <v>3162692000</v>
      </c>
      <c r="AQ96" s="4">
        <v>243284</v>
      </c>
      <c r="AR96" s="4"/>
      <c r="AS96" s="4"/>
      <c r="AT96" s="4"/>
      <c r="AU96" s="4"/>
      <c r="AV96" s="4"/>
      <c r="AW96" s="4"/>
      <c r="AX96" s="4">
        <v>25000</v>
      </c>
      <c r="AY96" s="4">
        <v>4029836000</v>
      </c>
      <c r="AZ96" s="4">
        <v>161193.44</v>
      </c>
    </row>
    <row r="97" spans="1:52" x14ac:dyDescent="0.2">
      <c r="A97" s="35"/>
      <c r="B97" s="33" t="s">
        <v>44</v>
      </c>
      <c r="C97" s="33"/>
      <c r="D97" s="33"/>
      <c r="E97" s="4">
        <v>7200</v>
      </c>
      <c r="F97" s="4">
        <v>532800000</v>
      </c>
      <c r="G97" s="4">
        <v>74000</v>
      </c>
      <c r="H97" s="4">
        <v>2000</v>
      </c>
      <c r="I97" s="4">
        <v>191849760</v>
      </c>
      <c r="J97" s="4">
        <v>95924.88</v>
      </c>
      <c r="K97" s="4">
        <v>53000</v>
      </c>
      <c r="L97" s="4">
        <v>6422588000</v>
      </c>
      <c r="M97" s="4">
        <v>121180.90566037736</v>
      </c>
      <c r="N97" s="4">
        <v>58000</v>
      </c>
      <c r="O97" s="4">
        <v>8482875000</v>
      </c>
      <c r="P97" s="4">
        <v>146256.46551724139</v>
      </c>
      <c r="Q97" s="4">
        <v>45000</v>
      </c>
      <c r="R97" s="4">
        <v>4784379000</v>
      </c>
      <c r="S97" s="4">
        <v>106319.53333333334</v>
      </c>
      <c r="T97" s="4">
        <v>52040</v>
      </c>
      <c r="U97" s="4">
        <v>7877429520</v>
      </c>
      <c r="V97" s="4">
        <v>151372.58877786319</v>
      </c>
      <c r="W97" s="4">
        <v>58000</v>
      </c>
      <c r="X97" s="4">
        <v>8267269000</v>
      </c>
      <c r="Y97" s="4">
        <v>142539.12068965516</v>
      </c>
      <c r="Z97" s="4">
        <v>59000</v>
      </c>
      <c r="AA97" s="4">
        <v>10261147000</v>
      </c>
      <c r="AB97" s="4">
        <v>173917.74576271186</v>
      </c>
      <c r="AC97" s="4">
        <v>51000</v>
      </c>
      <c r="AD97" s="4">
        <v>7533534000</v>
      </c>
      <c r="AE97" s="4">
        <v>147716.35294117648</v>
      </c>
      <c r="AF97" s="4">
        <v>40000</v>
      </c>
      <c r="AG97" s="4">
        <v>7044836000</v>
      </c>
      <c r="AH97" s="4">
        <v>176120.9</v>
      </c>
      <c r="AI97" s="4">
        <v>51000</v>
      </c>
      <c r="AJ97" s="4">
        <v>6886959000</v>
      </c>
      <c r="AK97" s="4">
        <v>135038.41176470587</v>
      </c>
      <c r="AL97" s="4">
        <v>59100</v>
      </c>
      <c r="AM97" s="4">
        <v>9395100000</v>
      </c>
      <c r="AN97" s="4">
        <v>158969.54314720811</v>
      </c>
      <c r="AO97" s="4">
        <v>41200</v>
      </c>
      <c r="AP97" s="4">
        <v>5125055800</v>
      </c>
      <c r="AQ97" s="4">
        <v>124394.55825242719</v>
      </c>
      <c r="AR97" s="4">
        <v>72180</v>
      </c>
      <c r="AS97" s="4">
        <v>12460951440</v>
      </c>
      <c r="AT97" s="4">
        <v>172637.1770573566</v>
      </c>
      <c r="AU97" s="4">
        <v>14212</v>
      </c>
      <c r="AV97" s="4">
        <v>972575408</v>
      </c>
      <c r="AW97" s="4">
        <v>68433.394877568251</v>
      </c>
      <c r="AX97" s="4">
        <v>662932</v>
      </c>
      <c r="AY97" s="4">
        <v>96239348928</v>
      </c>
      <c r="AZ97" s="4">
        <v>145172.27849613535</v>
      </c>
    </row>
  </sheetData>
  <mergeCells count="60">
    <mergeCell ref="B96:D96"/>
    <mergeCell ref="A6:A87"/>
    <mergeCell ref="A88:A97"/>
    <mergeCell ref="AU4:AW4"/>
    <mergeCell ref="A2:D5"/>
    <mergeCell ref="B97:D97"/>
    <mergeCell ref="B88:D88"/>
    <mergeCell ref="B89:D89"/>
    <mergeCell ref="B90:D90"/>
    <mergeCell ref="B91:D91"/>
    <mergeCell ref="B92:D92"/>
    <mergeCell ref="B93:D93"/>
    <mergeCell ref="B94:D94"/>
    <mergeCell ref="B95:D95"/>
    <mergeCell ref="AR3:AT3"/>
    <mergeCell ref="AU3:AW3"/>
    <mergeCell ref="AF4:AH4"/>
    <mergeCell ref="AI4:AK4"/>
    <mergeCell ref="H4:J4"/>
    <mergeCell ref="K4:M4"/>
    <mergeCell ref="N4:P4"/>
    <mergeCell ref="Q4:S4"/>
    <mergeCell ref="T4:V4"/>
    <mergeCell ref="AU2:AW2"/>
    <mergeCell ref="E3:G3"/>
    <mergeCell ref="E4:G4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W4:Y4"/>
    <mergeCell ref="Z4:AB4"/>
    <mergeCell ref="AC4:AE4"/>
    <mergeCell ref="AX2:AZ4"/>
    <mergeCell ref="AR2:AT2"/>
    <mergeCell ref="Q2:S2"/>
    <mergeCell ref="T2:V2"/>
    <mergeCell ref="W2:Y2"/>
    <mergeCell ref="Z2:AB2"/>
    <mergeCell ref="AC2:AE2"/>
    <mergeCell ref="AL3:AN3"/>
    <mergeCell ref="AO3:AQ3"/>
    <mergeCell ref="AF2:AH2"/>
    <mergeCell ref="AI2:AK2"/>
    <mergeCell ref="AL2:AN2"/>
    <mergeCell ref="AO2:AQ2"/>
    <mergeCell ref="AL4:AN4"/>
    <mergeCell ref="AO4:AQ4"/>
    <mergeCell ref="AR4:AT4"/>
    <mergeCell ref="B87:D87"/>
    <mergeCell ref="E2:G2"/>
    <mergeCell ref="H2:J2"/>
    <mergeCell ref="K2:M2"/>
    <mergeCell ref="N2:P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59A1D-5FA6-4441-9410-767847DB6AE0}">
  <dimension ref="A1:BC96"/>
  <sheetViews>
    <sheetView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RowHeight="12" x14ac:dyDescent="0.2"/>
  <cols>
    <col min="1" max="1" width="3.69921875" customWidth="1"/>
    <col min="2" max="2" width="15.8984375" bestFit="1" customWidth="1"/>
    <col min="3" max="3" width="18.09765625" bestFit="1" customWidth="1"/>
    <col min="4" max="4" width="31.09765625" bestFit="1" customWidth="1"/>
    <col min="5" max="5" width="6.69921875" customWidth="1"/>
    <col min="6" max="6" width="13" hidden="1" customWidth="1"/>
    <col min="7" max="7" width="8.69921875" customWidth="1"/>
    <col min="8" max="8" width="7.69921875" customWidth="1"/>
    <col min="9" max="9" width="15.296875" hidden="1" customWidth="1"/>
    <col min="10" max="10" width="8.69921875" customWidth="1"/>
    <col min="11" max="11" width="7.69921875" customWidth="1"/>
    <col min="12" max="12" width="15.296875" hidden="1" customWidth="1"/>
    <col min="13" max="13" width="8.69921875" customWidth="1"/>
    <col min="14" max="14" width="7.69921875" customWidth="1"/>
    <col min="15" max="15" width="15.296875" hidden="1" customWidth="1"/>
    <col min="16" max="16" width="8.69921875" customWidth="1"/>
    <col min="17" max="17" width="9.09765625" customWidth="1"/>
    <col min="18" max="18" width="15.296875" hidden="1" customWidth="1"/>
    <col min="19" max="19" width="8.69921875" customWidth="1"/>
    <col min="20" max="20" width="7.69921875" customWidth="1"/>
    <col min="21" max="21" width="15.296875" hidden="1" customWidth="1"/>
    <col min="22" max="22" width="8.69921875" customWidth="1"/>
    <col min="23" max="23" width="7.69921875" customWidth="1"/>
    <col min="24" max="24" width="15.296875" hidden="1" customWidth="1"/>
    <col min="25" max="25" width="8.69921875" customWidth="1"/>
    <col min="26" max="26" width="8.59765625" customWidth="1"/>
    <col min="27" max="27" width="17.3984375" hidden="1" customWidth="1"/>
    <col min="28" max="28" width="8.69921875" customWidth="1"/>
    <col min="29" max="29" width="8.59765625" customWidth="1"/>
    <col min="30" max="30" width="17.3984375" hidden="1" customWidth="1"/>
    <col min="31" max="31" width="8.69921875" customWidth="1"/>
    <col min="32" max="32" width="7.69921875" customWidth="1"/>
    <col min="33" max="33" width="16.3984375" hidden="1" customWidth="1"/>
    <col min="34" max="34" width="8.69921875" customWidth="1"/>
    <col min="35" max="35" width="7.69921875" customWidth="1"/>
    <col min="36" max="36" width="15.296875" hidden="1" customWidth="1"/>
    <col min="37" max="37" width="8.69921875" customWidth="1"/>
    <col min="38" max="38" width="9.09765625" customWidth="1"/>
    <col min="39" max="39" width="15.296875" hidden="1" customWidth="1"/>
    <col min="40" max="41" width="8.69921875" customWidth="1"/>
    <col min="42" max="42" width="15.296875" hidden="1" customWidth="1"/>
    <col min="43" max="44" width="8.69921875" customWidth="1"/>
    <col min="45" max="45" width="8.69921875" hidden="1" customWidth="1"/>
    <col min="46" max="47" width="8.69921875" customWidth="1"/>
    <col min="48" max="48" width="8.69921875" hidden="1" customWidth="1"/>
    <col min="49" max="50" width="8.69921875" customWidth="1"/>
    <col min="51" max="51" width="13" hidden="1" customWidth="1"/>
    <col min="52" max="52" width="8.69921875" customWidth="1"/>
    <col min="53" max="53" width="8.59765625" customWidth="1"/>
    <col min="54" max="54" width="15.296875" hidden="1" customWidth="1"/>
    <col min="55" max="55" width="8.69921875" customWidth="1"/>
  </cols>
  <sheetData>
    <row r="1" spans="1:55" x14ac:dyDescent="0.2">
      <c r="A1" t="s">
        <v>46</v>
      </c>
    </row>
    <row r="2" spans="1:55" x14ac:dyDescent="0.2">
      <c r="A2" s="37" t="s">
        <v>107</v>
      </c>
      <c r="B2" s="38"/>
      <c r="C2" s="38"/>
      <c r="D2" s="38"/>
      <c r="E2" s="36">
        <v>1</v>
      </c>
      <c r="F2" s="36"/>
      <c r="G2" s="36"/>
      <c r="H2" s="36">
        <v>2</v>
      </c>
      <c r="I2" s="36"/>
      <c r="J2" s="36"/>
      <c r="K2" s="36">
        <v>3</v>
      </c>
      <c r="L2" s="36"/>
      <c r="M2" s="36"/>
      <c r="N2" s="36">
        <v>4</v>
      </c>
      <c r="O2" s="36"/>
      <c r="P2" s="36"/>
      <c r="Q2" s="36">
        <v>5</v>
      </c>
      <c r="R2" s="36"/>
      <c r="S2" s="36"/>
      <c r="T2" s="36">
        <v>6</v>
      </c>
      <c r="U2" s="36"/>
      <c r="V2" s="36"/>
      <c r="W2" s="36">
        <v>7</v>
      </c>
      <c r="X2" s="36"/>
      <c r="Y2" s="36"/>
      <c r="Z2" s="36">
        <v>8</v>
      </c>
      <c r="AA2" s="36"/>
      <c r="AB2" s="36"/>
      <c r="AC2" s="36">
        <v>9</v>
      </c>
      <c r="AD2" s="36"/>
      <c r="AE2" s="36"/>
      <c r="AF2" s="36">
        <v>10</v>
      </c>
      <c r="AG2" s="36"/>
      <c r="AH2" s="36"/>
      <c r="AI2" s="36">
        <v>11</v>
      </c>
      <c r="AJ2" s="36"/>
      <c r="AK2" s="36"/>
      <c r="AL2" s="36">
        <v>12</v>
      </c>
      <c r="AM2" s="36"/>
      <c r="AN2" s="36"/>
      <c r="AO2" s="36">
        <v>13</v>
      </c>
      <c r="AP2" s="36"/>
      <c r="AQ2" s="36"/>
      <c r="AR2" s="36">
        <v>14</v>
      </c>
      <c r="AS2" s="36"/>
      <c r="AT2" s="36"/>
      <c r="AU2" s="36">
        <v>15</v>
      </c>
      <c r="AV2" s="36"/>
      <c r="AW2" s="36"/>
      <c r="AX2" s="36">
        <v>16</v>
      </c>
      <c r="AY2" s="36"/>
      <c r="AZ2" s="36"/>
      <c r="BA2" s="33" t="s">
        <v>3</v>
      </c>
      <c r="BB2" s="33"/>
      <c r="BC2" s="33"/>
    </row>
    <row r="3" spans="1:55" x14ac:dyDescent="0.2">
      <c r="A3" s="38"/>
      <c r="B3" s="38"/>
      <c r="C3" s="38"/>
      <c r="D3" s="38"/>
      <c r="E3" s="34">
        <v>44393</v>
      </c>
      <c r="F3" s="34">
        <v>44393</v>
      </c>
      <c r="G3" s="34">
        <v>44393</v>
      </c>
      <c r="H3" s="34">
        <v>44456</v>
      </c>
      <c r="I3" s="34">
        <v>44456</v>
      </c>
      <c r="J3" s="34">
        <v>44456</v>
      </c>
      <c r="K3" s="34">
        <v>44484</v>
      </c>
      <c r="L3" s="34">
        <v>44484</v>
      </c>
      <c r="M3" s="34">
        <v>44484</v>
      </c>
      <c r="N3" s="34">
        <v>44498</v>
      </c>
      <c r="O3" s="34">
        <v>44498</v>
      </c>
      <c r="P3" s="34">
        <v>44498</v>
      </c>
      <c r="Q3" s="34">
        <v>44519</v>
      </c>
      <c r="R3" s="34">
        <v>44519</v>
      </c>
      <c r="S3" s="34">
        <v>44519</v>
      </c>
      <c r="T3" s="34">
        <v>44533</v>
      </c>
      <c r="U3" s="34">
        <v>44533</v>
      </c>
      <c r="V3" s="34">
        <v>44533</v>
      </c>
      <c r="W3" s="34">
        <v>44547</v>
      </c>
      <c r="X3" s="34">
        <v>44547</v>
      </c>
      <c r="Y3" s="34">
        <v>44547</v>
      </c>
      <c r="Z3" s="34">
        <v>44575</v>
      </c>
      <c r="AA3" s="34">
        <v>44575</v>
      </c>
      <c r="AB3" s="34">
        <v>44575</v>
      </c>
      <c r="AC3" s="34">
        <v>44589</v>
      </c>
      <c r="AD3" s="34">
        <v>44589</v>
      </c>
      <c r="AE3" s="34">
        <v>44589</v>
      </c>
      <c r="AF3" s="34">
        <v>44601</v>
      </c>
      <c r="AG3" s="34">
        <v>44601</v>
      </c>
      <c r="AH3" s="34">
        <v>44601</v>
      </c>
      <c r="AI3" s="34">
        <v>44610</v>
      </c>
      <c r="AJ3" s="34">
        <v>44610</v>
      </c>
      <c r="AK3" s="34">
        <v>44610</v>
      </c>
      <c r="AL3" s="34">
        <v>44617</v>
      </c>
      <c r="AM3" s="34">
        <v>44617</v>
      </c>
      <c r="AN3" s="34">
        <v>44617</v>
      </c>
      <c r="AO3" s="34">
        <v>44631</v>
      </c>
      <c r="AP3" s="34">
        <v>44631</v>
      </c>
      <c r="AQ3" s="34">
        <v>44631</v>
      </c>
      <c r="AR3" s="34">
        <v>44638</v>
      </c>
      <c r="AS3" s="34">
        <v>44638</v>
      </c>
      <c r="AT3" s="34">
        <v>44638</v>
      </c>
      <c r="AU3" s="34">
        <v>44645</v>
      </c>
      <c r="AV3" s="34">
        <v>44645</v>
      </c>
      <c r="AW3" s="34">
        <v>44645</v>
      </c>
      <c r="AX3" s="34">
        <v>44651</v>
      </c>
      <c r="AY3" s="34">
        <v>44651</v>
      </c>
      <c r="AZ3" s="34">
        <v>44651</v>
      </c>
      <c r="BA3" s="33"/>
      <c r="BB3" s="33"/>
      <c r="BC3" s="33"/>
    </row>
    <row r="4" spans="1:55" x14ac:dyDescent="0.2">
      <c r="A4" s="38"/>
      <c r="B4" s="38"/>
      <c r="C4" s="38"/>
      <c r="D4" s="38"/>
      <c r="E4" s="34">
        <v>44405</v>
      </c>
      <c r="F4" s="34">
        <v>44405</v>
      </c>
      <c r="G4" s="34">
        <v>44405</v>
      </c>
      <c r="H4" s="34">
        <v>44469</v>
      </c>
      <c r="I4" s="34">
        <v>44469</v>
      </c>
      <c r="J4" s="34">
        <v>44469</v>
      </c>
      <c r="K4" s="34">
        <v>44494</v>
      </c>
      <c r="L4" s="34">
        <v>44494</v>
      </c>
      <c r="M4" s="34">
        <v>44494</v>
      </c>
      <c r="N4" s="34">
        <v>44505</v>
      </c>
      <c r="O4" s="34">
        <v>44505</v>
      </c>
      <c r="P4" s="34">
        <v>44505</v>
      </c>
      <c r="Q4" s="34">
        <v>44529</v>
      </c>
      <c r="R4" s="34">
        <v>44529</v>
      </c>
      <c r="S4" s="34">
        <v>44529</v>
      </c>
      <c r="T4" s="34">
        <v>44539</v>
      </c>
      <c r="U4" s="34">
        <v>44539</v>
      </c>
      <c r="V4" s="34">
        <v>44539</v>
      </c>
      <c r="W4" s="34">
        <v>44553</v>
      </c>
      <c r="X4" s="34">
        <v>44553</v>
      </c>
      <c r="Y4" s="34">
        <v>44553</v>
      </c>
      <c r="Z4" s="34">
        <v>44588</v>
      </c>
      <c r="AA4" s="34">
        <v>44588</v>
      </c>
      <c r="AB4" s="34">
        <v>44588</v>
      </c>
      <c r="AC4" s="34">
        <v>44602</v>
      </c>
      <c r="AD4" s="34">
        <v>44602</v>
      </c>
      <c r="AE4" s="34">
        <v>44602</v>
      </c>
      <c r="AF4" s="34">
        <v>44616</v>
      </c>
      <c r="AG4" s="34">
        <v>44616</v>
      </c>
      <c r="AH4" s="34">
        <v>44616</v>
      </c>
      <c r="AI4" s="34">
        <v>44620</v>
      </c>
      <c r="AJ4" s="34">
        <v>44620</v>
      </c>
      <c r="AK4" s="34">
        <v>44620</v>
      </c>
      <c r="AL4" s="34">
        <v>44624</v>
      </c>
      <c r="AM4" s="34">
        <v>44624</v>
      </c>
      <c r="AN4" s="34">
        <v>44624</v>
      </c>
      <c r="AO4" s="34">
        <v>44643</v>
      </c>
      <c r="AP4" s="34">
        <v>44643</v>
      </c>
      <c r="AQ4" s="34">
        <v>44643</v>
      </c>
      <c r="AR4" s="34" t="s">
        <v>118</v>
      </c>
      <c r="AS4" s="34" t="s">
        <v>118</v>
      </c>
      <c r="AT4" s="34" t="s">
        <v>118</v>
      </c>
      <c r="AU4" s="34" t="s">
        <v>118</v>
      </c>
      <c r="AV4" s="34" t="s">
        <v>118</v>
      </c>
      <c r="AW4" s="34" t="s">
        <v>118</v>
      </c>
      <c r="AX4" s="34">
        <v>44651</v>
      </c>
      <c r="AY4" s="34">
        <v>44651</v>
      </c>
      <c r="AZ4" s="34">
        <v>44651</v>
      </c>
      <c r="BA4" s="33"/>
      <c r="BB4" s="33"/>
      <c r="BC4" s="33"/>
    </row>
    <row r="5" spans="1:55" ht="36" x14ac:dyDescent="0.2">
      <c r="A5" s="38"/>
      <c r="B5" s="38"/>
      <c r="C5" s="38"/>
      <c r="D5" s="38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  <c r="AU5" s="28" t="s">
        <v>73</v>
      </c>
      <c r="AV5" s="28" t="s">
        <v>106</v>
      </c>
      <c r="AW5" s="28" t="s">
        <v>117</v>
      </c>
      <c r="AX5" s="28" t="s">
        <v>73</v>
      </c>
      <c r="AY5" s="28" t="s">
        <v>106</v>
      </c>
      <c r="AZ5" s="28" t="s">
        <v>117</v>
      </c>
      <c r="BA5" s="28" t="s">
        <v>73</v>
      </c>
      <c r="BB5" s="28" t="s">
        <v>106</v>
      </c>
      <c r="BC5" s="28" t="s">
        <v>117</v>
      </c>
    </row>
    <row r="6" spans="1:55" hidden="1" x14ac:dyDescent="0.2">
      <c r="A6" s="35" t="s">
        <v>131</v>
      </c>
      <c r="B6" t="s">
        <v>5</v>
      </c>
      <c r="C6" t="s">
        <v>6</v>
      </c>
      <c r="D6" t="s">
        <v>7</v>
      </c>
      <c r="E6" s="7"/>
      <c r="F6" s="7"/>
      <c r="G6" s="4" t="e">
        <v>#DIV/0!</v>
      </c>
      <c r="H6" s="4"/>
      <c r="I6" s="4"/>
      <c r="J6" s="4" t="e">
        <v>#DIV/0!</v>
      </c>
      <c r="K6" s="5">
        <v>13000</v>
      </c>
      <c r="L6" s="6">
        <v>1949389000</v>
      </c>
      <c r="M6" s="4">
        <v>149953</v>
      </c>
      <c r="N6" s="4"/>
      <c r="O6" s="4"/>
      <c r="P6" s="4" t="e">
        <v>#DIV/0!</v>
      </c>
      <c r="Q6" s="4"/>
      <c r="R6" s="4"/>
      <c r="S6" s="4" t="e">
        <v>#DIV/0!</v>
      </c>
      <c r="T6" s="5">
        <v>13000</v>
      </c>
      <c r="U6" s="6">
        <v>2034084000</v>
      </c>
      <c r="V6" s="4">
        <v>156468</v>
      </c>
      <c r="W6" s="5">
        <v>12000</v>
      </c>
      <c r="X6" s="6">
        <v>1888920000</v>
      </c>
      <c r="Y6" s="4">
        <v>157410</v>
      </c>
      <c r="Z6" s="4"/>
      <c r="AA6" s="4"/>
      <c r="AB6" s="4" t="e">
        <v>#DIV/0!</v>
      </c>
      <c r="AC6" s="4"/>
      <c r="AD6" s="4"/>
      <c r="AE6" s="4" t="e">
        <v>#DIV/0!</v>
      </c>
      <c r="AF6" s="4"/>
      <c r="AG6" s="4"/>
      <c r="AH6" s="4" t="e">
        <v>#DIV/0!</v>
      </c>
      <c r="AI6" s="4"/>
      <c r="AJ6" s="4"/>
      <c r="AK6" s="4" t="e">
        <v>#DIV/0!</v>
      </c>
      <c r="AL6" s="4"/>
      <c r="AM6" s="4"/>
      <c r="AN6" s="4" t="e">
        <v>#DIV/0!</v>
      </c>
      <c r="AO6" s="4"/>
      <c r="AP6" s="4"/>
      <c r="AQ6" s="4" t="e">
        <v>#DIV/0!</v>
      </c>
      <c r="AR6" s="4"/>
      <c r="AS6" s="4"/>
      <c r="AT6" s="4" t="e">
        <v>#DIV/0!</v>
      </c>
      <c r="AU6" s="4"/>
      <c r="AV6" s="4"/>
      <c r="AW6" s="4" t="e">
        <v>#DIV/0!</v>
      </c>
      <c r="AX6" s="4"/>
      <c r="AY6" s="4"/>
      <c r="AZ6" s="4" t="e">
        <v>#DIV/0!</v>
      </c>
      <c r="BA6" s="4">
        <v>38000</v>
      </c>
      <c r="BB6" s="4">
        <v>5872393000</v>
      </c>
      <c r="BC6" s="4">
        <v>154536.65789473685</v>
      </c>
    </row>
    <row r="7" spans="1:55" ht="13" hidden="1" x14ac:dyDescent="0.2">
      <c r="A7" s="35"/>
      <c r="B7" t="s">
        <v>5</v>
      </c>
      <c r="C7" t="s">
        <v>6</v>
      </c>
      <c r="D7" t="s">
        <v>8</v>
      </c>
      <c r="E7" s="7"/>
      <c r="F7" s="7"/>
      <c r="G7" s="4" t="e">
        <v>#DIV/0!</v>
      </c>
      <c r="H7" s="4"/>
      <c r="I7" s="4"/>
      <c r="J7" s="4" t="e">
        <v>#DIV/0!</v>
      </c>
      <c r="K7" s="4"/>
      <c r="L7" s="4"/>
      <c r="M7" s="4" t="e">
        <v>#DIV/0!</v>
      </c>
      <c r="N7" s="4"/>
      <c r="O7" s="4"/>
      <c r="P7" s="4" t="e">
        <v>#DIV/0!</v>
      </c>
      <c r="Q7" s="4"/>
      <c r="R7" s="4"/>
      <c r="S7" s="4" t="e">
        <v>#DIV/0!</v>
      </c>
      <c r="T7" s="4"/>
      <c r="U7" s="4"/>
      <c r="V7" s="4" t="e">
        <v>#DIV/0!</v>
      </c>
      <c r="W7" s="4"/>
      <c r="X7" s="4"/>
      <c r="Y7" s="4" t="e">
        <v>#DIV/0!</v>
      </c>
      <c r="Z7" s="4"/>
      <c r="AA7" s="4"/>
      <c r="AB7" s="4" t="e">
        <v>#DIV/0!</v>
      </c>
      <c r="AC7" s="4"/>
      <c r="AD7" s="4"/>
      <c r="AE7" s="4" t="e">
        <v>#DIV/0!</v>
      </c>
      <c r="AF7" s="8">
        <v>12000</v>
      </c>
      <c r="AG7" s="9">
        <v>2032620000</v>
      </c>
      <c r="AH7" s="4">
        <v>169385</v>
      </c>
      <c r="AI7" s="4"/>
      <c r="AJ7" s="4"/>
      <c r="AK7" s="4" t="e">
        <v>#DIV/0!</v>
      </c>
      <c r="AL7" s="4"/>
      <c r="AM7" s="4"/>
      <c r="AN7" s="4" t="e">
        <v>#DIV/0!</v>
      </c>
      <c r="AO7" s="4"/>
      <c r="AP7" s="4"/>
      <c r="AQ7" s="4" t="e">
        <v>#DIV/0!</v>
      </c>
      <c r="AR7" s="4"/>
      <c r="AS7" s="4"/>
      <c r="AT7" s="4" t="e">
        <v>#DIV/0!</v>
      </c>
      <c r="AU7" s="4"/>
      <c r="AV7" s="4"/>
      <c r="AW7" s="4" t="e">
        <v>#DIV/0!</v>
      </c>
      <c r="AX7" s="4"/>
      <c r="AY7" s="4"/>
      <c r="AZ7" s="4" t="e">
        <v>#DIV/0!</v>
      </c>
      <c r="BA7" s="4">
        <v>12000</v>
      </c>
      <c r="BB7" s="4">
        <v>2032620000</v>
      </c>
      <c r="BC7" s="4">
        <v>169385</v>
      </c>
    </row>
    <row r="8" spans="1:55" hidden="1" x14ac:dyDescent="0.2">
      <c r="A8" s="35"/>
      <c r="B8" t="s">
        <v>5</v>
      </c>
      <c r="C8" t="s">
        <v>6</v>
      </c>
      <c r="D8" t="s">
        <v>8</v>
      </c>
      <c r="E8" s="7"/>
      <c r="F8" s="7"/>
      <c r="G8" s="4" t="e">
        <v>#DIV/0!</v>
      </c>
      <c r="H8" s="7"/>
      <c r="I8" s="7"/>
      <c r="J8" s="4" t="e">
        <v>#DIV/0!</v>
      </c>
      <c r="K8" s="7"/>
      <c r="L8" s="7"/>
      <c r="M8" s="4" t="e">
        <v>#DIV/0!</v>
      </c>
      <c r="N8" s="7"/>
      <c r="O8" s="7"/>
      <c r="P8" s="4" t="e">
        <v>#DIV/0!</v>
      </c>
      <c r="Q8" s="7"/>
      <c r="R8" s="7"/>
      <c r="S8" s="4" t="e">
        <v>#DIV/0!</v>
      </c>
      <c r="T8" s="7"/>
      <c r="U8" s="7"/>
      <c r="V8" s="4" t="e">
        <v>#DIV/0!</v>
      </c>
      <c r="W8" s="7"/>
      <c r="X8" s="7"/>
      <c r="Y8" s="4" t="e">
        <v>#DIV/0!</v>
      </c>
      <c r="Z8" s="7"/>
      <c r="AA8" s="7"/>
      <c r="AB8" s="4" t="e">
        <v>#DIV/0!</v>
      </c>
      <c r="AC8" s="7"/>
      <c r="AD8" s="7"/>
      <c r="AE8" s="4" t="e">
        <v>#DIV/0!</v>
      </c>
      <c r="AF8" s="7"/>
      <c r="AG8" s="7"/>
      <c r="AH8" s="4" t="e">
        <v>#DIV/0!</v>
      </c>
      <c r="AI8" s="7"/>
      <c r="AJ8" s="7"/>
      <c r="AK8" s="4" t="e">
        <v>#DIV/0!</v>
      </c>
      <c r="AL8" s="7"/>
      <c r="AM8" s="7"/>
      <c r="AN8" s="4" t="e">
        <v>#DIV/0!</v>
      </c>
      <c r="AO8" s="7"/>
      <c r="AP8" s="7"/>
      <c r="AQ8" s="4" t="e">
        <v>#DIV/0!</v>
      </c>
      <c r="AR8" s="7"/>
      <c r="AS8" s="7"/>
      <c r="AT8" s="4" t="e">
        <v>#DIV/0!</v>
      </c>
      <c r="AU8" s="7"/>
      <c r="AV8" s="7"/>
      <c r="AW8" s="4" t="e">
        <v>#DIV/0!</v>
      </c>
      <c r="AX8" s="7"/>
      <c r="AY8" s="7"/>
      <c r="AZ8" s="4" t="e">
        <v>#DIV/0!</v>
      </c>
      <c r="BA8" s="4">
        <v>0</v>
      </c>
      <c r="BB8" s="4">
        <v>0</v>
      </c>
      <c r="BC8" s="4" t="e">
        <v>#DIV/0!</v>
      </c>
    </row>
    <row r="9" spans="1:55" hidden="1" x14ac:dyDescent="0.2">
      <c r="A9" s="35"/>
      <c r="D9" s="1" t="s">
        <v>9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12000</v>
      </c>
      <c r="AG9" s="4">
        <v>2032620000</v>
      </c>
      <c r="AH9" s="4">
        <v>169385</v>
      </c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>
        <v>12000</v>
      </c>
      <c r="BB9" s="4">
        <v>2032620000</v>
      </c>
      <c r="BC9" s="4">
        <v>169385</v>
      </c>
    </row>
    <row r="10" spans="1:55" ht="13" hidden="1" x14ac:dyDescent="0.2">
      <c r="A10" s="35"/>
      <c r="B10" t="s">
        <v>5</v>
      </c>
      <c r="C10" t="s">
        <v>6</v>
      </c>
      <c r="D10" t="s">
        <v>10</v>
      </c>
      <c r="E10" s="4"/>
      <c r="F10" s="4"/>
      <c r="G10" s="4" t="e">
        <v>#DIV/0!</v>
      </c>
      <c r="H10" s="4">
        <v>13000</v>
      </c>
      <c r="I10" s="4">
        <v>1911598000</v>
      </c>
      <c r="J10" s="4">
        <v>147046</v>
      </c>
      <c r="K10" s="4"/>
      <c r="L10" s="4"/>
      <c r="M10" s="4" t="e">
        <v>#DIV/0!</v>
      </c>
      <c r="N10" s="4"/>
      <c r="O10" s="4"/>
      <c r="P10" s="4" t="e">
        <v>#DIV/0!</v>
      </c>
      <c r="Q10" s="4"/>
      <c r="R10" s="4"/>
      <c r="S10" s="4" t="e">
        <v>#DIV/0!</v>
      </c>
      <c r="T10" s="4"/>
      <c r="U10" s="4"/>
      <c r="V10" s="4" t="e">
        <v>#DIV/0!</v>
      </c>
      <c r="W10" s="4"/>
      <c r="X10" s="4"/>
      <c r="Y10" s="4" t="e">
        <v>#DIV/0!</v>
      </c>
      <c r="Z10" s="8">
        <v>12000</v>
      </c>
      <c r="AA10" s="9">
        <v>1935600000</v>
      </c>
      <c r="AB10" s="4">
        <v>161300</v>
      </c>
      <c r="AC10" s="4"/>
      <c r="AD10" s="4"/>
      <c r="AE10" s="4" t="e">
        <v>#DIV/0!</v>
      </c>
      <c r="AF10" s="4"/>
      <c r="AG10" s="4"/>
      <c r="AH10" s="4" t="e">
        <v>#DIV/0!</v>
      </c>
      <c r="AI10" s="4"/>
      <c r="AJ10" s="4"/>
      <c r="AK10" s="4" t="e">
        <v>#DIV/0!</v>
      </c>
      <c r="AL10" s="10">
        <v>12000</v>
      </c>
      <c r="AM10" s="11">
        <v>2096556000</v>
      </c>
      <c r="AN10" s="4">
        <v>174713</v>
      </c>
      <c r="AO10" s="4"/>
      <c r="AP10" s="4"/>
      <c r="AQ10" s="4" t="e">
        <v>#DIV/0!</v>
      </c>
      <c r="AR10" s="4"/>
      <c r="AS10" s="4"/>
      <c r="AT10" s="4" t="e">
        <v>#DIV/0!</v>
      </c>
      <c r="AU10" s="4"/>
      <c r="AV10" s="4"/>
      <c r="AW10" s="4" t="e">
        <v>#DIV/0!</v>
      </c>
      <c r="AX10" s="4"/>
      <c r="AY10" s="4"/>
      <c r="AZ10" s="4" t="e">
        <v>#DIV/0!</v>
      </c>
      <c r="BA10" s="4">
        <v>37000</v>
      </c>
      <c r="BB10" s="4">
        <v>5943754000</v>
      </c>
      <c r="BC10" s="4">
        <v>160642</v>
      </c>
    </row>
    <row r="11" spans="1:55" ht="13" hidden="1" x14ac:dyDescent="0.2">
      <c r="A11" s="35"/>
      <c r="B11" t="s">
        <v>5</v>
      </c>
      <c r="C11" t="s">
        <v>6</v>
      </c>
      <c r="D11" t="s">
        <v>10</v>
      </c>
      <c r="E11" s="4"/>
      <c r="F11" s="4"/>
      <c r="G11" s="4" t="e">
        <v>#DIV/0!</v>
      </c>
      <c r="H11" s="4"/>
      <c r="I11" s="4"/>
      <c r="J11" s="4" t="e">
        <v>#DIV/0!</v>
      </c>
      <c r="K11" s="4"/>
      <c r="L11" s="4"/>
      <c r="M11" s="4" t="e">
        <v>#DIV/0!</v>
      </c>
      <c r="N11" s="4"/>
      <c r="O11" s="4"/>
      <c r="P11" s="4" t="e">
        <v>#DIV/0!</v>
      </c>
      <c r="Q11" s="4"/>
      <c r="R11" s="4"/>
      <c r="S11" s="4" t="e">
        <v>#DIV/0!</v>
      </c>
      <c r="T11" s="4"/>
      <c r="U11" s="4"/>
      <c r="V11" s="4" t="e">
        <v>#DIV/0!</v>
      </c>
      <c r="W11" s="4"/>
      <c r="X11" s="4"/>
      <c r="Y11" s="4" t="e">
        <v>#DIV/0!</v>
      </c>
      <c r="Z11" s="8">
        <v>12000</v>
      </c>
      <c r="AA11" s="9">
        <v>1914120000</v>
      </c>
      <c r="AB11" s="4">
        <v>159510</v>
      </c>
      <c r="AC11" s="4"/>
      <c r="AD11" s="4"/>
      <c r="AE11" s="4" t="e">
        <v>#DIV/0!</v>
      </c>
      <c r="AF11" s="4"/>
      <c r="AG11" s="4"/>
      <c r="AH11" s="4" t="e">
        <v>#DIV/0!</v>
      </c>
      <c r="AI11" s="4"/>
      <c r="AJ11" s="4"/>
      <c r="AK11" s="4" t="e">
        <v>#DIV/0!</v>
      </c>
      <c r="AL11" s="4"/>
      <c r="AM11" s="4"/>
      <c r="AN11" s="4" t="e">
        <v>#DIV/0!</v>
      </c>
      <c r="AO11" s="4"/>
      <c r="AP11" s="4"/>
      <c r="AQ11" s="4" t="e">
        <v>#DIV/0!</v>
      </c>
      <c r="AR11" s="4"/>
      <c r="AS11" s="4"/>
      <c r="AT11" s="4" t="e">
        <v>#DIV/0!</v>
      </c>
      <c r="AU11" s="4"/>
      <c r="AV11" s="4"/>
      <c r="AW11" s="4" t="e">
        <v>#DIV/0!</v>
      </c>
      <c r="AX11" s="4"/>
      <c r="AY11" s="4"/>
      <c r="AZ11" s="4" t="e">
        <v>#DIV/0!</v>
      </c>
      <c r="BA11" s="4">
        <v>12000</v>
      </c>
      <c r="BB11" s="4">
        <v>1914120000</v>
      </c>
      <c r="BC11" s="4">
        <v>159510</v>
      </c>
    </row>
    <row r="12" spans="1:55" hidden="1" x14ac:dyDescent="0.2">
      <c r="A12" s="35"/>
      <c r="D12" s="1" t="s">
        <v>11</v>
      </c>
      <c r="E12" s="4"/>
      <c r="F12" s="4"/>
      <c r="G12" s="4"/>
      <c r="H12" s="4">
        <v>13000</v>
      </c>
      <c r="I12" s="4">
        <v>1911598000</v>
      </c>
      <c r="J12" s="4">
        <v>147046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>
        <v>24000</v>
      </c>
      <c r="AA12" s="4">
        <v>3849720000</v>
      </c>
      <c r="AB12" s="4">
        <v>160405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12000</v>
      </c>
      <c r="AM12" s="4">
        <v>2096556000</v>
      </c>
      <c r="AN12" s="4">
        <v>174713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>
        <v>49000</v>
      </c>
      <c r="BB12" s="4">
        <v>7857874000</v>
      </c>
      <c r="BC12" s="4">
        <v>160364.77551020408</v>
      </c>
    </row>
    <row r="13" spans="1:55" ht="13" hidden="1" x14ac:dyDescent="0.2">
      <c r="A13" s="35"/>
      <c r="B13" t="s">
        <v>5</v>
      </c>
      <c r="C13" t="s">
        <v>6</v>
      </c>
      <c r="D13" t="s">
        <v>12</v>
      </c>
      <c r="E13" s="4"/>
      <c r="F13" s="4"/>
      <c r="G13" s="4" t="e">
        <v>#DIV/0!</v>
      </c>
      <c r="H13" s="4"/>
      <c r="I13" s="4"/>
      <c r="J13" s="4" t="e">
        <v>#DIV/0!</v>
      </c>
      <c r="K13" s="5">
        <v>13000</v>
      </c>
      <c r="L13" s="6">
        <v>2053844000</v>
      </c>
      <c r="M13" s="4">
        <v>157988</v>
      </c>
      <c r="N13" s="4"/>
      <c r="O13" s="4"/>
      <c r="P13" s="4" t="e">
        <v>#DIV/0!</v>
      </c>
      <c r="Q13" s="4"/>
      <c r="R13" s="4"/>
      <c r="S13" s="4" t="e">
        <v>#DIV/0!</v>
      </c>
      <c r="T13" s="5">
        <v>13000</v>
      </c>
      <c r="U13" s="6">
        <v>2039882000</v>
      </c>
      <c r="V13" s="4">
        <v>156914</v>
      </c>
      <c r="W13" s="4"/>
      <c r="X13" s="4"/>
      <c r="Y13" s="4" t="e">
        <v>#DIV/0!</v>
      </c>
      <c r="Z13" s="8">
        <v>12000</v>
      </c>
      <c r="AA13" s="9">
        <v>1906176000</v>
      </c>
      <c r="AB13" s="4">
        <v>158848</v>
      </c>
      <c r="AC13" s="4"/>
      <c r="AD13" s="4"/>
      <c r="AE13" s="4" t="e">
        <v>#DIV/0!</v>
      </c>
      <c r="AF13" s="4"/>
      <c r="AG13" s="4"/>
      <c r="AH13" s="4" t="e">
        <v>#DIV/0!</v>
      </c>
      <c r="AI13" s="4"/>
      <c r="AJ13" s="4"/>
      <c r="AK13" s="4" t="e">
        <v>#DIV/0!</v>
      </c>
      <c r="AL13" s="4"/>
      <c r="AM13" s="4"/>
      <c r="AN13" s="4" t="e">
        <v>#DIV/0!</v>
      </c>
      <c r="AO13" s="10">
        <v>12700</v>
      </c>
      <c r="AP13" s="11">
        <v>2263749600</v>
      </c>
      <c r="AQ13" s="4">
        <v>178248</v>
      </c>
      <c r="AR13" s="4"/>
      <c r="AS13" s="4"/>
      <c r="AT13" s="4" t="e">
        <v>#DIV/0!</v>
      </c>
      <c r="AU13" s="4"/>
      <c r="AV13" s="4"/>
      <c r="AW13" s="4" t="e">
        <v>#DIV/0!</v>
      </c>
      <c r="AX13" s="4"/>
      <c r="AY13" s="4"/>
      <c r="AZ13" s="4" t="e">
        <v>#DIV/0!</v>
      </c>
      <c r="BA13" s="4">
        <v>50700</v>
      </c>
      <c r="BB13" s="4">
        <v>8263651600</v>
      </c>
      <c r="BC13" s="4">
        <v>162991.15581854043</v>
      </c>
    </row>
    <row r="14" spans="1:55" hidden="1" x14ac:dyDescent="0.2">
      <c r="A14" s="35"/>
      <c r="B14" t="s">
        <v>5</v>
      </c>
      <c r="C14" t="s">
        <v>6</v>
      </c>
      <c r="D14" t="s">
        <v>12</v>
      </c>
      <c r="E14" s="4"/>
      <c r="F14" s="4"/>
      <c r="G14" s="4" t="e">
        <v>#DIV/0!</v>
      </c>
      <c r="H14" s="4"/>
      <c r="I14" s="4"/>
      <c r="J14" s="4" t="e">
        <v>#DIV/0!</v>
      </c>
      <c r="K14" s="4"/>
      <c r="L14" s="4"/>
      <c r="M14" s="4" t="e">
        <v>#DIV/0!</v>
      </c>
      <c r="N14" s="4"/>
      <c r="O14" s="4"/>
      <c r="P14" s="4" t="e">
        <v>#DIV/0!</v>
      </c>
      <c r="Q14" s="4"/>
      <c r="R14" s="4"/>
      <c r="S14" s="4" t="e">
        <v>#DIV/0!</v>
      </c>
      <c r="T14" s="4"/>
      <c r="U14" s="4"/>
      <c r="V14" s="4" t="e">
        <v>#DIV/0!</v>
      </c>
      <c r="W14" s="4"/>
      <c r="X14" s="4"/>
      <c r="Y14" s="4" t="e">
        <v>#DIV/0!</v>
      </c>
      <c r="Z14" s="4"/>
      <c r="AA14" s="4"/>
      <c r="AB14" s="4" t="e">
        <v>#DIV/0!</v>
      </c>
      <c r="AC14" s="4"/>
      <c r="AD14" s="4"/>
      <c r="AE14" s="4" t="e">
        <v>#DIV/0!</v>
      </c>
      <c r="AF14" s="4"/>
      <c r="AG14" s="4"/>
      <c r="AH14" s="4" t="e">
        <v>#DIV/0!</v>
      </c>
      <c r="AI14" s="4"/>
      <c r="AJ14" s="4"/>
      <c r="AK14" s="4" t="e">
        <v>#DIV/0!</v>
      </c>
      <c r="AL14" s="4"/>
      <c r="AM14" s="4"/>
      <c r="AN14" s="4" t="e">
        <v>#DIV/0!</v>
      </c>
      <c r="AO14" s="4"/>
      <c r="AP14" s="4"/>
      <c r="AQ14" s="4" t="e">
        <v>#DIV/0!</v>
      </c>
      <c r="AR14" s="4"/>
      <c r="AS14" s="4"/>
      <c r="AT14" s="4" t="e">
        <v>#DIV/0!</v>
      </c>
      <c r="AU14" s="4"/>
      <c r="AV14" s="4"/>
      <c r="AW14" s="4" t="e">
        <v>#DIV/0!</v>
      </c>
      <c r="AX14" s="4"/>
      <c r="AY14" s="4"/>
      <c r="AZ14" s="4" t="e">
        <v>#DIV/0!</v>
      </c>
      <c r="BA14" s="4">
        <v>0</v>
      </c>
      <c r="BB14" s="4">
        <v>0</v>
      </c>
      <c r="BC14" s="4" t="e">
        <v>#DIV/0!</v>
      </c>
    </row>
    <row r="15" spans="1:55" hidden="1" x14ac:dyDescent="0.2">
      <c r="A15" s="35"/>
      <c r="D15" s="1" t="s">
        <v>13</v>
      </c>
      <c r="E15" s="4"/>
      <c r="F15" s="4"/>
      <c r="G15" s="4"/>
      <c r="H15" s="4"/>
      <c r="I15" s="4"/>
      <c r="J15" s="4"/>
      <c r="K15" s="4">
        <v>13000</v>
      </c>
      <c r="L15" s="4">
        <v>2053844000</v>
      </c>
      <c r="M15" s="4">
        <v>157988</v>
      </c>
      <c r="N15" s="4"/>
      <c r="O15" s="4"/>
      <c r="P15" s="4"/>
      <c r="Q15" s="4"/>
      <c r="R15" s="4"/>
      <c r="S15" s="4"/>
      <c r="T15" s="4">
        <v>13000</v>
      </c>
      <c r="U15" s="4">
        <v>2039882000</v>
      </c>
      <c r="V15" s="4">
        <v>156914</v>
      </c>
      <c r="W15" s="4"/>
      <c r="X15" s="4"/>
      <c r="Y15" s="4"/>
      <c r="Z15" s="4">
        <v>12000</v>
      </c>
      <c r="AA15" s="4">
        <v>1906176000</v>
      </c>
      <c r="AB15" s="4">
        <v>158848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>
        <v>12700</v>
      </c>
      <c r="AP15" s="4">
        <v>2263749600</v>
      </c>
      <c r="AQ15" s="4">
        <v>178248</v>
      </c>
      <c r="AR15" s="4"/>
      <c r="AS15" s="4"/>
      <c r="AT15" s="4"/>
      <c r="AU15" s="4"/>
      <c r="AV15" s="4"/>
      <c r="AW15" s="4"/>
      <c r="AX15" s="4"/>
      <c r="AY15" s="4"/>
      <c r="AZ15" s="4"/>
      <c r="BA15" s="4">
        <v>50700</v>
      </c>
      <c r="BB15" s="4">
        <v>8263651600</v>
      </c>
      <c r="BC15" s="4">
        <v>162991.15581854043</v>
      </c>
    </row>
    <row r="16" spans="1:55" ht="13" hidden="1" x14ac:dyDescent="0.2">
      <c r="A16" s="35"/>
      <c r="B16" t="s">
        <v>5</v>
      </c>
      <c r="C16" t="s">
        <v>6</v>
      </c>
      <c r="D16" t="s">
        <v>14</v>
      </c>
      <c r="E16" s="4"/>
      <c r="F16" s="4"/>
      <c r="G16" s="4" t="e">
        <v>#DIV/0!</v>
      </c>
      <c r="H16" s="4"/>
      <c r="I16" s="4"/>
      <c r="J16" s="4" t="e">
        <v>#DIV/0!</v>
      </c>
      <c r="K16" s="4"/>
      <c r="L16" s="4"/>
      <c r="M16" s="4" t="e">
        <v>#DIV/0!</v>
      </c>
      <c r="N16" s="5">
        <v>13000</v>
      </c>
      <c r="O16" s="6">
        <v>2135367000</v>
      </c>
      <c r="P16" s="4">
        <v>164259</v>
      </c>
      <c r="Q16" s="4"/>
      <c r="R16" s="4"/>
      <c r="S16" s="4" t="e">
        <v>#DIV/0!</v>
      </c>
      <c r="T16" s="4"/>
      <c r="U16" s="4"/>
      <c r="V16" s="4" t="e">
        <v>#DIV/0!</v>
      </c>
      <c r="W16" s="5">
        <v>12000</v>
      </c>
      <c r="X16" s="6">
        <v>1917624000</v>
      </c>
      <c r="Y16" s="4">
        <v>159802</v>
      </c>
      <c r="Z16" s="4"/>
      <c r="AA16" s="4"/>
      <c r="AB16" s="4" t="e">
        <v>#DIV/0!</v>
      </c>
      <c r="AC16" s="8">
        <v>12000</v>
      </c>
      <c r="AD16" s="9">
        <v>2101440000</v>
      </c>
      <c r="AE16" s="4">
        <v>175120</v>
      </c>
      <c r="AF16" s="4"/>
      <c r="AG16" s="4"/>
      <c r="AH16" s="4" t="e">
        <v>#DIV/0!</v>
      </c>
      <c r="AI16" s="4"/>
      <c r="AJ16" s="4"/>
      <c r="AK16" s="4" t="e">
        <v>#DIV/0!</v>
      </c>
      <c r="AL16" s="4"/>
      <c r="AM16" s="4"/>
      <c r="AN16" s="4" t="e">
        <v>#DIV/0!</v>
      </c>
      <c r="AO16" s="4"/>
      <c r="AP16" s="4"/>
      <c r="AQ16" s="4" t="e">
        <v>#DIV/0!</v>
      </c>
      <c r="AR16" s="4"/>
      <c r="AS16" s="4"/>
      <c r="AT16" s="4" t="e">
        <v>#DIV/0!</v>
      </c>
      <c r="AU16" s="4"/>
      <c r="AV16" s="4"/>
      <c r="AW16" s="4" t="e">
        <v>#DIV/0!</v>
      </c>
      <c r="AX16" s="4"/>
      <c r="AY16" s="4"/>
      <c r="AZ16" s="4" t="e">
        <v>#DIV/0!</v>
      </c>
      <c r="BA16" s="4">
        <v>37000</v>
      </c>
      <c r="BB16" s="4">
        <v>6154431000</v>
      </c>
      <c r="BC16" s="4">
        <v>166335.97297297296</v>
      </c>
    </row>
    <row r="17" spans="1:55" ht="13" hidden="1" x14ac:dyDescent="0.2">
      <c r="A17" s="35"/>
      <c r="B17" t="s">
        <v>5</v>
      </c>
      <c r="C17" t="s">
        <v>6</v>
      </c>
      <c r="D17" t="s">
        <v>15</v>
      </c>
      <c r="E17" s="4"/>
      <c r="F17" s="4"/>
      <c r="G17" s="4" t="e">
        <v>#DIV/0!</v>
      </c>
      <c r="H17" s="4"/>
      <c r="I17" s="4"/>
      <c r="J17" s="4" t="e">
        <v>#DIV/0!</v>
      </c>
      <c r="K17" s="4"/>
      <c r="L17" s="4"/>
      <c r="M17" s="4" t="e">
        <v>#DIV/0!</v>
      </c>
      <c r="N17" s="5">
        <v>13000</v>
      </c>
      <c r="O17" s="6">
        <v>2039583000</v>
      </c>
      <c r="P17" s="4">
        <v>156891</v>
      </c>
      <c r="Q17" s="4"/>
      <c r="R17" s="4"/>
      <c r="S17" s="4" t="e">
        <v>#DIV/0!</v>
      </c>
      <c r="T17" s="4"/>
      <c r="U17" s="4"/>
      <c r="V17" s="4" t="e">
        <v>#DIV/0!</v>
      </c>
      <c r="W17" s="4"/>
      <c r="X17" s="4"/>
      <c r="Y17" s="4" t="e">
        <v>#DIV/0!</v>
      </c>
      <c r="Z17" s="4"/>
      <c r="AA17" s="4"/>
      <c r="AB17" s="4" t="e">
        <v>#DIV/0!</v>
      </c>
      <c r="AC17" s="8">
        <v>12000</v>
      </c>
      <c r="AD17" s="9">
        <v>1989144000</v>
      </c>
      <c r="AE17" s="4">
        <v>165762</v>
      </c>
      <c r="AF17" s="4"/>
      <c r="AG17" s="4"/>
      <c r="AH17" s="4" t="e">
        <v>#DIV/0!</v>
      </c>
      <c r="AI17" s="4"/>
      <c r="AJ17" s="4"/>
      <c r="AK17" s="4" t="e">
        <v>#DIV/0!</v>
      </c>
      <c r="AL17" s="4"/>
      <c r="AM17" s="4"/>
      <c r="AN17" s="4" t="e">
        <v>#DIV/0!</v>
      </c>
      <c r="AO17" s="4"/>
      <c r="AP17" s="4"/>
      <c r="AQ17" s="4" t="e">
        <v>#DIV/0!</v>
      </c>
      <c r="AR17" s="4"/>
      <c r="AS17" s="4"/>
      <c r="AT17" s="4" t="e">
        <v>#DIV/0!</v>
      </c>
      <c r="AU17" s="4"/>
      <c r="AV17" s="4"/>
      <c r="AW17" s="4" t="e">
        <v>#DIV/0!</v>
      </c>
      <c r="AX17" s="4"/>
      <c r="AY17" s="4"/>
      <c r="AZ17" s="4" t="e">
        <v>#DIV/0!</v>
      </c>
      <c r="BA17" s="4">
        <v>25000</v>
      </c>
      <c r="BB17" s="4">
        <v>4028727000</v>
      </c>
      <c r="BC17" s="4">
        <v>161149.07999999999</v>
      </c>
    </row>
    <row r="18" spans="1:55" hidden="1" x14ac:dyDescent="0.2">
      <c r="A18" s="35"/>
      <c r="B18" t="s">
        <v>5</v>
      </c>
      <c r="C18" t="s">
        <v>6</v>
      </c>
      <c r="D18" t="s">
        <v>15</v>
      </c>
      <c r="E18" s="4"/>
      <c r="F18" s="4"/>
      <c r="G18" s="4" t="e">
        <v>#DIV/0!</v>
      </c>
      <c r="H18" s="4"/>
      <c r="I18" s="4"/>
      <c r="J18" s="4" t="e">
        <v>#DIV/0!</v>
      </c>
      <c r="K18" s="4"/>
      <c r="L18" s="4"/>
      <c r="M18" s="4" t="e">
        <v>#DIV/0!</v>
      </c>
      <c r="N18" s="4"/>
      <c r="O18" s="4"/>
      <c r="P18" s="4" t="e">
        <v>#DIV/0!</v>
      </c>
      <c r="Q18" s="4"/>
      <c r="R18" s="4"/>
      <c r="S18" s="4" t="e">
        <v>#DIV/0!</v>
      </c>
      <c r="T18" s="4"/>
      <c r="U18" s="4"/>
      <c r="V18" s="4" t="e">
        <v>#DIV/0!</v>
      </c>
      <c r="W18" s="4"/>
      <c r="X18" s="4"/>
      <c r="Y18" s="4" t="e">
        <v>#DIV/0!</v>
      </c>
      <c r="Z18" s="4"/>
      <c r="AA18" s="4"/>
      <c r="AB18" s="4" t="e">
        <v>#DIV/0!</v>
      </c>
      <c r="AC18" s="4"/>
      <c r="AD18" s="4"/>
      <c r="AE18" s="4" t="e">
        <v>#DIV/0!</v>
      </c>
      <c r="AF18" s="4"/>
      <c r="AG18" s="4"/>
      <c r="AH18" s="4" t="e">
        <v>#DIV/0!</v>
      </c>
      <c r="AI18" s="4"/>
      <c r="AJ18" s="4"/>
      <c r="AK18" s="4" t="e">
        <v>#DIV/0!</v>
      </c>
      <c r="AL18" s="4"/>
      <c r="AM18" s="4"/>
      <c r="AN18" s="4" t="e">
        <v>#DIV/0!</v>
      </c>
      <c r="AO18" s="4"/>
      <c r="AP18" s="4"/>
      <c r="AQ18" s="4" t="e">
        <v>#DIV/0!</v>
      </c>
      <c r="AR18" s="4"/>
      <c r="AS18" s="4"/>
      <c r="AT18" s="4" t="e">
        <v>#DIV/0!</v>
      </c>
      <c r="AU18" s="4"/>
      <c r="AV18" s="4"/>
      <c r="AW18" s="4" t="e">
        <v>#DIV/0!</v>
      </c>
      <c r="AX18" s="4"/>
      <c r="AY18" s="4"/>
      <c r="AZ18" s="4" t="e">
        <v>#DIV/0!</v>
      </c>
      <c r="BA18" s="4">
        <v>0</v>
      </c>
      <c r="BB18" s="4">
        <v>0</v>
      </c>
      <c r="BC18" s="4" t="e">
        <v>#DIV/0!</v>
      </c>
    </row>
    <row r="19" spans="1:55" hidden="1" x14ac:dyDescent="0.2">
      <c r="A19" s="35"/>
      <c r="D19" s="1" t="s">
        <v>16</v>
      </c>
      <c r="E19" s="4"/>
      <c r="F19" s="4"/>
      <c r="G19" s="4"/>
      <c r="H19" s="4"/>
      <c r="I19" s="4"/>
      <c r="J19" s="4"/>
      <c r="K19" s="4"/>
      <c r="L19" s="4"/>
      <c r="M19" s="4"/>
      <c r="N19" s="4">
        <v>13000</v>
      </c>
      <c r="O19" s="4">
        <v>2039583000</v>
      </c>
      <c r="P19" s="4">
        <v>156891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>
        <v>12000</v>
      </c>
      <c r="AD19" s="4">
        <v>1989144000</v>
      </c>
      <c r="AE19" s="4">
        <v>165762</v>
      </c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>
        <v>25000</v>
      </c>
      <c r="BB19" s="4">
        <v>4028727000</v>
      </c>
      <c r="BC19" s="4">
        <v>161149.07999999999</v>
      </c>
    </row>
    <row r="20" spans="1:55" ht="13" hidden="1" x14ac:dyDescent="0.2">
      <c r="A20" s="35"/>
      <c r="B20" t="s">
        <v>5</v>
      </c>
      <c r="C20" t="s">
        <v>6</v>
      </c>
      <c r="D20" t="s">
        <v>17</v>
      </c>
      <c r="E20" s="4"/>
      <c r="F20" s="4"/>
      <c r="G20" s="4" t="e">
        <v>#DIV/0!</v>
      </c>
      <c r="H20" s="4"/>
      <c r="I20" s="4"/>
      <c r="J20" s="4" t="e">
        <v>#DIV/0!</v>
      </c>
      <c r="K20" s="4"/>
      <c r="L20" s="4"/>
      <c r="M20" s="4" t="e">
        <v>#DIV/0!</v>
      </c>
      <c r="N20" s="4"/>
      <c r="O20" s="4"/>
      <c r="P20" s="4" t="e">
        <v>#DIV/0!</v>
      </c>
      <c r="Q20" s="4"/>
      <c r="R20" s="4"/>
      <c r="S20" s="4" t="e">
        <v>#DIV/0!</v>
      </c>
      <c r="T20" s="4"/>
      <c r="U20" s="4"/>
      <c r="V20" s="4" t="e">
        <v>#DIV/0!</v>
      </c>
      <c r="W20" s="4"/>
      <c r="X20" s="4"/>
      <c r="Y20" s="4" t="e">
        <v>#DIV/0!</v>
      </c>
      <c r="Z20" s="4"/>
      <c r="AA20" s="4"/>
      <c r="AB20" s="4" t="e">
        <v>#DIV/0!</v>
      </c>
      <c r="AC20" s="8">
        <v>12000</v>
      </c>
      <c r="AD20" s="9">
        <v>1993488000</v>
      </c>
      <c r="AE20" s="4">
        <v>166124</v>
      </c>
      <c r="AF20" s="4"/>
      <c r="AG20" s="4"/>
      <c r="AH20" s="4" t="e">
        <v>#DIV/0!</v>
      </c>
      <c r="AI20" s="4"/>
      <c r="AJ20" s="4"/>
      <c r="AK20" s="4" t="e">
        <v>#DIV/0!</v>
      </c>
      <c r="AL20" s="4"/>
      <c r="AM20" s="4"/>
      <c r="AN20" s="4" t="e">
        <v>#DIV/0!</v>
      </c>
      <c r="AO20" s="4"/>
      <c r="AP20" s="4"/>
      <c r="AQ20" s="4" t="e">
        <v>#DIV/0!</v>
      </c>
      <c r="AR20" s="4"/>
      <c r="AS20" s="4"/>
      <c r="AT20" s="4" t="e">
        <v>#DIV/0!</v>
      </c>
      <c r="AU20" s="4"/>
      <c r="AV20" s="4"/>
      <c r="AW20" s="4" t="e">
        <v>#DIV/0!</v>
      </c>
      <c r="AX20" s="4"/>
      <c r="AY20" s="4"/>
      <c r="AZ20" s="4" t="e">
        <v>#DIV/0!</v>
      </c>
      <c r="BA20" s="4">
        <v>12000</v>
      </c>
      <c r="BB20" s="4">
        <v>1993488000</v>
      </c>
      <c r="BC20" s="4">
        <v>166124</v>
      </c>
    </row>
    <row r="21" spans="1:55" hidden="1" x14ac:dyDescent="0.2">
      <c r="A21" s="35"/>
      <c r="B21" t="s">
        <v>5</v>
      </c>
      <c r="C21" t="s">
        <v>6</v>
      </c>
      <c r="D21" t="s">
        <v>18</v>
      </c>
      <c r="E21" s="4"/>
      <c r="F21" s="4"/>
      <c r="G21" s="4" t="e">
        <v>#DIV/0!</v>
      </c>
      <c r="H21" s="4"/>
      <c r="I21" s="4"/>
      <c r="J21" s="4" t="e">
        <v>#DIV/0!</v>
      </c>
      <c r="K21" s="4"/>
      <c r="L21" s="4"/>
      <c r="M21" s="4" t="e">
        <v>#DIV/0!</v>
      </c>
      <c r="N21" s="4"/>
      <c r="O21" s="4"/>
      <c r="P21" s="4" t="e">
        <v>#DIV/0!</v>
      </c>
      <c r="Q21" s="4"/>
      <c r="R21" s="4"/>
      <c r="S21" s="4" t="e">
        <v>#DIV/0!</v>
      </c>
      <c r="T21" s="4"/>
      <c r="U21" s="4"/>
      <c r="V21" s="4" t="e">
        <v>#DIV/0!</v>
      </c>
      <c r="W21" s="4"/>
      <c r="X21" s="4"/>
      <c r="Y21" s="4" t="e">
        <v>#DIV/0!</v>
      </c>
      <c r="Z21" s="4"/>
      <c r="AA21" s="4"/>
      <c r="AB21" s="4" t="e">
        <v>#DIV/0!</v>
      </c>
      <c r="AC21" s="4"/>
      <c r="AD21" s="4"/>
      <c r="AE21" s="4" t="e">
        <v>#DIV/0!</v>
      </c>
      <c r="AF21" s="4"/>
      <c r="AG21" s="4"/>
      <c r="AH21" s="4" t="e">
        <v>#DIV/0!</v>
      </c>
      <c r="AI21" s="4"/>
      <c r="AJ21" s="4"/>
      <c r="AK21" s="4" t="e">
        <v>#DIV/0!</v>
      </c>
      <c r="AL21" s="4"/>
      <c r="AM21" s="4"/>
      <c r="AN21" s="4" t="e">
        <v>#DIV/0!</v>
      </c>
      <c r="AO21" s="4"/>
      <c r="AP21" s="4"/>
      <c r="AQ21" s="4" t="e">
        <v>#DIV/0!</v>
      </c>
      <c r="AR21" s="4"/>
      <c r="AS21" s="4"/>
      <c r="AT21" s="4" t="e">
        <v>#DIV/0!</v>
      </c>
      <c r="AU21" s="4"/>
      <c r="AV21" s="4"/>
      <c r="AW21" s="4" t="e">
        <v>#DIV/0!</v>
      </c>
      <c r="AX21" s="4"/>
      <c r="AY21" s="4"/>
      <c r="AZ21" s="4" t="e">
        <v>#DIV/0!</v>
      </c>
      <c r="BA21" s="4">
        <v>0</v>
      </c>
      <c r="BB21" s="4">
        <v>0</v>
      </c>
      <c r="BC21" s="4" t="e">
        <v>#DIV/0!</v>
      </c>
    </row>
    <row r="22" spans="1:55" ht="13" hidden="1" x14ac:dyDescent="0.2">
      <c r="A22" s="35"/>
      <c r="B22" t="s">
        <v>5</v>
      </c>
      <c r="C22" t="s">
        <v>6</v>
      </c>
      <c r="D22" t="s">
        <v>19</v>
      </c>
      <c r="E22" s="4"/>
      <c r="F22" s="4"/>
      <c r="G22" s="4" t="e">
        <v>#DIV/0!</v>
      </c>
      <c r="H22" s="4">
        <v>13000</v>
      </c>
      <c r="I22" s="4">
        <v>1971658000</v>
      </c>
      <c r="J22" s="4">
        <v>151666</v>
      </c>
      <c r="K22" s="4"/>
      <c r="L22" s="4"/>
      <c r="M22" s="4" t="e">
        <v>#DIV/0!</v>
      </c>
      <c r="N22" s="4"/>
      <c r="O22" s="4"/>
      <c r="P22" s="4" t="e">
        <v>#DIV/0!</v>
      </c>
      <c r="Q22" s="4"/>
      <c r="R22" s="4"/>
      <c r="S22" s="4" t="e">
        <v>#DIV/0!</v>
      </c>
      <c r="T22" s="4"/>
      <c r="U22" s="4"/>
      <c r="V22" s="4" t="e">
        <v>#DIV/0!</v>
      </c>
      <c r="W22" s="5">
        <v>12000</v>
      </c>
      <c r="X22" s="6">
        <v>1919760000</v>
      </c>
      <c r="Y22" s="4">
        <v>159980</v>
      </c>
      <c r="Z22" s="4"/>
      <c r="AA22" s="4"/>
      <c r="AB22" s="4" t="e">
        <v>#DIV/0!</v>
      </c>
      <c r="AC22" s="4"/>
      <c r="AD22" s="4"/>
      <c r="AE22" s="4" t="e">
        <v>#DIV/0!</v>
      </c>
      <c r="AF22" s="4"/>
      <c r="AG22" s="4"/>
      <c r="AH22" s="4" t="e">
        <v>#DIV/0!</v>
      </c>
      <c r="AI22" s="8">
        <v>12000</v>
      </c>
      <c r="AJ22" s="9">
        <v>2040696000</v>
      </c>
      <c r="AK22" s="4">
        <v>170058</v>
      </c>
      <c r="AL22" s="4"/>
      <c r="AM22" s="4"/>
      <c r="AN22" s="4" t="e">
        <v>#DIV/0!</v>
      </c>
      <c r="AO22" s="10">
        <v>12700</v>
      </c>
      <c r="AP22" s="11">
        <v>2307437600</v>
      </c>
      <c r="AQ22" s="4">
        <v>181688</v>
      </c>
      <c r="AR22" s="4"/>
      <c r="AS22" s="4"/>
      <c r="AT22" s="4" t="e">
        <v>#DIV/0!</v>
      </c>
      <c r="AU22" s="4"/>
      <c r="AV22" s="4"/>
      <c r="AW22" s="4" t="e">
        <v>#DIV/0!</v>
      </c>
      <c r="AX22" s="4"/>
      <c r="AY22" s="4"/>
      <c r="AZ22" s="4" t="e">
        <v>#DIV/0!</v>
      </c>
      <c r="BA22" s="4">
        <v>49700</v>
      </c>
      <c r="BB22" s="4">
        <v>8239551600</v>
      </c>
      <c r="BC22" s="4">
        <v>165785.74647887325</v>
      </c>
    </row>
    <row r="23" spans="1:55" hidden="1" x14ac:dyDescent="0.2">
      <c r="A23" s="35"/>
      <c r="B23" t="s">
        <v>5</v>
      </c>
      <c r="C23" t="s">
        <v>6</v>
      </c>
      <c r="D23" t="s">
        <v>19</v>
      </c>
      <c r="E23" s="4"/>
      <c r="F23" s="4"/>
      <c r="G23" s="4" t="e">
        <v>#DIV/0!</v>
      </c>
      <c r="H23" s="4"/>
      <c r="I23" s="4"/>
      <c r="J23" s="4" t="e">
        <v>#DIV/0!</v>
      </c>
      <c r="K23" s="4"/>
      <c r="L23" s="4"/>
      <c r="M23" s="4" t="e">
        <v>#DIV/0!</v>
      </c>
      <c r="N23" s="4"/>
      <c r="O23" s="4"/>
      <c r="P23" s="4" t="e">
        <v>#DIV/0!</v>
      </c>
      <c r="Q23" s="4"/>
      <c r="R23" s="4"/>
      <c r="S23" s="4" t="e">
        <v>#DIV/0!</v>
      </c>
      <c r="T23" s="4"/>
      <c r="U23" s="4"/>
      <c r="V23" s="4" t="e">
        <v>#DIV/0!</v>
      </c>
      <c r="W23" s="4"/>
      <c r="X23" s="4"/>
      <c r="Y23" s="4" t="e">
        <v>#DIV/0!</v>
      </c>
      <c r="Z23" s="4"/>
      <c r="AA23" s="4"/>
      <c r="AB23" s="4" t="e">
        <v>#DIV/0!</v>
      </c>
      <c r="AC23" s="4"/>
      <c r="AD23" s="4"/>
      <c r="AE23" s="4" t="e">
        <v>#DIV/0!</v>
      </c>
      <c r="AF23" s="4"/>
      <c r="AG23" s="4"/>
      <c r="AH23" s="4" t="e">
        <v>#DIV/0!</v>
      </c>
      <c r="AI23" s="4"/>
      <c r="AJ23" s="4"/>
      <c r="AK23" s="4" t="e">
        <v>#DIV/0!</v>
      </c>
      <c r="AL23" s="4"/>
      <c r="AM23" s="4"/>
      <c r="AN23" s="4" t="e">
        <v>#DIV/0!</v>
      </c>
      <c r="AO23" s="4"/>
      <c r="AP23" s="4"/>
      <c r="AQ23" s="4" t="e">
        <v>#DIV/0!</v>
      </c>
      <c r="AR23" s="4"/>
      <c r="AS23" s="4"/>
      <c r="AT23" s="4" t="e">
        <v>#DIV/0!</v>
      </c>
      <c r="AU23" s="4"/>
      <c r="AV23" s="4"/>
      <c r="AW23" s="4" t="e">
        <v>#DIV/0!</v>
      </c>
      <c r="AX23" s="4"/>
      <c r="AY23" s="4"/>
      <c r="AZ23" s="4" t="e">
        <v>#DIV/0!</v>
      </c>
      <c r="BA23" s="4">
        <v>0</v>
      </c>
      <c r="BB23" s="4">
        <v>0</v>
      </c>
      <c r="BC23" s="4" t="e">
        <v>#DIV/0!</v>
      </c>
    </row>
    <row r="24" spans="1:55" hidden="1" x14ac:dyDescent="0.2">
      <c r="A24" s="35"/>
      <c r="D24" s="1" t="s">
        <v>20</v>
      </c>
      <c r="E24" s="4"/>
      <c r="F24" s="4"/>
      <c r="G24" s="4"/>
      <c r="H24" s="4">
        <v>13000</v>
      </c>
      <c r="I24" s="4">
        <v>1971658000</v>
      </c>
      <c r="J24" s="4">
        <v>151666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>
        <v>12000</v>
      </c>
      <c r="X24" s="4">
        <v>1919760000</v>
      </c>
      <c r="Y24" s="4">
        <v>159980</v>
      </c>
      <c r="Z24" s="4"/>
      <c r="AA24" s="4"/>
      <c r="AB24" s="4"/>
      <c r="AC24" s="4"/>
      <c r="AD24" s="4"/>
      <c r="AE24" s="4"/>
      <c r="AF24" s="4"/>
      <c r="AG24" s="4"/>
      <c r="AH24" s="4"/>
      <c r="AI24" s="4">
        <v>12000</v>
      </c>
      <c r="AJ24" s="4">
        <v>2040696000</v>
      </c>
      <c r="AK24" s="4">
        <v>170058</v>
      </c>
      <c r="AL24" s="4"/>
      <c r="AM24" s="4"/>
      <c r="AN24" s="4"/>
      <c r="AO24" s="4">
        <v>12700</v>
      </c>
      <c r="AP24" s="4">
        <v>2307437600</v>
      </c>
      <c r="AQ24" s="4">
        <v>181688</v>
      </c>
      <c r="AR24" s="4"/>
      <c r="AS24" s="4"/>
      <c r="AT24" s="4"/>
      <c r="AU24" s="4"/>
      <c r="AV24" s="4"/>
      <c r="AW24" s="4"/>
      <c r="AX24" s="4"/>
      <c r="AY24" s="4"/>
      <c r="AZ24" s="4"/>
      <c r="BA24" s="4">
        <v>49700</v>
      </c>
      <c r="BB24" s="4">
        <v>8239551600</v>
      </c>
      <c r="BC24" s="4">
        <v>165785.74647887325</v>
      </c>
    </row>
    <row r="25" spans="1:55" hidden="1" x14ac:dyDescent="0.2">
      <c r="A25" s="35"/>
      <c r="B25" t="s">
        <v>5</v>
      </c>
      <c r="C25" t="s">
        <v>6</v>
      </c>
      <c r="D25" t="s">
        <v>21</v>
      </c>
      <c r="E25" s="4"/>
      <c r="F25" s="4"/>
      <c r="G25" s="4" t="e">
        <v>#DIV/0!</v>
      </c>
      <c r="H25" s="4"/>
      <c r="I25" s="4"/>
      <c r="J25" s="4" t="e">
        <v>#DIV/0!</v>
      </c>
      <c r="K25" s="4"/>
      <c r="L25" s="4"/>
      <c r="M25" s="4" t="e">
        <v>#DIV/0!</v>
      </c>
      <c r="N25" s="4"/>
      <c r="O25" s="4"/>
      <c r="P25" s="4" t="e">
        <v>#DIV/0!</v>
      </c>
      <c r="Q25" s="4"/>
      <c r="R25" s="4"/>
      <c r="S25" s="4" t="e">
        <v>#DIV/0!</v>
      </c>
      <c r="T25" s="4"/>
      <c r="U25" s="4"/>
      <c r="V25" s="4" t="e">
        <v>#DIV/0!</v>
      </c>
      <c r="W25" s="4"/>
      <c r="X25" s="4"/>
      <c r="Y25" s="4" t="e">
        <v>#DIV/0!</v>
      </c>
      <c r="Z25" s="4"/>
      <c r="AA25" s="4"/>
      <c r="AB25" s="4" t="e">
        <v>#DIV/0!</v>
      </c>
      <c r="AC25" s="4"/>
      <c r="AD25" s="4"/>
      <c r="AE25" s="4" t="e">
        <v>#DIV/0!</v>
      </c>
      <c r="AF25" s="4"/>
      <c r="AG25" s="4"/>
      <c r="AH25" s="4" t="e">
        <v>#DIV/0!</v>
      </c>
      <c r="AI25" s="4"/>
      <c r="AJ25" s="4"/>
      <c r="AK25" s="4" t="e">
        <v>#DIV/0!</v>
      </c>
      <c r="AL25" s="4"/>
      <c r="AM25" s="4"/>
      <c r="AN25" s="4" t="e">
        <v>#DIV/0!</v>
      </c>
      <c r="AO25" s="10">
        <v>12400</v>
      </c>
      <c r="AP25" s="11">
        <v>2234976000</v>
      </c>
      <c r="AQ25" s="4">
        <v>180240</v>
      </c>
      <c r="AR25" s="4"/>
      <c r="AS25" s="4"/>
      <c r="AT25" s="4" t="e">
        <v>#DIV/0!</v>
      </c>
      <c r="AU25" s="4"/>
      <c r="AV25" s="4"/>
      <c r="AW25" s="4" t="e">
        <v>#DIV/0!</v>
      </c>
      <c r="AX25" s="4"/>
      <c r="AY25" s="4"/>
      <c r="AZ25" s="4" t="e">
        <v>#DIV/0!</v>
      </c>
      <c r="BA25" s="4">
        <v>12400</v>
      </c>
      <c r="BB25" s="4">
        <v>2234976000</v>
      </c>
      <c r="BC25" s="4">
        <v>180240</v>
      </c>
    </row>
    <row r="26" spans="1:55" hidden="1" x14ac:dyDescent="0.2">
      <c r="A26" s="35"/>
      <c r="B26" t="s">
        <v>5</v>
      </c>
      <c r="C26" t="s">
        <v>6</v>
      </c>
      <c r="D26" t="s">
        <v>22</v>
      </c>
      <c r="E26" s="4"/>
      <c r="F26" s="4"/>
      <c r="G26" s="4" t="e">
        <v>#DIV/0!</v>
      </c>
      <c r="H26" s="4"/>
      <c r="I26" s="4"/>
      <c r="J26" s="4" t="e">
        <v>#DIV/0!</v>
      </c>
      <c r="K26" s="4"/>
      <c r="L26" s="4"/>
      <c r="M26" s="4" t="e">
        <v>#DIV/0!</v>
      </c>
      <c r="N26" s="4"/>
      <c r="O26" s="4"/>
      <c r="P26" s="4" t="e">
        <v>#DIV/0!</v>
      </c>
      <c r="Q26" s="4"/>
      <c r="R26" s="4"/>
      <c r="S26" s="4" t="e">
        <v>#DIV/0!</v>
      </c>
      <c r="T26" s="4"/>
      <c r="U26" s="4"/>
      <c r="V26" s="4" t="e">
        <v>#DIV/0!</v>
      </c>
      <c r="W26" s="4"/>
      <c r="X26" s="4"/>
      <c r="Y26" s="4" t="e">
        <v>#DIV/0!</v>
      </c>
      <c r="Z26" s="4"/>
      <c r="AA26" s="4"/>
      <c r="AB26" s="4" t="e">
        <v>#DIV/0!</v>
      </c>
      <c r="AC26" s="4"/>
      <c r="AD26" s="4"/>
      <c r="AE26" s="4" t="e">
        <v>#DIV/0!</v>
      </c>
      <c r="AF26" s="4"/>
      <c r="AG26" s="4"/>
      <c r="AH26" s="4" t="e">
        <v>#DIV/0!</v>
      </c>
      <c r="AI26" s="4"/>
      <c r="AJ26" s="4"/>
      <c r="AK26" s="4" t="e">
        <v>#DIV/0!</v>
      </c>
      <c r="AL26" s="4"/>
      <c r="AM26" s="4"/>
      <c r="AN26" s="4" t="e">
        <v>#DIV/0!</v>
      </c>
      <c r="AO26" s="4"/>
      <c r="AP26" s="4"/>
      <c r="AQ26" s="4" t="e">
        <v>#DIV/0!</v>
      </c>
      <c r="AR26" s="4"/>
      <c r="AS26" s="4"/>
      <c r="AT26" s="4" t="e">
        <v>#DIV/0!</v>
      </c>
      <c r="AU26" s="4"/>
      <c r="AV26" s="4"/>
      <c r="AW26" s="4" t="e">
        <v>#DIV/0!</v>
      </c>
      <c r="AX26" s="4"/>
      <c r="AY26" s="4"/>
      <c r="AZ26" s="4" t="e">
        <v>#DIV/0!</v>
      </c>
      <c r="BA26" s="4">
        <v>0</v>
      </c>
      <c r="BB26" s="4">
        <v>0</v>
      </c>
      <c r="BC26" s="4" t="e">
        <v>#DIV/0!</v>
      </c>
    </row>
    <row r="27" spans="1:55" hidden="1" x14ac:dyDescent="0.2">
      <c r="A27" s="35"/>
      <c r="B27" t="s">
        <v>5</v>
      </c>
      <c r="C27" t="s">
        <v>6</v>
      </c>
      <c r="D27" t="s">
        <v>22</v>
      </c>
      <c r="E27" s="4"/>
      <c r="F27" s="4"/>
      <c r="G27" s="4" t="e">
        <v>#DIV/0!</v>
      </c>
      <c r="H27" s="4"/>
      <c r="I27" s="4"/>
      <c r="J27" s="4" t="e">
        <v>#DIV/0!</v>
      </c>
      <c r="K27" s="4"/>
      <c r="L27" s="4"/>
      <c r="M27" s="4" t="e">
        <v>#DIV/0!</v>
      </c>
      <c r="N27" s="4"/>
      <c r="O27" s="4"/>
      <c r="P27" s="4" t="e">
        <v>#DIV/0!</v>
      </c>
      <c r="Q27" s="4"/>
      <c r="R27" s="4"/>
      <c r="S27" s="4" t="e">
        <v>#DIV/0!</v>
      </c>
      <c r="T27" s="4"/>
      <c r="U27" s="4"/>
      <c r="V27" s="4" t="e">
        <v>#DIV/0!</v>
      </c>
      <c r="W27" s="4"/>
      <c r="X27" s="4"/>
      <c r="Y27" s="4" t="e">
        <v>#DIV/0!</v>
      </c>
      <c r="Z27" s="4"/>
      <c r="AA27" s="4"/>
      <c r="AB27" s="4" t="e">
        <v>#DIV/0!</v>
      </c>
      <c r="AC27" s="4"/>
      <c r="AD27" s="4"/>
      <c r="AE27" s="4" t="e">
        <v>#DIV/0!</v>
      </c>
      <c r="AF27" s="4"/>
      <c r="AG27" s="4"/>
      <c r="AH27" s="4" t="e">
        <v>#DIV/0!</v>
      </c>
      <c r="AI27" s="4"/>
      <c r="AJ27" s="4"/>
      <c r="AK27" s="4" t="e">
        <v>#DIV/0!</v>
      </c>
      <c r="AL27" s="4"/>
      <c r="AM27" s="4"/>
      <c r="AN27" s="4" t="e">
        <v>#DIV/0!</v>
      </c>
      <c r="AO27" s="4"/>
      <c r="AP27" s="4"/>
      <c r="AQ27" s="4" t="e">
        <v>#DIV/0!</v>
      </c>
      <c r="AR27" s="4"/>
      <c r="AS27" s="4"/>
      <c r="AT27" s="4" t="e">
        <v>#DIV/0!</v>
      </c>
      <c r="AU27" s="4"/>
      <c r="AV27" s="4"/>
      <c r="AW27" s="4" t="e">
        <v>#DIV/0!</v>
      </c>
      <c r="AX27" s="4"/>
      <c r="AY27" s="4"/>
      <c r="AZ27" s="4" t="e">
        <v>#DIV/0!</v>
      </c>
      <c r="BA27" s="4">
        <v>0</v>
      </c>
      <c r="BB27" s="4">
        <v>0</v>
      </c>
      <c r="BC27" s="4" t="e">
        <v>#DIV/0!</v>
      </c>
    </row>
    <row r="28" spans="1:55" hidden="1" x14ac:dyDescent="0.2">
      <c r="A28" s="35"/>
      <c r="B28" t="s">
        <v>5</v>
      </c>
      <c r="C28" t="s">
        <v>6</v>
      </c>
      <c r="D28" t="s">
        <v>24</v>
      </c>
      <c r="E28" s="4"/>
      <c r="F28" s="4"/>
      <c r="G28" s="4" t="e">
        <v>#DIV/0!</v>
      </c>
      <c r="H28" s="4"/>
      <c r="I28" s="4"/>
      <c r="J28" s="4" t="e">
        <v>#DIV/0!</v>
      </c>
      <c r="K28" s="4"/>
      <c r="L28" s="4"/>
      <c r="M28" s="4" t="e">
        <v>#DIV/0!</v>
      </c>
      <c r="N28" s="4"/>
      <c r="O28" s="4"/>
      <c r="P28" s="4" t="e">
        <v>#DIV/0!</v>
      </c>
      <c r="Q28" s="5">
        <v>13000</v>
      </c>
      <c r="R28" s="6">
        <v>2021994000</v>
      </c>
      <c r="S28" s="4">
        <v>155538</v>
      </c>
      <c r="T28" s="4"/>
      <c r="U28" s="4"/>
      <c r="V28" s="4" t="e">
        <v>#DIV/0!</v>
      </c>
      <c r="W28" s="4"/>
      <c r="X28" s="4"/>
      <c r="Y28" s="4" t="e">
        <v>#DIV/0!</v>
      </c>
      <c r="Z28" s="4"/>
      <c r="AA28" s="4"/>
      <c r="AB28" s="4" t="e">
        <v>#DIV/0!</v>
      </c>
      <c r="AC28" s="4"/>
      <c r="AD28" s="4"/>
      <c r="AE28" s="4" t="e">
        <v>#DIV/0!</v>
      </c>
      <c r="AF28" s="4"/>
      <c r="AG28" s="4"/>
      <c r="AH28" s="4" t="e">
        <v>#DIV/0!</v>
      </c>
      <c r="AI28" s="4"/>
      <c r="AJ28" s="4"/>
      <c r="AK28" s="4" t="e">
        <v>#DIV/0!</v>
      </c>
      <c r="AL28" s="4"/>
      <c r="AM28" s="4"/>
      <c r="AN28" s="4" t="e">
        <v>#DIV/0!</v>
      </c>
      <c r="AO28" s="4"/>
      <c r="AP28" s="4"/>
      <c r="AQ28" s="4" t="e">
        <v>#DIV/0!</v>
      </c>
      <c r="AR28" s="4"/>
      <c r="AS28" s="4"/>
      <c r="AT28" s="4" t="e">
        <v>#DIV/0!</v>
      </c>
      <c r="AU28" s="4"/>
      <c r="AV28" s="4"/>
      <c r="AW28" s="4" t="e">
        <v>#DIV/0!</v>
      </c>
      <c r="AX28" s="4"/>
      <c r="AY28" s="4"/>
      <c r="AZ28" s="4" t="e">
        <v>#DIV/0!</v>
      </c>
      <c r="BA28" s="4">
        <v>13000</v>
      </c>
      <c r="BB28" s="4">
        <v>2021994000</v>
      </c>
      <c r="BC28" s="4">
        <v>155538</v>
      </c>
    </row>
    <row r="29" spans="1:55" hidden="1" x14ac:dyDescent="0.2">
      <c r="A29" s="35"/>
      <c r="B29" t="s">
        <v>5</v>
      </c>
      <c r="C29" t="s">
        <v>6</v>
      </c>
      <c r="D29" t="s">
        <v>25</v>
      </c>
      <c r="E29" s="4"/>
      <c r="F29" s="4"/>
      <c r="G29" s="4" t="e">
        <v>#DIV/0!</v>
      </c>
      <c r="H29" s="4"/>
      <c r="I29" s="4"/>
      <c r="J29" s="4" t="e">
        <v>#DIV/0!</v>
      </c>
      <c r="K29" s="4"/>
      <c r="L29" s="4"/>
      <c r="M29" s="4" t="e">
        <v>#DIV/0!</v>
      </c>
      <c r="N29" s="4"/>
      <c r="O29" s="4"/>
      <c r="P29" s="4" t="e">
        <v>#DIV/0!</v>
      </c>
      <c r="Q29" s="4"/>
      <c r="R29" s="4"/>
      <c r="S29" s="4" t="e">
        <v>#DIV/0!</v>
      </c>
      <c r="T29" s="4"/>
      <c r="U29" s="4"/>
      <c r="V29" s="4" t="e">
        <v>#DIV/0!</v>
      </c>
      <c r="W29" s="4"/>
      <c r="X29" s="4"/>
      <c r="Y29" s="4" t="e">
        <v>#DIV/0!</v>
      </c>
      <c r="Z29" s="4"/>
      <c r="AA29" s="4"/>
      <c r="AB29" s="4" t="e">
        <v>#DIV/0!</v>
      </c>
      <c r="AC29" s="4"/>
      <c r="AD29" s="4"/>
      <c r="AE29" s="4" t="e">
        <v>#DIV/0!</v>
      </c>
      <c r="AF29" s="4"/>
      <c r="AG29" s="4"/>
      <c r="AH29" s="4" t="e">
        <v>#DIV/0!</v>
      </c>
      <c r="AI29" s="4"/>
      <c r="AJ29" s="4"/>
      <c r="AK29" s="4" t="e">
        <v>#DIV/0!</v>
      </c>
      <c r="AL29" s="4"/>
      <c r="AM29" s="4"/>
      <c r="AN29" s="4" t="e">
        <v>#DIV/0!</v>
      </c>
      <c r="AO29" s="4"/>
      <c r="AP29" s="4"/>
      <c r="AQ29" s="4" t="e">
        <v>#DIV/0!</v>
      </c>
      <c r="AR29" s="4"/>
      <c r="AS29" s="4"/>
      <c r="AT29" s="4" t="e">
        <v>#DIV/0!</v>
      </c>
      <c r="AU29" s="4"/>
      <c r="AV29" s="4"/>
      <c r="AW29" s="4" t="e">
        <v>#DIV/0!</v>
      </c>
      <c r="AX29" s="4"/>
      <c r="AY29" s="4"/>
      <c r="AZ29" s="4" t="e">
        <v>#DIV/0!</v>
      </c>
      <c r="BA29" s="4">
        <v>0</v>
      </c>
      <c r="BB29" s="4">
        <v>0</v>
      </c>
      <c r="BC29" s="4" t="e">
        <v>#DIV/0!</v>
      </c>
    </row>
    <row r="30" spans="1:55" hidden="1" x14ac:dyDescent="0.2">
      <c r="A30" s="35"/>
      <c r="D30" s="1" t="s">
        <v>26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>
        <v>13000</v>
      </c>
      <c r="R30" s="4">
        <v>2021994000</v>
      </c>
      <c r="S30" s="4">
        <v>155538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>
        <v>13000</v>
      </c>
      <c r="BB30" s="4">
        <v>2021994000</v>
      </c>
      <c r="BC30" s="4">
        <v>155538</v>
      </c>
    </row>
    <row r="31" spans="1:55" x14ac:dyDescent="0.2">
      <c r="A31" s="35"/>
      <c r="B31" t="s">
        <v>75</v>
      </c>
      <c r="C31" t="s">
        <v>6</v>
      </c>
      <c r="D31" s="1" t="s">
        <v>105</v>
      </c>
      <c r="E31" s="4"/>
      <c r="F31" s="4"/>
      <c r="G31" s="4"/>
      <c r="H31" s="4">
        <v>26000</v>
      </c>
      <c r="I31" s="4">
        <v>3883256000</v>
      </c>
      <c r="J31" s="4">
        <v>149356</v>
      </c>
      <c r="K31" s="4">
        <v>26000</v>
      </c>
      <c r="L31" s="4">
        <v>4003233000</v>
      </c>
      <c r="M31" s="4">
        <v>153970.5</v>
      </c>
      <c r="N31" s="4">
        <v>26000</v>
      </c>
      <c r="O31" s="4">
        <v>4174950000</v>
      </c>
      <c r="P31" s="4">
        <v>160575</v>
      </c>
      <c r="Q31" s="4">
        <v>13000</v>
      </c>
      <c r="R31" s="4">
        <v>2021994000</v>
      </c>
      <c r="S31" s="4">
        <v>155538</v>
      </c>
      <c r="T31" s="4">
        <v>26000</v>
      </c>
      <c r="U31" s="4">
        <v>4073966000</v>
      </c>
      <c r="V31" s="4">
        <v>156691</v>
      </c>
      <c r="W31" s="4">
        <v>36000</v>
      </c>
      <c r="X31" s="4">
        <v>5726304000</v>
      </c>
      <c r="Y31" s="4">
        <v>159064</v>
      </c>
      <c r="Z31" s="4">
        <v>36000</v>
      </c>
      <c r="AA31" s="4">
        <v>5755896000</v>
      </c>
      <c r="AB31" s="4">
        <v>159886</v>
      </c>
      <c r="AC31" s="4">
        <v>36000</v>
      </c>
      <c r="AD31" s="4">
        <v>6084072000</v>
      </c>
      <c r="AE31" s="4">
        <v>169002</v>
      </c>
      <c r="AF31" s="4">
        <v>12000</v>
      </c>
      <c r="AG31" s="4">
        <v>2032620000</v>
      </c>
      <c r="AH31" s="4">
        <v>169385</v>
      </c>
      <c r="AI31" s="4">
        <v>12000</v>
      </c>
      <c r="AJ31" s="4">
        <v>2040696000</v>
      </c>
      <c r="AK31" s="4">
        <v>170058</v>
      </c>
      <c r="AL31" s="4">
        <v>12000</v>
      </c>
      <c r="AM31" s="4">
        <v>2096556000</v>
      </c>
      <c r="AN31" s="4">
        <v>174713</v>
      </c>
      <c r="AO31" s="4">
        <v>37800</v>
      </c>
      <c r="AP31" s="4">
        <v>6806163200</v>
      </c>
      <c r="AQ31" s="4">
        <v>180057.22751322752</v>
      </c>
      <c r="AR31" s="4"/>
      <c r="AS31" s="4"/>
      <c r="AT31" s="4"/>
      <c r="AU31" s="4"/>
      <c r="AV31" s="4"/>
      <c r="AW31" s="4"/>
      <c r="AX31" s="4"/>
      <c r="AY31" s="4"/>
      <c r="AZ31" s="4"/>
      <c r="BA31" s="4">
        <v>298800</v>
      </c>
      <c r="BB31" s="4">
        <v>48699706200</v>
      </c>
      <c r="BC31" s="4">
        <v>162984.29116465864</v>
      </c>
    </row>
    <row r="32" spans="1:55" hidden="1" x14ac:dyDescent="0.2">
      <c r="A32" s="35"/>
      <c r="B32" t="s">
        <v>27</v>
      </c>
      <c r="C32" t="s">
        <v>6</v>
      </c>
      <c r="D32" t="s">
        <v>7</v>
      </c>
      <c r="E32" s="4"/>
      <c r="F32" s="4"/>
      <c r="G32" s="4" t="e">
        <v>#DIV/0!</v>
      </c>
      <c r="H32" s="4"/>
      <c r="I32" s="4"/>
      <c r="J32" s="4" t="e">
        <v>#DIV/0!</v>
      </c>
      <c r="K32" s="5">
        <v>12000</v>
      </c>
      <c r="L32" s="6">
        <v>1681140000</v>
      </c>
      <c r="M32" s="4">
        <v>140095</v>
      </c>
      <c r="N32" s="4"/>
      <c r="O32" s="4"/>
      <c r="P32" s="4" t="e">
        <v>#DIV/0!</v>
      </c>
      <c r="Q32" s="4"/>
      <c r="R32" s="4"/>
      <c r="S32" s="4" t="e">
        <v>#DIV/0!</v>
      </c>
      <c r="T32" s="4"/>
      <c r="U32" s="4"/>
      <c r="V32" s="4" t="e">
        <v>#DIV/0!</v>
      </c>
      <c r="W32" s="4"/>
      <c r="X32" s="4"/>
      <c r="Y32" s="4" t="e">
        <v>#DIV/0!</v>
      </c>
      <c r="Z32" s="4"/>
      <c r="AA32" s="4"/>
      <c r="AB32" s="4" t="e">
        <v>#DIV/0!</v>
      </c>
      <c r="AC32" s="4"/>
      <c r="AD32" s="4"/>
      <c r="AE32" s="4" t="e">
        <v>#DIV/0!</v>
      </c>
      <c r="AF32" s="4"/>
      <c r="AG32" s="4"/>
      <c r="AH32" s="4" t="e">
        <v>#DIV/0!</v>
      </c>
      <c r="AI32" s="4"/>
      <c r="AJ32" s="4"/>
      <c r="AK32" s="4" t="e">
        <v>#DIV/0!</v>
      </c>
      <c r="AL32" s="4"/>
      <c r="AM32" s="4"/>
      <c r="AN32" s="4" t="e">
        <v>#DIV/0!</v>
      </c>
      <c r="AO32" s="4"/>
      <c r="AP32" s="4"/>
      <c r="AQ32" s="4" t="e">
        <v>#DIV/0!</v>
      </c>
      <c r="AR32" s="4"/>
      <c r="AS32" s="4"/>
      <c r="AT32" s="4" t="e">
        <v>#DIV/0!</v>
      </c>
      <c r="AU32" s="4"/>
      <c r="AV32" s="4"/>
      <c r="AW32" s="4" t="e">
        <v>#DIV/0!</v>
      </c>
      <c r="AX32" s="4"/>
      <c r="AY32" s="4"/>
      <c r="AZ32" s="4" t="e">
        <v>#DIV/0!</v>
      </c>
      <c r="BA32" s="4">
        <v>12000</v>
      </c>
      <c r="BB32" s="4">
        <v>1681140000</v>
      </c>
      <c r="BC32" s="4">
        <v>140095</v>
      </c>
    </row>
    <row r="33" spans="1:55" hidden="1" x14ac:dyDescent="0.2">
      <c r="A33" s="35"/>
      <c r="B33" t="s">
        <v>27</v>
      </c>
      <c r="C33" t="s">
        <v>6</v>
      </c>
      <c r="D33" t="s">
        <v>17</v>
      </c>
      <c r="E33" s="4"/>
      <c r="F33" s="4"/>
      <c r="G33" s="4" t="e">
        <v>#DIV/0!</v>
      </c>
      <c r="H33" s="4"/>
      <c r="I33" s="4"/>
      <c r="J33" s="4" t="e">
        <v>#DIV/0!</v>
      </c>
      <c r="K33" s="4"/>
      <c r="L33" s="4"/>
      <c r="M33" s="4" t="e">
        <v>#DIV/0!</v>
      </c>
      <c r="N33" s="4"/>
      <c r="O33" s="4"/>
      <c r="P33" s="4" t="e">
        <v>#DIV/0!</v>
      </c>
      <c r="Q33" s="4"/>
      <c r="R33" s="4"/>
      <c r="S33" s="4" t="e">
        <v>#DIV/0!</v>
      </c>
      <c r="T33" s="4"/>
      <c r="U33" s="4"/>
      <c r="V33" s="4" t="e">
        <v>#DIV/0!</v>
      </c>
      <c r="W33" s="5">
        <v>12000</v>
      </c>
      <c r="X33" s="6">
        <v>1665792000</v>
      </c>
      <c r="Y33" s="4">
        <v>138816</v>
      </c>
      <c r="Z33" s="4"/>
      <c r="AA33" s="4"/>
      <c r="AB33" s="4" t="e">
        <v>#DIV/0!</v>
      </c>
      <c r="AC33" s="4"/>
      <c r="AD33" s="4"/>
      <c r="AE33" s="4" t="e">
        <v>#DIV/0!</v>
      </c>
      <c r="AF33" s="4"/>
      <c r="AG33" s="4"/>
      <c r="AH33" s="4" t="e">
        <v>#DIV/0!</v>
      </c>
      <c r="AI33" s="4"/>
      <c r="AJ33" s="4"/>
      <c r="AK33" s="4" t="e">
        <v>#DIV/0!</v>
      </c>
      <c r="AL33" s="4"/>
      <c r="AM33" s="4"/>
      <c r="AN33" s="4" t="e">
        <v>#DIV/0!</v>
      </c>
      <c r="AO33" s="4"/>
      <c r="AP33" s="4"/>
      <c r="AQ33" s="4" t="e">
        <v>#DIV/0!</v>
      </c>
      <c r="AR33" s="4"/>
      <c r="AS33" s="4"/>
      <c r="AT33" s="4" t="e">
        <v>#DIV/0!</v>
      </c>
      <c r="AU33" s="4"/>
      <c r="AV33" s="4"/>
      <c r="AW33" s="4" t="e">
        <v>#DIV/0!</v>
      </c>
      <c r="AX33" s="4"/>
      <c r="AY33" s="4"/>
      <c r="AZ33" s="4" t="e">
        <v>#DIV/0!</v>
      </c>
      <c r="BA33" s="4">
        <v>12000</v>
      </c>
      <c r="BB33" s="4">
        <v>1665792000</v>
      </c>
      <c r="BC33" s="4">
        <v>138816</v>
      </c>
    </row>
    <row r="34" spans="1:55" x14ac:dyDescent="0.2">
      <c r="A34" s="35"/>
      <c r="B34" t="s">
        <v>76</v>
      </c>
      <c r="C34" t="s">
        <v>6</v>
      </c>
      <c r="D34" s="1" t="s">
        <v>105</v>
      </c>
      <c r="E34" s="4"/>
      <c r="F34" s="4"/>
      <c r="G34" s="4"/>
      <c r="H34" s="4"/>
      <c r="I34" s="4"/>
      <c r="J34" s="4"/>
      <c r="K34" s="4">
        <v>12000</v>
      </c>
      <c r="L34" s="4">
        <v>1681140000</v>
      </c>
      <c r="M34" s="4">
        <v>140095</v>
      </c>
      <c r="N34" s="4"/>
      <c r="O34" s="4"/>
      <c r="P34" s="4"/>
      <c r="Q34" s="4"/>
      <c r="R34" s="4"/>
      <c r="S34" s="4"/>
      <c r="T34" s="4"/>
      <c r="U34" s="4"/>
      <c r="V34" s="4"/>
      <c r="W34" s="4">
        <v>12000</v>
      </c>
      <c r="X34" s="4">
        <v>1665792000</v>
      </c>
      <c r="Y34" s="4">
        <v>138816</v>
      </c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>
        <v>24000</v>
      </c>
      <c r="BB34" s="4">
        <v>3346932000</v>
      </c>
      <c r="BC34" s="4">
        <v>139455.5</v>
      </c>
    </row>
    <row r="35" spans="1:55" hidden="1" x14ac:dyDescent="0.2">
      <c r="A35" s="35"/>
      <c r="B35" t="s">
        <v>28</v>
      </c>
      <c r="C35" t="s">
        <v>6</v>
      </c>
      <c r="D35" t="s">
        <v>10</v>
      </c>
      <c r="E35" s="4"/>
      <c r="F35" s="4"/>
      <c r="G35" s="4" t="e">
        <v>#DIV/0!</v>
      </c>
      <c r="H35" s="4"/>
      <c r="I35" s="4"/>
      <c r="J35" s="4" t="e">
        <v>#DIV/0!</v>
      </c>
      <c r="K35" s="4"/>
      <c r="L35" s="4"/>
      <c r="M35" s="4" t="e">
        <v>#DIV/0!</v>
      </c>
      <c r="N35" s="4"/>
      <c r="O35" s="4"/>
      <c r="P35" s="4" t="e">
        <v>#DIV/0!</v>
      </c>
      <c r="Q35" s="5">
        <v>12000</v>
      </c>
      <c r="R35" s="6">
        <v>1777668000</v>
      </c>
      <c r="S35" s="4">
        <v>148139</v>
      </c>
      <c r="T35" s="4"/>
      <c r="U35" s="4"/>
      <c r="V35" s="4" t="e">
        <v>#DIV/0!</v>
      </c>
      <c r="W35" s="4"/>
      <c r="X35" s="4"/>
      <c r="Y35" s="4" t="e">
        <v>#DIV/0!</v>
      </c>
      <c r="Z35" s="4"/>
      <c r="AA35" s="4"/>
      <c r="AB35" s="4" t="e">
        <v>#DIV/0!</v>
      </c>
      <c r="AC35" s="4"/>
      <c r="AD35" s="4"/>
      <c r="AE35" s="4" t="e">
        <v>#DIV/0!</v>
      </c>
      <c r="AF35" s="4"/>
      <c r="AG35" s="4"/>
      <c r="AH35" s="4" t="e">
        <v>#DIV/0!</v>
      </c>
      <c r="AI35" s="4"/>
      <c r="AJ35" s="4"/>
      <c r="AK35" s="4" t="e">
        <v>#DIV/0!</v>
      </c>
      <c r="AL35" s="4"/>
      <c r="AM35" s="4"/>
      <c r="AN35" s="4" t="e">
        <v>#DIV/0!</v>
      </c>
      <c r="AO35" s="4"/>
      <c r="AP35" s="4"/>
      <c r="AQ35" s="4" t="e">
        <v>#DIV/0!</v>
      </c>
      <c r="AR35" s="4"/>
      <c r="AS35" s="4"/>
      <c r="AT35" s="4" t="e">
        <v>#DIV/0!</v>
      </c>
      <c r="AU35" s="4"/>
      <c r="AV35" s="4"/>
      <c r="AW35" s="4" t="e">
        <v>#DIV/0!</v>
      </c>
      <c r="AX35" s="4"/>
      <c r="AY35" s="4"/>
      <c r="AZ35" s="4" t="e">
        <v>#DIV/0!</v>
      </c>
      <c r="BA35" s="4">
        <v>12000</v>
      </c>
      <c r="BB35" s="4">
        <v>1777668000</v>
      </c>
      <c r="BC35" s="4">
        <v>148139</v>
      </c>
    </row>
    <row r="36" spans="1:55" ht="13" hidden="1" x14ac:dyDescent="0.2">
      <c r="A36" s="35"/>
      <c r="B36" t="s">
        <v>28</v>
      </c>
      <c r="C36" t="s">
        <v>6</v>
      </c>
      <c r="D36" t="s">
        <v>29</v>
      </c>
      <c r="E36" s="4"/>
      <c r="F36" s="4"/>
      <c r="G36" s="4" t="e">
        <v>#DIV/0!</v>
      </c>
      <c r="H36" s="4"/>
      <c r="I36" s="4"/>
      <c r="J36" s="4" t="e">
        <v>#DIV/0!</v>
      </c>
      <c r="K36" s="4"/>
      <c r="L36" s="4"/>
      <c r="M36" s="4" t="e">
        <v>#DIV/0!</v>
      </c>
      <c r="N36" s="4"/>
      <c r="O36" s="4"/>
      <c r="P36" s="4" t="e">
        <v>#DIV/0!</v>
      </c>
      <c r="Q36" s="4"/>
      <c r="R36" s="4"/>
      <c r="S36" s="4" t="e">
        <v>#DIV/0!</v>
      </c>
      <c r="T36" s="4"/>
      <c r="U36" s="4"/>
      <c r="V36" s="4" t="e">
        <v>#DIV/0!</v>
      </c>
      <c r="W36" s="4"/>
      <c r="X36" s="4"/>
      <c r="Y36" s="4" t="e">
        <v>#DIV/0!</v>
      </c>
      <c r="Z36" s="8">
        <v>12000</v>
      </c>
      <c r="AA36" s="9">
        <v>1814028000</v>
      </c>
      <c r="AB36" s="4">
        <v>151169</v>
      </c>
      <c r="AC36" s="8">
        <v>12000</v>
      </c>
      <c r="AD36" s="9">
        <v>1640016000</v>
      </c>
      <c r="AE36" s="4">
        <v>136668</v>
      </c>
      <c r="AF36" s="4"/>
      <c r="AG36" s="4"/>
      <c r="AH36" s="4" t="e">
        <v>#DIV/0!</v>
      </c>
      <c r="AI36" s="4"/>
      <c r="AJ36" s="4"/>
      <c r="AK36" s="4" t="e">
        <v>#DIV/0!</v>
      </c>
      <c r="AL36" s="4"/>
      <c r="AM36" s="4"/>
      <c r="AN36" s="4" t="e">
        <v>#DIV/0!</v>
      </c>
      <c r="AO36" s="4"/>
      <c r="AP36" s="4"/>
      <c r="AQ36" s="4" t="e">
        <v>#DIV/0!</v>
      </c>
      <c r="AR36" s="4"/>
      <c r="AS36" s="4"/>
      <c r="AT36" s="4" t="e">
        <v>#DIV/0!</v>
      </c>
      <c r="AU36" s="4"/>
      <c r="AV36" s="4"/>
      <c r="AW36" s="4" t="e">
        <v>#DIV/0!</v>
      </c>
      <c r="AX36" s="4"/>
      <c r="AY36" s="4"/>
      <c r="AZ36" s="4" t="e">
        <v>#DIV/0!</v>
      </c>
      <c r="BA36" s="4">
        <v>24000</v>
      </c>
      <c r="BB36" s="4">
        <v>3454044000</v>
      </c>
      <c r="BC36" s="4">
        <v>143918.5</v>
      </c>
    </row>
    <row r="37" spans="1:55" ht="13" hidden="1" x14ac:dyDescent="0.2">
      <c r="A37" s="35"/>
      <c r="B37" t="s">
        <v>28</v>
      </c>
      <c r="C37" t="s">
        <v>6</v>
      </c>
      <c r="D37" t="s">
        <v>12</v>
      </c>
      <c r="E37" s="4"/>
      <c r="F37" s="4"/>
      <c r="G37" s="4" t="e">
        <v>#DIV/0!</v>
      </c>
      <c r="H37" s="4"/>
      <c r="I37" s="4"/>
      <c r="J37" s="4" t="e">
        <v>#DIV/0!</v>
      </c>
      <c r="K37" s="4"/>
      <c r="L37" s="4"/>
      <c r="M37" s="4" t="e">
        <v>#DIV/0!</v>
      </c>
      <c r="N37" s="4"/>
      <c r="O37" s="4"/>
      <c r="P37" s="4" t="e">
        <v>#DIV/0!</v>
      </c>
      <c r="Q37" s="4"/>
      <c r="R37" s="4"/>
      <c r="S37" s="4" t="e">
        <v>#DIV/0!</v>
      </c>
      <c r="T37" s="5">
        <v>12000</v>
      </c>
      <c r="U37" s="6">
        <v>1728576000</v>
      </c>
      <c r="V37" s="4">
        <v>144048</v>
      </c>
      <c r="W37" s="4"/>
      <c r="X37" s="4"/>
      <c r="Y37" s="4" t="e">
        <v>#DIV/0!</v>
      </c>
      <c r="Z37" s="4"/>
      <c r="AA37" s="4"/>
      <c r="AB37" s="4" t="e">
        <v>#DIV/0!</v>
      </c>
      <c r="AC37" s="4"/>
      <c r="AD37" s="4"/>
      <c r="AE37" s="4" t="e">
        <v>#DIV/0!</v>
      </c>
      <c r="AF37" s="4"/>
      <c r="AG37" s="4"/>
      <c r="AH37" s="4" t="e">
        <v>#DIV/0!</v>
      </c>
      <c r="AI37" s="8">
        <v>12000</v>
      </c>
      <c r="AJ37" s="9">
        <v>1653360000</v>
      </c>
      <c r="AK37" s="4">
        <v>137780</v>
      </c>
      <c r="AL37" s="4"/>
      <c r="AM37" s="4"/>
      <c r="AN37" s="4" t="e">
        <v>#DIV/0!</v>
      </c>
      <c r="AO37" s="4"/>
      <c r="AP37" s="4"/>
      <c r="AQ37" s="4" t="e">
        <v>#DIV/0!</v>
      </c>
      <c r="AR37" s="4"/>
      <c r="AS37" s="4"/>
      <c r="AT37" s="4" t="e">
        <v>#DIV/0!</v>
      </c>
      <c r="AU37" s="4"/>
      <c r="AV37" s="4"/>
      <c r="AW37" s="4" t="e">
        <v>#DIV/0!</v>
      </c>
      <c r="AX37" s="4"/>
      <c r="AY37" s="4"/>
      <c r="AZ37" s="4" t="e">
        <v>#DIV/0!</v>
      </c>
      <c r="BA37" s="4">
        <v>24000</v>
      </c>
      <c r="BB37" s="4">
        <v>3381936000</v>
      </c>
      <c r="BC37" s="4">
        <v>140914</v>
      </c>
    </row>
    <row r="38" spans="1:55" hidden="1" x14ac:dyDescent="0.2">
      <c r="A38" s="35"/>
      <c r="B38" t="s">
        <v>28</v>
      </c>
      <c r="C38" t="s">
        <v>6</v>
      </c>
      <c r="D38" t="s">
        <v>30</v>
      </c>
      <c r="E38" s="4"/>
      <c r="F38" s="4"/>
      <c r="G38" s="4" t="e">
        <v>#DIV/0!</v>
      </c>
      <c r="H38" s="4"/>
      <c r="I38" s="4"/>
      <c r="J38" s="4" t="e">
        <v>#DIV/0!</v>
      </c>
      <c r="K38" s="4"/>
      <c r="L38" s="4"/>
      <c r="M38" s="4" t="e">
        <v>#DIV/0!</v>
      </c>
      <c r="N38" s="4"/>
      <c r="O38" s="4"/>
      <c r="P38" s="4" t="e">
        <v>#DIV/0!</v>
      </c>
      <c r="Q38" s="4"/>
      <c r="R38" s="4"/>
      <c r="S38" s="4" t="e">
        <v>#DIV/0!</v>
      </c>
      <c r="T38" s="4"/>
      <c r="U38" s="4"/>
      <c r="V38" s="4" t="e">
        <v>#DIV/0!</v>
      </c>
      <c r="W38" s="4"/>
      <c r="X38" s="4"/>
      <c r="Y38" s="4" t="e">
        <v>#DIV/0!</v>
      </c>
      <c r="Z38" s="4"/>
      <c r="AA38" s="4"/>
      <c r="AB38" s="4" t="e">
        <v>#DIV/0!</v>
      </c>
      <c r="AC38" s="4"/>
      <c r="AD38" s="4"/>
      <c r="AE38" s="4" t="e">
        <v>#DIV/0!</v>
      </c>
      <c r="AF38" s="4"/>
      <c r="AG38" s="4"/>
      <c r="AH38" s="4" t="e">
        <v>#DIV/0!</v>
      </c>
      <c r="AI38" s="4"/>
      <c r="AJ38" s="4"/>
      <c r="AK38" s="4" t="e">
        <v>#DIV/0!</v>
      </c>
      <c r="AL38" s="4"/>
      <c r="AM38" s="4"/>
      <c r="AN38" s="4" t="e">
        <v>#DIV/0!</v>
      </c>
      <c r="AO38" s="4"/>
      <c r="AP38" s="4"/>
      <c r="AQ38" s="4" t="e">
        <v>#DIV/0!</v>
      </c>
      <c r="AR38" s="4"/>
      <c r="AS38" s="4"/>
      <c r="AT38" s="4" t="e">
        <v>#DIV/0!</v>
      </c>
      <c r="AU38" s="4"/>
      <c r="AV38" s="4"/>
      <c r="AW38" s="4" t="e">
        <v>#DIV/0!</v>
      </c>
      <c r="AX38" s="4"/>
      <c r="AY38" s="4"/>
      <c r="AZ38" s="4" t="e">
        <v>#DIV/0!</v>
      </c>
      <c r="BA38" s="4">
        <v>0</v>
      </c>
      <c r="BB38" s="4">
        <v>0</v>
      </c>
      <c r="BC38" s="4" t="e">
        <v>#DIV/0!</v>
      </c>
    </row>
    <row r="39" spans="1:55" hidden="1" x14ac:dyDescent="0.2">
      <c r="A39" s="35"/>
      <c r="B39" t="s">
        <v>28</v>
      </c>
      <c r="C39" t="s">
        <v>6</v>
      </c>
      <c r="D39" t="s">
        <v>31</v>
      </c>
      <c r="E39" s="4"/>
      <c r="F39" s="4"/>
      <c r="G39" s="4" t="e">
        <v>#DIV/0!</v>
      </c>
      <c r="H39" s="4"/>
      <c r="I39" s="4"/>
      <c r="J39" s="4" t="e">
        <v>#DIV/0!</v>
      </c>
      <c r="K39" s="4"/>
      <c r="L39" s="4"/>
      <c r="M39" s="4" t="e">
        <v>#DIV/0!</v>
      </c>
      <c r="N39" s="4"/>
      <c r="O39" s="4"/>
      <c r="P39" s="4" t="e">
        <v>#DIV/0!</v>
      </c>
      <c r="Q39" s="4"/>
      <c r="R39" s="4"/>
      <c r="S39" s="4" t="e">
        <v>#DIV/0!</v>
      </c>
      <c r="T39" s="4"/>
      <c r="U39" s="4"/>
      <c r="V39" s="4" t="e">
        <v>#DIV/0!</v>
      </c>
      <c r="W39" s="4"/>
      <c r="X39" s="4"/>
      <c r="Y39" s="4" t="e">
        <v>#DIV/0!</v>
      </c>
      <c r="Z39" s="4"/>
      <c r="AA39" s="4"/>
      <c r="AB39" s="4" t="e">
        <v>#DIV/0!</v>
      </c>
      <c r="AC39" s="4"/>
      <c r="AD39" s="4"/>
      <c r="AE39" s="4" t="e">
        <v>#DIV/0!</v>
      </c>
      <c r="AF39" s="4"/>
      <c r="AG39" s="4"/>
      <c r="AH39" s="4" t="e">
        <v>#DIV/0!</v>
      </c>
      <c r="AI39" s="4"/>
      <c r="AJ39" s="4"/>
      <c r="AK39" s="4" t="e">
        <v>#DIV/0!</v>
      </c>
      <c r="AL39" s="4"/>
      <c r="AM39" s="4"/>
      <c r="AN39" s="4" t="e">
        <v>#DIV/0!</v>
      </c>
      <c r="AO39" s="4"/>
      <c r="AP39" s="4"/>
      <c r="AQ39" s="4" t="e">
        <v>#DIV/0!</v>
      </c>
      <c r="AR39" s="4"/>
      <c r="AS39" s="4"/>
      <c r="AT39" s="4" t="e">
        <v>#DIV/0!</v>
      </c>
      <c r="AU39" s="4"/>
      <c r="AV39" s="4"/>
      <c r="AW39" s="4" t="e">
        <v>#DIV/0!</v>
      </c>
      <c r="AX39" s="4"/>
      <c r="AY39" s="4"/>
      <c r="AZ39" s="4" t="e">
        <v>#DIV/0!</v>
      </c>
      <c r="BA39" s="4">
        <v>0</v>
      </c>
      <c r="BB39" s="4">
        <v>0</v>
      </c>
      <c r="BC39" s="4" t="e">
        <v>#DIV/0!</v>
      </c>
    </row>
    <row r="40" spans="1:55" x14ac:dyDescent="0.2">
      <c r="A40" s="35"/>
      <c r="B40" t="s">
        <v>119</v>
      </c>
      <c r="C40" t="s">
        <v>6</v>
      </c>
      <c r="D40" s="1" t="s">
        <v>105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>
        <v>12000</v>
      </c>
      <c r="R40" s="4">
        <v>1777668000</v>
      </c>
      <c r="S40" s="4">
        <v>148139</v>
      </c>
      <c r="T40" s="4">
        <v>12000</v>
      </c>
      <c r="U40" s="4">
        <v>1728576000</v>
      </c>
      <c r="V40" s="4">
        <v>144048</v>
      </c>
      <c r="W40" s="4"/>
      <c r="X40" s="4"/>
      <c r="Y40" s="4"/>
      <c r="Z40" s="4">
        <v>12000</v>
      </c>
      <c r="AA40" s="4">
        <v>1814028000</v>
      </c>
      <c r="AB40" s="4">
        <v>151169</v>
      </c>
      <c r="AC40" s="4">
        <v>12000</v>
      </c>
      <c r="AD40" s="4">
        <v>1640016000</v>
      </c>
      <c r="AE40" s="4">
        <v>136668</v>
      </c>
      <c r="AF40" s="4"/>
      <c r="AG40" s="4"/>
      <c r="AH40" s="4"/>
      <c r="AI40" s="4">
        <v>12000</v>
      </c>
      <c r="AJ40" s="4">
        <v>1653360000</v>
      </c>
      <c r="AK40" s="4">
        <v>137780</v>
      </c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>
        <v>60000</v>
      </c>
      <c r="BB40" s="4">
        <v>8613648000</v>
      </c>
      <c r="BC40" s="4">
        <v>143560.79999999999</v>
      </c>
    </row>
    <row r="41" spans="1:55" ht="13" hidden="1" x14ac:dyDescent="0.2">
      <c r="A41" s="35"/>
      <c r="B41" t="s">
        <v>32</v>
      </c>
      <c r="C41" t="s">
        <v>33</v>
      </c>
      <c r="D41" t="s">
        <v>29</v>
      </c>
      <c r="E41" s="4"/>
      <c r="F41" s="4"/>
      <c r="G41" s="4" t="e">
        <v>#DIV/0!</v>
      </c>
      <c r="H41" s="4">
        <v>7000</v>
      </c>
      <c r="I41" s="4">
        <v>391104000</v>
      </c>
      <c r="J41" s="4">
        <v>55872</v>
      </c>
      <c r="K41" s="5">
        <v>7000</v>
      </c>
      <c r="L41" s="6">
        <v>431529000</v>
      </c>
      <c r="M41" s="4">
        <v>61647</v>
      </c>
      <c r="N41" s="5">
        <v>7000</v>
      </c>
      <c r="O41" s="6">
        <v>429471000</v>
      </c>
      <c r="P41" s="4">
        <v>61353</v>
      </c>
      <c r="Q41" s="5">
        <v>7200</v>
      </c>
      <c r="R41" s="6">
        <v>456012000</v>
      </c>
      <c r="S41" s="4">
        <v>63335</v>
      </c>
      <c r="T41" s="5">
        <v>7200</v>
      </c>
      <c r="U41" s="6">
        <v>445816800</v>
      </c>
      <c r="V41" s="4">
        <v>61919</v>
      </c>
      <c r="W41" s="4"/>
      <c r="X41" s="4"/>
      <c r="Y41" s="4" t="e">
        <v>#DIV/0!</v>
      </c>
      <c r="Z41" s="8">
        <v>7200</v>
      </c>
      <c r="AA41" s="9">
        <v>435614400</v>
      </c>
      <c r="AB41" s="4">
        <v>60502</v>
      </c>
      <c r="AC41" s="8">
        <v>7000</v>
      </c>
      <c r="AD41" s="9">
        <v>444220000</v>
      </c>
      <c r="AE41" s="4">
        <v>63460</v>
      </c>
      <c r="AF41" s="8">
        <v>7200</v>
      </c>
      <c r="AG41" s="9">
        <v>444643200</v>
      </c>
      <c r="AH41" s="4">
        <v>61756</v>
      </c>
      <c r="AI41" s="4"/>
      <c r="AJ41" s="4"/>
      <c r="AK41" s="4" t="e">
        <v>#DIV/0!</v>
      </c>
      <c r="AL41" s="4"/>
      <c r="AM41" s="4"/>
      <c r="AN41" s="4" t="e">
        <v>#DIV/0!</v>
      </c>
      <c r="AO41" s="10">
        <v>5500</v>
      </c>
      <c r="AP41" s="11">
        <v>383020000</v>
      </c>
      <c r="AQ41" s="4">
        <v>69640</v>
      </c>
      <c r="AR41" s="4"/>
      <c r="AS41" s="4"/>
      <c r="AT41" s="4" t="e">
        <v>#DIV/0!</v>
      </c>
      <c r="AU41" s="4"/>
      <c r="AV41" s="4"/>
      <c r="AW41" s="4" t="e">
        <v>#DIV/0!</v>
      </c>
      <c r="AX41" s="10">
        <v>6350</v>
      </c>
      <c r="AY41" s="11">
        <v>437508650</v>
      </c>
      <c r="AZ41" s="4">
        <v>68899</v>
      </c>
      <c r="BA41" s="4">
        <v>68650</v>
      </c>
      <c r="BB41" s="4">
        <v>4298939050</v>
      </c>
      <c r="BC41" s="4">
        <v>62621.107793153678</v>
      </c>
    </row>
    <row r="42" spans="1:55" ht="13" hidden="1" x14ac:dyDescent="0.2">
      <c r="A42" s="35"/>
      <c r="B42" t="s">
        <v>32</v>
      </c>
      <c r="C42" t="s">
        <v>33</v>
      </c>
      <c r="D42" t="s">
        <v>29</v>
      </c>
      <c r="E42" s="4"/>
      <c r="F42" s="4"/>
      <c r="G42" s="4" t="e">
        <v>#DIV/0!</v>
      </c>
      <c r="H42" s="4"/>
      <c r="I42" s="4"/>
      <c r="J42" s="4" t="e">
        <v>#DIV/0!</v>
      </c>
      <c r="K42" s="4"/>
      <c r="L42" s="4"/>
      <c r="M42" s="4" t="e">
        <v>#DIV/0!</v>
      </c>
      <c r="N42" s="5">
        <v>7000</v>
      </c>
      <c r="O42" s="6">
        <v>431893000</v>
      </c>
      <c r="P42" s="4">
        <v>61699</v>
      </c>
      <c r="Q42" s="5">
        <v>7000</v>
      </c>
      <c r="R42" s="6">
        <v>448798000</v>
      </c>
      <c r="S42" s="4">
        <v>64114</v>
      </c>
      <c r="T42" s="5">
        <v>7000</v>
      </c>
      <c r="U42" s="6">
        <v>436072000</v>
      </c>
      <c r="V42" s="4">
        <v>62296</v>
      </c>
      <c r="W42" s="4"/>
      <c r="X42" s="4"/>
      <c r="Y42" s="4" t="e">
        <v>#DIV/0!</v>
      </c>
      <c r="Z42" s="8">
        <v>7000</v>
      </c>
      <c r="AA42" s="9">
        <v>425656000</v>
      </c>
      <c r="AB42" s="4">
        <v>60808</v>
      </c>
      <c r="AC42" s="4"/>
      <c r="AD42" s="4"/>
      <c r="AE42" s="4" t="e">
        <v>#DIV/0!</v>
      </c>
      <c r="AF42" s="4"/>
      <c r="AG42" s="4"/>
      <c r="AH42" s="4" t="e">
        <v>#DIV/0!</v>
      </c>
      <c r="AI42" s="4"/>
      <c r="AJ42" s="4"/>
      <c r="AK42" s="4" t="e">
        <v>#DIV/0!</v>
      </c>
      <c r="AL42" s="4"/>
      <c r="AM42" s="4"/>
      <c r="AN42" s="4" t="e">
        <v>#DIV/0!</v>
      </c>
      <c r="AO42" s="10">
        <v>5628</v>
      </c>
      <c r="AP42" s="11">
        <v>382191852</v>
      </c>
      <c r="AQ42" s="4">
        <v>67909</v>
      </c>
      <c r="AR42" s="4"/>
      <c r="AS42" s="4"/>
      <c r="AT42" s="4" t="e">
        <v>#DIV/0!</v>
      </c>
      <c r="AU42" s="4"/>
      <c r="AV42" s="4"/>
      <c r="AW42" s="4" t="e">
        <v>#DIV/0!</v>
      </c>
      <c r="AX42" s="10">
        <v>6350</v>
      </c>
      <c r="AY42" s="11">
        <v>431438050</v>
      </c>
      <c r="AZ42" s="4">
        <v>67943</v>
      </c>
      <c r="BA42" s="4">
        <v>39978</v>
      </c>
      <c r="BB42" s="4">
        <v>2556048902</v>
      </c>
      <c r="BC42" s="4">
        <v>63936.38756315974</v>
      </c>
    </row>
    <row r="43" spans="1:55" ht="13" hidden="1" x14ac:dyDescent="0.2">
      <c r="A43" s="35"/>
      <c r="B43" t="s">
        <v>32</v>
      </c>
      <c r="C43" t="s">
        <v>33</v>
      </c>
      <c r="D43" t="s">
        <v>29</v>
      </c>
      <c r="E43" s="4"/>
      <c r="F43" s="4"/>
      <c r="G43" s="4" t="e">
        <v>#DIV/0!</v>
      </c>
      <c r="H43" s="4"/>
      <c r="I43" s="4"/>
      <c r="J43" s="4" t="e">
        <v>#DIV/0!</v>
      </c>
      <c r="K43" s="4"/>
      <c r="L43" s="4"/>
      <c r="M43" s="4" t="e">
        <v>#DIV/0!</v>
      </c>
      <c r="N43" s="4"/>
      <c r="O43" s="4"/>
      <c r="P43" s="4" t="e">
        <v>#DIV/0!</v>
      </c>
      <c r="Q43" s="4"/>
      <c r="R43" s="4"/>
      <c r="S43" s="4" t="e">
        <v>#DIV/0!</v>
      </c>
      <c r="T43" s="5">
        <v>7000</v>
      </c>
      <c r="U43" s="6">
        <v>436072000</v>
      </c>
      <c r="V43" s="4">
        <v>62296</v>
      </c>
      <c r="W43" s="4"/>
      <c r="X43" s="4"/>
      <c r="Y43" s="4" t="e">
        <v>#DIV/0!</v>
      </c>
      <c r="Z43" s="8">
        <v>7000</v>
      </c>
      <c r="AA43" s="9">
        <v>436730000</v>
      </c>
      <c r="AB43" s="4">
        <v>62390</v>
      </c>
      <c r="AC43" s="4"/>
      <c r="AD43" s="4"/>
      <c r="AE43" s="4" t="e">
        <v>#DIV/0!</v>
      </c>
      <c r="AF43" s="4"/>
      <c r="AG43" s="4"/>
      <c r="AH43" s="4" t="e">
        <v>#DIV/0!</v>
      </c>
      <c r="AI43" s="4"/>
      <c r="AJ43" s="4"/>
      <c r="AK43" s="4" t="e">
        <v>#DIV/0!</v>
      </c>
      <c r="AL43" s="4"/>
      <c r="AM43" s="4"/>
      <c r="AN43" s="4" t="e">
        <v>#DIV/0!</v>
      </c>
      <c r="AO43" s="4"/>
      <c r="AP43" s="4"/>
      <c r="AQ43" s="4" t="e">
        <v>#DIV/0!</v>
      </c>
      <c r="AR43" s="4"/>
      <c r="AS43" s="4"/>
      <c r="AT43" s="4" t="e">
        <v>#DIV/0!</v>
      </c>
      <c r="AU43" s="4"/>
      <c r="AV43" s="4"/>
      <c r="AW43" s="4" t="e">
        <v>#DIV/0!</v>
      </c>
      <c r="AX43" s="4"/>
      <c r="AY43" s="4"/>
      <c r="AZ43" s="4" t="e">
        <v>#DIV/0!</v>
      </c>
      <c r="BA43" s="4">
        <v>14000</v>
      </c>
      <c r="BB43" s="4">
        <v>872802000</v>
      </c>
      <c r="BC43" s="4">
        <v>62343</v>
      </c>
    </row>
    <row r="44" spans="1:55" ht="13" hidden="1" x14ac:dyDescent="0.2">
      <c r="A44" s="35"/>
      <c r="B44" t="s">
        <v>32</v>
      </c>
      <c r="C44" t="s">
        <v>33</v>
      </c>
      <c r="D44" t="s">
        <v>29</v>
      </c>
      <c r="E44" s="4"/>
      <c r="F44" s="4"/>
      <c r="G44" s="4" t="e">
        <v>#DIV/0!</v>
      </c>
      <c r="H44" s="4"/>
      <c r="I44" s="4"/>
      <c r="J44" s="4" t="e">
        <v>#DIV/0!</v>
      </c>
      <c r="K44" s="4"/>
      <c r="L44" s="4"/>
      <c r="M44" s="4" t="e">
        <v>#DIV/0!</v>
      </c>
      <c r="N44" s="4"/>
      <c r="O44" s="4"/>
      <c r="P44" s="4" t="e">
        <v>#DIV/0!</v>
      </c>
      <c r="Q44" s="4"/>
      <c r="R44" s="4"/>
      <c r="S44" s="4" t="e">
        <v>#DIV/0!</v>
      </c>
      <c r="T44" s="4"/>
      <c r="U44" s="4"/>
      <c r="V44" s="4" t="e">
        <v>#DIV/0!</v>
      </c>
      <c r="W44" s="4"/>
      <c r="X44" s="4"/>
      <c r="Y44" s="4" t="e">
        <v>#DIV/0!</v>
      </c>
      <c r="Z44" s="8">
        <v>7000</v>
      </c>
      <c r="AA44" s="9">
        <v>442757000</v>
      </c>
      <c r="AB44" s="4">
        <v>63251</v>
      </c>
      <c r="AC44" s="4"/>
      <c r="AD44" s="4"/>
      <c r="AE44" s="4" t="e">
        <v>#DIV/0!</v>
      </c>
      <c r="AF44" s="4"/>
      <c r="AG44" s="4"/>
      <c r="AH44" s="4" t="e">
        <v>#DIV/0!</v>
      </c>
      <c r="AI44" s="4"/>
      <c r="AJ44" s="4"/>
      <c r="AK44" s="4" t="e">
        <v>#DIV/0!</v>
      </c>
      <c r="AL44" s="4"/>
      <c r="AM44" s="4"/>
      <c r="AN44" s="4" t="e">
        <v>#DIV/0!</v>
      </c>
      <c r="AO44" s="4"/>
      <c r="AP44" s="4"/>
      <c r="AQ44" s="4" t="e">
        <v>#DIV/0!</v>
      </c>
      <c r="AR44" s="4"/>
      <c r="AS44" s="4"/>
      <c r="AT44" s="4" t="e">
        <v>#DIV/0!</v>
      </c>
      <c r="AU44" s="4"/>
      <c r="AV44" s="4"/>
      <c r="AW44" s="4" t="e">
        <v>#DIV/0!</v>
      </c>
      <c r="AX44" s="4"/>
      <c r="AY44" s="4"/>
      <c r="AZ44" s="4" t="e">
        <v>#DIV/0!</v>
      </c>
      <c r="BA44" s="4">
        <v>7000</v>
      </c>
      <c r="BB44" s="4">
        <v>442757000</v>
      </c>
      <c r="BC44" s="4">
        <v>63251</v>
      </c>
    </row>
    <row r="45" spans="1:55" ht="13" hidden="1" x14ac:dyDescent="0.2">
      <c r="A45" s="35"/>
      <c r="B45" t="s">
        <v>32</v>
      </c>
      <c r="C45" t="s">
        <v>33</v>
      </c>
      <c r="D45" t="s">
        <v>29</v>
      </c>
      <c r="E45" s="4"/>
      <c r="F45" s="4"/>
      <c r="G45" s="4" t="e">
        <v>#DIV/0!</v>
      </c>
      <c r="H45" s="4"/>
      <c r="I45" s="4"/>
      <c r="J45" s="4" t="e">
        <v>#DIV/0!</v>
      </c>
      <c r="K45" s="4"/>
      <c r="L45" s="4"/>
      <c r="M45" s="4" t="e">
        <v>#DIV/0!</v>
      </c>
      <c r="N45" s="4"/>
      <c r="O45" s="4"/>
      <c r="P45" s="4" t="e">
        <v>#DIV/0!</v>
      </c>
      <c r="Q45" s="4"/>
      <c r="R45" s="4"/>
      <c r="S45" s="4" t="e">
        <v>#DIV/0!</v>
      </c>
      <c r="T45" s="4"/>
      <c r="U45" s="4"/>
      <c r="V45" s="4" t="e">
        <v>#DIV/0!</v>
      </c>
      <c r="W45" s="4"/>
      <c r="X45" s="4"/>
      <c r="Y45" s="4" t="e">
        <v>#DIV/0!</v>
      </c>
      <c r="Z45" s="8">
        <v>7000</v>
      </c>
      <c r="AA45" s="9">
        <v>421701000</v>
      </c>
      <c r="AB45" s="4">
        <v>60243</v>
      </c>
      <c r="AC45" s="4"/>
      <c r="AD45" s="4"/>
      <c r="AE45" s="4" t="e">
        <v>#DIV/0!</v>
      </c>
      <c r="AF45" s="4"/>
      <c r="AG45" s="4"/>
      <c r="AH45" s="4" t="e">
        <v>#DIV/0!</v>
      </c>
      <c r="AI45" s="4"/>
      <c r="AJ45" s="4"/>
      <c r="AK45" s="4" t="e">
        <v>#DIV/0!</v>
      </c>
      <c r="AL45" s="4"/>
      <c r="AM45" s="4"/>
      <c r="AN45" s="4" t="e">
        <v>#DIV/0!</v>
      </c>
      <c r="AO45" s="4"/>
      <c r="AP45" s="4"/>
      <c r="AQ45" s="4" t="e">
        <v>#DIV/0!</v>
      </c>
      <c r="AR45" s="4"/>
      <c r="AS45" s="4"/>
      <c r="AT45" s="4" t="e">
        <v>#DIV/0!</v>
      </c>
      <c r="AU45" s="4"/>
      <c r="AV45" s="4"/>
      <c r="AW45" s="4" t="e">
        <v>#DIV/0!</v>
      </c>
      <c r="AX45" s="4"/>
      <c r="AY45" s="4"/>
      <c r="AZ45" s="4" t="e">
        <v>#DIV/0!</v>
      </c>
      <c r="BA45" s="4">
        <v>7000</v>
      </c>
      <c r="BB45" s="4">
        <v>421701000</v>
      </c>
      <c r="BC45" s="4">
        <v>60243</v>
      </c>
    </row>
    <row r="46" spans="1:55" hidden="1" x14ac:dyDescent="0.2">
      <c r="A46" s="35"/>
      <c r="B46" t="s">
        <v>32</v>
      </c>
      <c r="C46" t="s">
        <v>33</v>
      </c>
      <c r="D46" t="s">
        <v>29</v>
      </c>
      <c r="E46" s="4"/>
      <c r="F46" s="4"/>
      <c r="G46" s="4" t="e">
        <v>#DIV/0!</v>
      </c>
      <c r="H46" s="4"/>
      <c r="I46" s="4"/>
      <c r="J46" s="4" t="e">
        <v>#DIV/0!</v>
      </c>
      <c r="K46" s="4"/>
      <c r="L46" s="4"/>
      <c r="M46" s="4" t="e">
        <v>#DIV/0!</v>
      </c>
      <c r="N46" s="4"/>
      <c r="O46" s="4"/>
      <c r="P46" s="4" t="e">
        <v>#DIV/0!</v>
      </c>
      <c r="Q46" s="4"/>
      <c r="R46" s="4"/>
      <c r="S46" s="4" t="e">
        <v>#DIV/0!</v>
      </c>
      <c r="T46" s="4"/>
      <c r="U46" s="4"/>
      <c r="V46" s="4" t="e">
        <v>#DIV/0!</v>
      </c>
      <c r="W46" s="4"/>
      <c r="X46" s="4"/>
      <c r="Y46" s="4" t="e">
        <v>#DIV/0!</v>
      </c>
      <c r="Z46" s="4"/>
      <c r="AA46" s="4"/>
      <c r="AB46" s="4" t="e">
        <v>#DIV/0!</v>
      </c>
      <c r="AC46" s="4"/>
      <c r="AD46" s="4"/>
      <c r="AE46" s="4" t="e">
        <v>#DIV/0!</v>
      </c>
      <c r="AF46" s="4"/>
      <c r="AG46" s="4"/>
      <c r="AH46" s="4" t="e">
        <v>#DIV/0!</v>
      </c>
      <c r="AI46" s="4"/>
      <c r="AJ46" s="4"/>
      <c r="AK46" s="4" t="e">
        <v>#DIV/0!</v>
      </c>
      <c r="AL46" s="4"/>
      <c r="AM46" s="4"/>
      <c r="AN46" s="4" t="e">
        <v>#DIV/0!</v>
      </c>
      <c r="AO46" s="4"/>
      <c r="AP46" s="4"/>
      <c r="AQ46" s="4" t="e">
        <v>#DIV/0!</v>
      </c>
      <c r="AR46" s="4"/>
      <c r="AS46" s="4"/>
      <c r="AT46" s="4" t="e">
        <v>#DIV/0!</v>
      </c>
      <c r="AU46" s="4"/>
      <c r="AV46" s="4"/>
      <c r="AW46" s="4" t="e">
        <v>#DIV/0!</v>
      </c>
      <c r="AX46" s="4"/>
      <c r="AY46" s="4"/>
      <c r="AZ46" s="4" t="e">
        <v>#DIV/0!</v>
      </c>
      <c r="BA46" s="4">
        <v>0</v>
      </c>
      <c r="BB46" s="4">
        <v>0</v>
      </c>
      <c r="BC46" s="4" t="e">
        <v>#DIV/0!</v>
      </c>
    </row>
    <row r="47" spans="1:55" hidden="1" x14ac:dyDescent="0.2">
      <c r="A47" s="35"/>
      <c r="B47" t="s">
        <v>32</v>
      </c>
      <c r="C47" t="s">
        <v>33</v>
      </c>
      <c r="D47" t="s">
        <v>29</v>
      </c>
      <c r="E47" s="4"/>
      <c r="F47" s="4"/>
      <c r="G47" s="4" t="e">
        <v>#DIV/0!</v>
      </c>
      <c r="H47" s="4"/>
      <c r="I47" s="4"/>
      <c r="J47" s="4" t="e">
        <v>#DIV/0!</v>
      </c>
      <c r="K47" s="4"/>
      <c r="L47" s="4"/>
      <c r="M47" s="4" t="e">
        <v>#DIV/0!</v>
      </c>
      <c r="N47" s="4"/>
      <c r="O47" s="4"/>
      <c r="P47" s="4" t="e">
        <v>#DIV/0!</v>
      </c>
      <c r="Q47" s="4"/>
      <c r="R47" s="4"/>
      <c r="S47" s="4" t="e">
        <v>#DIV/0!</v>
      </c>
      <c r="T47" s="4"/>
      <c r="U47" s="4"/>
      <c r="V47" s="4" t="e">
        <v>#DIV/0!</v>
      </c>
      <c r="W47" s="4"/>
      <c r="X47" s="4"/>
      <c r="Y47" s="4" t="e">
        <v>#DIV/0!</v>
      </c>
      <c r="Z47" s="4"/>
      <c r="AA47" s="4"/>
      <c r="AB47" s="4" t="e">
        <v>#DIV/0!</v>
      </c>
      <c r="AC47" s="4"/>
      <c r="AD47" s="4"/>
      <c r="AE47" s="4" t="e">
        <v>#DIV/0!</v>
      </c>
      <c r="AF47" s="4"/>
      <c r="AG47" s="4"/>
      <c r="AH47" s="4" t="e">
        <v>#DIV/0!</v>
      </c>
      <c r="AI47" s="4"/>
      <c r="AJ47" s="4"/>
      <c r="AK47" s="4" t="e">
        <v>#DIV/0!</v>
      </c>
      <c r="AL47" s="4"/>
      <c r="AM47" s="4"/>
      <c r="AN47" s="4" t="e">
        <v>#DIV/0!</v>
      </c>
      <c r="AO47" s="4"/>
      <c r="AP47" s="4"/>
      <c r="AQ47" s="4" t="e">
        <v>#DIV/0!</v>
      </c>
      <c r="AR47" s="4"/>
      <c r="AS47" s="4"/>
      <c r="AT47" s="4" t="e">
        <v>#DIV/0!</v>
      </c>
      <c r="AU47" s="4"/>
      <c r="AV47" s="4"/>
      <c r="AW47" s="4" t="e">
        <v>#DIV/0!</v>
      </c>
      <c r="AX47" s="4"/>
      <c r="AY47" s="4"/>
      <c r="AZ47" s="4" t="e">
        <v>#DIV/0!</v>
      </c>
      <c r="BA47" s="4">
        <v>0</v>
      </c>
      <c r="BB47" s="4">
        <v>0</v>
      </c>
      <c r="BC47" s="4" t="e">
        <v>#DIV/0!</v>
      </c>
    </row>
    <row r="48" spans="1:55" hidden="1" x14ac:dyDescent="0.2">
      <c r="A48" s="35"/>
      <c r="D48" s="1" t="s">
        <v>34</v>
      </c>
      <c r="E48" s="4"/>
      <c r="F48" s="4"/>
      <c r="G48" s="4"/>
      <c r="H48" s="4">
        <v>7000</v>
      </c>
      <c r="I48" s="4">
        <v>391104000</v>
      </c>
      <c r="J48" s="4">
        <v>55872</v>
      </c>
      <c r="K48" s="4">
        <v>7000</v>
      </c>
      <c r="L48" s="4">
        <v>431529000</v>
      </c>
      <c r="M48" s="4">
        <v>61647</v>
      </c>
      <c r="N48" s="4">
        <v>14000</v>
      </c>
      <c r="O48" s="4">
        <v>861364000</v>
      </c>
      <c r="P48" s="4">
        <v>61526</v>
      </c>
      <c r="Q48" s="4">
        <v>14200</v>
      </c>
      <c r="R48" s="4">
        <v>904810000</v>
      </c>
      <c r="S48" s="4">
        <v>63719.014084507042</v>
      </c>
      <c r="T48" s="4">
        <v>21200</v>
      </c>
      <c r="U48" s="4">
        <v>1317960800</v>
      </c>
      <c r="V48" s="4">
        <v>62167.962264150941</v>
      </c>
      <c r="W48" s="4"/>
      <c r="X48" s="4"/>
      <c r="Y48" s="4"/>
      <c r="Z48" s="4">
        <v>35200</v>
      </c>
      <c r="AA48" s="4">
        <v>2162458400</v>
      </c>
      <c r="AB48" s="4">
        <v>61433.477272727272</v>
      </c>
      <c r="AC48" s="4">
        <v>7000</v>
      </c>
      <c r="AD48" s="4">
        <v>444220000</v>
      </c>
      <c r="AE48" s="4">
        <v>63460</v>
      </c>
      <c r="AF48" s="4">
        <v>7200</v>
      </c>
      <c r="AG48" s="4">
        <v>444643200</v>
      </c>
      <c r="AH48" s="4">
        <v>61756</v>
      </c>
      <c r="AI48" s="4"/>
      <c r="AJ48" s="4"/>
      <c r="AK48" s="4"/>
      <c r="AL48" s="4"/>
      <c r="AM48" s="4"/>
      <c r="AN48" s="4"/>
      <c r="AO48" s="4">
        <v>11128</v>
      </c>
      <c r="AP48" s="4">
        <v>765211852</v>
      </c>
      <c r="AQ48" s="4">
        <v>68764.544572250175</v>
      </c>
      <c r="AR48" s="4"/>
      <c r="AS48" s="4"/>
      <c r="AT48" s="4"/>
      <c r="AU48" s="4"/>
      <c r="AV48" s="4"/>
      <c r="AW48" s="4"/>
      <c r="AX48" s="4">
        <v>12700</v>
      </c>
      <c r="AY48" s="4">
        <v>868946700</v>
      </c>
      <c r="AZ48" s="4">
        <v>68421</v>
      </c>
      <c r="BA48" s="4">
        <v>136628</v>
      </c>
      <c r="BB48" s="4">
        <v>8592247952</v>
      </c>
      <c r="BC48" s="4">
        <v>62887.899639898118</v>
      </c>
    </row>
    <row r="49" spans="1:55" ht="13" hidden="1" x14ac:dyDescent="0.2">
      <c r="A49" s="35"/>
      <c r="B49" t="s">
        <v>32</v>
      </c>
      <c r="C49" t="s">
        <v>33</v>
      </c>
      <c r="D49" t="s">
        <v>10</v>
      </c>
      <c r="E49" s="5">
        <v>7200</v>
      </c>
      <c r="F49" s="6">
        <v>381931200</v>
      </c>
      <c r="G49" s="4">
        <v>53046</v>
      </c>
      <c r="H49" s="4">
        <v>7000</v>
      </c>
      <c r="I49" s="4">
        <v>394800000</v>
      </c>
      <c r="J49" s="4">
        <v>56400</v>
      </c>
      <c r="K49" s="5">
        <v>7200</v>
      </c>
      <c r="L49" s="6">
        <v>438328800</v>
      </c>
      <c r="M49" s="4">
        <v>60879</v>
      </c>
      <c r="N49" s="5">
        <v>7200</v>
      </c>
      <c r="O49" s="6">
        <v>458640000</v>
      </c>
      <c r="P49" s="4">
        <v>63700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8">
        <v>7000</v>
      </c>
      <c r="AD49" s="9">
        <v>443261000</v>
      </c>
      <c r="AE49" s="4">
        <v>63323</v>
      </c>
      <c r="AF49" s="4"/>
      <c r="AG49" s="4"/>
      <c r="AH49" s="4"/>
      <c r="AI49" s="4"/>
      <c r="AJ49" s="4"/>
      <c r="AK49" s="4"/>
      <c r="AL49" s="10">
        <v>6200</v>
      </c>
      <c r="AM49" s="11">
        <v>388126200</v>
      </c>
      <c r="AN49" s="4">
        <v>62601</v>
      </c>
      <c r="AO49" s="10">
        <v>5500</v>
      </c>
      <c r="AP49" s="11">
        <v>390093000</v>
      </c>
      <c r="AQ49" s="4">
        <v>70926</v>
      </c>
      <c r="AR49" s="4"/>
      <c r="AS49" s="4"/>
      <c r="AT49" s="4"/>
      <c r="AU49" s="4"/>
      <c r="AV49" s="4"/>
      <c r="AW49" s="4"/>
      <c r="AX49" s="4"/>
      <c r="AY49" s="4"/>
      <c r="AZ49" s="4"/>
      <c r="BA49" s="4">
        <v>47300</v>
      </c>
      <c r="BB49" s="4">
        <v>2895180200</v>
      </c>
      <c r="BC49" s="4">
        <v>61208.883720930229</v>
      </c>
    </row>
    <row r="50" spans="1:55" ht="13" hidden="1" x14ac:dyDescent="0.2">
      <c r="A50" s="35"/>
      <c r="B50" t="s">
        <v>32</v>
      </c>
      <c r="C50" t="s">
        <v>33</v>
      </c>
      <c r="D50" t="s">
        <v>10</v>
      </c>
      <c r="E50" s="4"/>
      <c r="F50" s="4"/>
      <c r="G50" s="4" t="e">
        <v>#DIV/0!</v>
      </c>
      <c r="H50" s="4">
        <v>7000</v>
      </c>
      <c r="I50" s="4">
        <v>394100000</v>
      </c>
      <c r="J50" s="4">
        <v>56300</v>
      </c>
      <c r="K50" s="5">
        <v>7000</v>
      </c>
      <c r="L50" s="6">
        <v>432453000</v>
      </c>
      <c r="M50" s="4">
        <v>61779</v>
      </c>
      <c r="N50" s="4"/>
      <c r="O50" s="4"/>
      <c r="P50" s="4" t="e">
        <v>#DIV/0!</v>
      </c>
      <c r="Q50" s="4"/>
      <c r="R50" s="4"/>
      <c r="S50" s="4" t="e">
        <v>#DIV/0!</v>
      </c>
      <c r="T50" s="4"/>
      <c r="U50" s="4"/>
      <c r="V50" s="4" t="e">
        <v>#DIV/0!</v>
      </c>
      <c r="W50" s="4"/>
      <c r="X50" s="4"/>
      <c r="Y50" s="4" t="e">
        <v>#DIV/0!</v>
      </c>
      <c r="Z50" s="4"/>
      <c r="AA50" s="4"/>
      <c r="AB50" s="4" t="e">
        <v>#DIV/0!</v>
      </c>
      <c r="AC50" s="8">
        <v>7000</v>
      </c>
      <c r="AD50" s="9">
        <v>440888000</v>
      </c>
      <c r="AE50" s="4">
        <v>62984</v>
      </c>
      <c r="AF50" s="4"/>
      <c r="AG50" s="4"/>
      <c r="AH50" s="4" t="e">
        <v>#DIV/0!</v>
      </c>
      <c r="AI50" s="4"/>
      <c r="AJ50" s="4"/>
      <c r="AK50" s="4" t="e">
        <v>#DIV/0!</v>
      </c>
      <c r="AL50" s="4"/>
      <c r="AM50" s="4"/>
      <c r="AN50" s="4" t="e">
        <v>#DIV/0!</v>
      </c>
      <c r="AO50" s="10">
        <v>5500</v>
      </c>
      <c r="AP50" s="11">
        <v>366217500</v>
      </c>
      <c r="AQ50" s="4">
        <v>66585</v>
      </c>
      <c r="AR50" s="4"/>
      <c r="AS50" s="4"/>
      <c r="AT50" s="4" t="e">
        <v>#DIV/0!</v>
      </c>
      <c r="AU50" s="4"/>
      <c r="AV50" s="4"/>
      <c r="AW50" s="4" t="e">
        <v>#DIV/0!</v>
      </c>
      <c r="AX50" s="4"/>
      <c r="AY50" s="4"/>
      <c r="AZ50" s="4" t="e">
        <v>#DIV/0!</v>
      </c>
      <c r="BA50" s="4">
        <v>26500</v>
      </c>
      <c r="BB50" s="4">
        <v>1633658500</v>
      </c>
      <c r="BC50" s="4">
        <v>61647.490566037734</v>
      </c>
    </row>
    <row r="51" spans="1:55" ht="13" hidden="1" x14ac:dyDescent="0.2">
      <c r="A51" s="35"/>
      <c r="B51" t="s">
        <v>32</v>
      </c>
      <c r="C51" t="s">
        <v>33</v>
      </c>
      <c r="D51" t="s">
        <v>10</v>
      </c>
      <c r="E51" s="4"/>
      <c r="F51" s="4"/>
      <c r="G51" s="4" t="e">
        <v>#DIV/0!</v>
      </c>
      <c r="H51" s="4"/>
      <c r="I51" s="4"/>
      <c r="J51" s="4" t="e">
        <v>#DIV/0!</v>
      </c>
      <c r="K51" s="5">
        <v>7000</v>
      </c>
      <c r="L51" s="6">
        <v>433685000</v>
      </c>
      <c r="M51" s="4">
        <v>61955</v>
      </c>
      <c r="N51" s="4"/>
      <c r="O51" s="4"/>
      <c r="P51" s="4" t="e">
        <v>#DIV/0!</v>
      </c>
      <c r="Q51" s="4"/>
      <c r="R51" s="4"/>
      <c r="S51" s="4" t="e">
        <v>#DIV/0!</v>
      </c>
      <c r="T51" s="4"/>
      <c r="U51" s="4"/>
      <c r="V51" s="4" t="e">
        <v>#DIV/0!</v>
      </c>
      <c r="W51" s="4"/>
      <c r="X51" s="4"/>
      <c r="Y51" s="4" t="e">
        <v>#DIV/0!</v>
      </c>
      <c r="Z51" s="4"/>
      <c r="AA51" s="4"/>
      <c r="AB51" s="4" t="e">
        <v>#DIV/0!</v>
      </c>
      <c r="AC51" s="8">
        <v>7000</v>
      </c>
      <c r="AD51" s="9">
        <v>435274000</v>
      </c>
      <c r="AE51" s="4">
        <v>62182</v>
      </c>
      <c r="AF51" s="4"/>
      <c r="AG51" s="4"/>
      <c r="AH51" s="4" t="e">
        <v>#DIV/0!</v>
      </c>
      <c r="AI51" s="4"/>
      <c r="AJ51" s="4"/>
      <c r="AK51" s="4" t="e">
        <v>#DIV/0!</v>
      </c>
      <c r="AL51" s="4"/>
      <c r="AM51" s="4"/>
      <c r="AN51" s="4" t="e">
        <v>#DIV/0!</v>
      </c>
      <c r="AO51" s="4"/>
      <c r="AP51" s="4"/>
      <c r="AQ51" s="4" t="e">
        <v>#DIV/0!</v>
      </c>
      <c r="AR51" s="4"/>
      <c r="AS51" s="4"/>
      <c r="AT51" s="4" t="e">
        <v>#DIV/0!</v>
      </c>
      <c r="AU51" s="4"/>
      <c r="AV51" s="4"/>
      <c r="AW51" s="4" t="e">
        <v>#DIV/0!</v>
      </c>
      <c r="AX51" s="4"/>
      <c r="AY51" s="4"/>
      <c r="AZ51" s="4" t="e">
        <v>#DIV/0!</v>
      </c>
      <c r="BA51" s="4">
        <v>14000</v>
      </c>
      <c r="BB51" s="4">
        <v>868959000</v>
      </c>
      <c r="BC51" s="4">
        <v>62068.5</v>
      </c>
    </row>
    <row r="52" spans="1:55" hidden="1" x14ac:dyDescent="0.2">
      <c r="A52" s="35"/>
      <c r="B52" t="s">
        <v>32</v>
      </c>
      <c r="C52" t="s">
        <v>33</v>
      </c>
      <c r="D52" t="s">
        <v>10</v>
      </c>
      <c r="E52" s="4"/>
      <c r="F52" s="4"/>
      <c r="G52" s="4" t="e">
        <v>#DIV/0!</v>
      </c>
      <c r="H52" s="4"/>
      <c r="I52" s="4"/>
      <c r="J52" s="4" t="e">
        <v>#DIV/0!</v>
      </c>
      <c r="K52" s="4"/>
      <c r="L52" s="4"/>
      <c r="M52" s="4" t="e">
        <v>#DIV/0!</v>
      </c>
      <c r="N52" s="4"/>
      <c r="O52" s="4"/>
      <c r="P52" s="4" t="e">
        <v>#DIV/0!</v>
      </c>
      <c r="Q52" s="4"/>
      <c r="R52" s="4"/>
      <c r="S52" s="4" t="e">
        <v>#DIV/0!</v>
      </c>
      <c r="T52" s="4"/>
      <c r="U52" s="4"/>
      <c r="V52" s="4" t="e">
        <v>#DIV/0!</v>
      </c>
      <c r="W52" s="4"/>
      <c r="X52" s="4"/>
      <c r="Y52" s="4" t="e">
        <v>#DIV/0!</v>
      </c>
      <c r="Z52" s="4"/>
      <c r="AA52" s="4"/>
      <c r="AB52" s="4" t="e">
        <v>#DIV/0!</v>
      </c>
      <c r="AC52" s="4"/>
      <c r="AD52" s="4"/>
      <c r="AE52" s="4" t="e">
        <v>#DIV/0!</v>
      </c>
      <c r="AF52" s="4"/>
      <c r="AG52" s="4"/>
      <c r="AH52" s="4" t="e">
        <v>#DIV/0!</v>
      </c>
      <c r="AI52" s="4"/>
      <c r="AJ52" s="4"/>
      <c r="AK52" s="4" t="e">
        <v>#DIV/0!</v>
      </c>
      <c r="AL52" s="4"/>
      <c r="AM52" s="4"/>
      <c r="AN52" s="4" t="e">
        <v>#DIV/0!</v>
      </c>
      <c r="AO52" s="4"/>
      <c r="AP52" s="4"/>
      <c r="AQ52" s="4" t="e">
        <v>#DIV/0!</v>
      </c>
      <c r="AR52" s="4"/>
      <c r="AS52" s="4"/>
      <c r="AT52" s="4" t="e">
        <v>#DIV/0!</v>
      </c>
      <c r="AU52" s="4"/>
      <c r="AV52" s="4"/>
      <c r="AW52" s="4" t="e">
        <v>#DIV/0!</v>
      </c>
      <c r="AX52" s="4"/>
      <c r="AY52" s="4"/>
      <c r="AZ52" s="4" t="e">
        <v>#DIV/0!</v>
      </c>
      <c r="BA52" s="4">
        <v>0</v>
      </c>
      <c r="BB52" s="4">
        <v>0</v>
      </c>
      <c r="BC52" s="4" t="e">
        <v>#DIV/0!</v>
      </c>
    </row>
    <row r="53" spans="1:55" hidden="1" x14ac:dyDescent="0.2">
      <c r="A53" s="35"/>
      <c r="D53" s="1" t="s">
        <v>11</v>
      </c>
      <c r="E53" s="4">
        <v>7200</v>
      </c>
      <c r="F53" s="4">
        <v>381931200</v>
      </c>
      <c r="G53" s="4">
        <v>53046</v>
      </c>
      <c r="H53" s="4">
        <v>14000</v>
      </c>
      <c r="I53" s="4">
        <v>788900000</v>
      </c>
      <c r="J53" s="4">
        <v>56350</v>
      </c>
      <c r="K53" s="4">
        <v>21200</v>
      </c>
      <c r="L53" s="4">
        <v>1304466800</v>
      </c>
      <c r="M53" s="4">
        <v>61531.452830188682</v>
      </c>
      <c r="N53" s="4">
        <v>7200</v>
      </c>
      <c r="O53" s="4">
        <v>458640000</v>
      </c>
      <c r="P53" s="4">
        <v>63700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>
        <v>21000</v>
      </c>
      <c r="AD53" s="4">
        <v>1319423000</v>
      </c>
      <c r="AE53" s="4">
        <v>62829.666666666664</v>
      </c>
      <c r="AF53" s="4"/>
      <c r="AG53" s="4"/>
      <c r="AH53" s="4"/>
      <c r="AI53" s="4"/>
      <c r="AJ53" s="4"/>
      <c r="AK53" s="4"/>
      <c r="AL53" s="4">
        <v>6200</v>
      </c>
      <c r="AM53" s="4">
        <v>388126200</v>
      </c>
      <c r="AN53" s="4">
        <v>62601</v>
      </c>
      <c r="AO53" s="4">
        <v>11000</v>
      </c>
      <c r="AP53" s="4">
        <v>756310500</v>
      </c>
      <c r="AQ53" s="4">
        <v>68755.5</v>
      </c>
      <c r="AR53" s="4"/>
      <c r="AS53" s="4"/>
      <c r="AT53" s="4"/>
      <c r="AU53" s="4"/>
      <c r="AV53" s="4"/>
      <c r="AW53" s="4"/>
      <c r="AX53" s="4"/>
      <c r="AY53" s="4"/>
      <c r="AZ53" s="4"/>
      <c r="BA53" s="4">
        <v>87800</v>
      </c>
      <c r="BB53" s="4">
        <v>5397797700</v>
      </c>
      <c r="BC53" s="4">
        <v>61478.333712984051</v>
      </c>
    </row>
    <row r="54" spans="1:55" hidden="1" x14ac:dyDescent="0.2">
      <c r="A54" s="35"/>
      <c r="B54" t="s">
        <v>32</v>
      </c>
      <c r="C54" t="s">
        <v>33</v>
      </c>
      <c r="D54" t="s">
        <v>35</v>
      </c>
      <c r="E54" s="4"/>
      <c r="F54" s="4"/>
      <c r="G54" s="4" t="e">
        <v>#DIV/0!</v>
      </c>
      <c r="H54" s="4"/>
      <c r="I54" s="4"/>
      <c r="J54" s="4" t="e">
        <v>#DIV/0!</v>
      </c>
      <c r="K54" s="4"/>
      <c r="L54" s="4"/>
      <c r="M54" s="4" t="e">
        <v>#DIV/0!</v>
      </c>
      <c r="N54" s="4"/>
      <c r="O54" s="4"/>
      <c r="P54" s="4" t="e">
        <v>#DIV/0!</v>
      </c>
      <c r="Q54" s="4"/>
      <c r="R54" s="4"/>
      <c r="S54" s="4" t="e">
        <v>#DIV/0!</v>
      </c>
      <c r="T54" s="4"/>
      <c r="U54" s="4"/>
      <c r="V54" s="4" t="e">
        <v>#DIV/0!</v>
      </c>
      <c r="W54" s="5">
        <v>7100</v>
      </c>
      <c r="X54" s="6">
        <v>439703000</v>
      </c>
      <c r="Y54" s="4">
        <v>61930</v>
      </c>
      <c r="Z54" s="4"/>
      <c r="AA54" s="4"/>
      <c r="AB54" s="4" t="e">
        <v>#DIV/0!</v>
      </c>
      <c r="AC54" s="4"/>
      <c r="AD54" s="4"/>
      <c r="AE54" s="4" t="e">
        <v>#DIV/0!</v>
      </c>
      <c r="AF54" s="4"/>
      <c r="AG54" s="4"/>
      <c r="AH54" s="4" t="e">
        <v>#DIV/0!</v>
      </c>
      <c r="AI54" s="4"/>
      <c r="AJ54" s="4"/>
      <c r="AK54" s="4" t="e">
        <v>#DIV/0!</v>
      </c>
      <c r="AL54" s="4"/>
      <c r="AM54" s="4"/>
      <c r="AN54" s="4" t="e">
        <v>#DIV/0!</v>
      </c>
      <c r="AO54" s="4"/>
      <c r="AP54" s="4"/>
      <c r="AQ54" s="4" t="e">
        <v>#DIV/0!</v>
      </c>
      <c r="AR54" s="4"/>
      <c r="AS54" s="4"/>
      <c r="AT54" s="4" t="e">
        <v>#DIV/0!</v>
      </c>
      <c r="AU54" s="4"/>
      <c r="AV54" s="4"/>
      <c r="AW54" s="4" t="e">
        <v>#DIV/0!</v>
      </c>
      <c r="AX54" s="4"/>
      <c r="AY54" s="4"/>
      <c r="AZ54" s="4" t="e">
        <v>#DIV/0!</v>
      </c>
      <c r="BA54" s="4">
        <v>7100</v>
      </c>
      <c r="BB54" s="4">
        <v>439703000</v>
      </c>
      <c r="BC54" s="4">
        <v>61930</v>
      </c>
    </row>
    <row r="55" spans="1:55" hidden="1" x14ac:dyDescent="0.2">
      <c r="A55" s="35"/>
      <c r="B55" t="s">
        <v>32</v>
      </c>
      <c r="C55" t="s">
        <v>33</v>
      </c>
      <c r="D55" t="s">
        <v>35</v>
      </c>
      <c r="E55" s="4"/>
      <c r="F55" s="4"/>
      <c r="G55" s="4" t="e">
        <v>#DIV/0!</v>
      </c>
      <c r="H55" s="4"/>
      <c r="I55" s="4"/>
      <c r="J55" s="4" t="e">
        <v>#DIV/0!</v>
      </c>
      <c r="K55" s="4"/>
      <c r="L55" s="4"/>
      <c r="M55" s="4" t="e">
        <v>#DIV/0!</v>
      </c>
      <c r="N55" s="4"/>
      <c r="O55" s="4"/>
      <c r="P55" s="4" t="e">
        <v>#DIV/0!</v>
      </c>
      <c r="Q55" s="4"/>
      <c r="R55" s="4"/>
      <c r="S55" s="4" t="e">
        <v>#DIV/0!</v>
      </c>
      <c r="T55" s="4"/>
      <c r="U55" s="4"/>
      <c r="V55" s="4" t="e">
        <v>#DIV/0!</v>
      </c>
      <c r="W55" s="4"/>
      <c r="X55" s="4"/>
      <c r="Y55" s="4" t="e">
        <v>#DIV/0!</v>
      </c>
      <c r="Z55" s="4"/>
      <c r="AA55" s="4"/>
      <c r="AB55" s="4" t="e">
        <v>#DIV/0!</v>
      </c>
      <c r="AC55" s="4"/>
      <c r="AD55" s="4"/>
      <c r="AE55" s="4" t="e">
        <v>#DIV/0!</v>
      </c>
      <c r="AF55" s="4"/>
      <c r="AG55" s="4"/>
      <c r="AH55" s="4" t="e">
        <v>#DIV/0!</v>
      </c>
      <c r="AI55" s="4"/>
      <c r="AJ55" s="4"/>
      <c r="AK55" s="4" t="e">
        <v>#DIV/0!</v>
      </c>
      <c r="AL55" s="4"/>
      <c r="AM55" s="4"/>
      <c r="AN55" s="4" t="e">
        <v>#DIV/0!</v>
      </c>
      <c r="AO55" s="4"/>
      <c r="AP55" s="4"/>
      <c r="AQ55" s="4" t="e">
        <v>#DIV/0!</v>
      </c>
      <c r="AR55" s="4"/>
      <c r="AS55" s="4"/>
      <c r="AT55" s="4" t="e">
        <v>#DIV/0!</v>
      </c>
      <c r="AU55" s="4"/>
      <c r="AV55" s="4"/>
      <c r="AW55" s="4" t="e">
        <v>#DIV/0!</v>
      </c>
      <c r="AX55" s="4"/>
      <c r="AY55" s="4"/>
      <c r="AZ55" s="4" t="e">
        <v>#DIV/0!</v>
      </c>
      <c r="BA55" s="4">
        <v>0</v>
      </c>
      <c r="BB55" s="4">
        <v>0</v>
      </c>
      <c r="BC55" s="4" t="e">
        <v>#DIV/0!</v>
      </c>
    </row>
    <row r="56" spans="1:55" hidden="1" x14ac:dyDescent="0.2">
      <c r="A56" s="35"/>
      <c r="B56" t="s">
        <v>32</v>
      </c>
      <c r="C56" t="s">
        <v>33</v>
      </c>
      <c r="D56" t="s">
        <v>35</v>
      </c>
      <c r="E56" s="4"/>
      <c r="F56" s="4"/>
      <c r="G56" s="4" t="e">
        <v>#DIV/0!</v>
      </c>
      <c r="H56" s="4"/>
      <c r="I56" s="4"/>
      <c r="J56" s="4" t="e">
        <v>#DIV/0!</v>
      </c>
      <c r="K56" s="4"/>
      <c r="L56" s="4"/>
      <c r="M56" s="4" t="e">
        <v>#DIV/0!</v>
      </c>
      <c r="N56" s="4"/>
      <c r="O56" s="4"/>
      <c r="P56" s="4" t="e">
        <v>#DIV/0!</v>
      </c>
      <c r="Q56" s="4"/>
      <c r="R56" s="4"/>
      <c r="S56" s="4" t="e">
        <v>#DIV/0!</v>
      </c>
      <c r="T56" s="4"/>
      <c r="U56" s="4"/>
      <c r="V56" s="4" t="e">
        <v>#DIV/0!</v>
      </c>
      <c r="W56" s="4"/>
      <c r="X56" s="4"/>
      <c r="Y56" s="4" t="e">
        <v>#DIV/0!</v>
      </c>
      <c r="Z56" s="4"/>
      <c r="AA56" s="4"/>
      <c r="AB56" s="4" t="e">
        <v>#DIV/0!</v>
      </c>
      <c r="AC56" s="4"/>
      <c r="AD56" s="4"/>
      <c r="AE56" s="4" t="e">
        <v>#DIV/0!</v>
      </c>
      <c r="AF56" s="4"/>
      <c r="AG56" s="4"/>
      <c r="AH56" s="4" t="e">
        <v>#DIV/0!</v>
      </c>
      <c r="AI56" s="4"/>
      <c r="AJ56" s="4"/>
      <c r="AK56" s="4" t="e">
        <v>#DIV/0!</v>
      </c>
      <c r="AL56" s="4"/>
      <c r="AM56" s="4"/>
      <c r="AN56" s="4" t="e">
        <v>#DIV/0!</v>
      </c>
      <c r="AO56" s="4"/>
      <c r="AP56" s="4"/>
      <c r="AQ56" s="4" t="e">
        <v>#DIV/0!</v>
      </c>
      <c r="AR56" s="4"/>
      <c r="AS56" s="4"/>
      <c r="AT56" s="4" t="e">
        <v>#DIV/0!</v>
      </c>
      <c r="AU56" s="4"/>
      <c r="AV56" s="4"/>
      <c r="AW56" s="4" t="e">
        <v>#DIV/0!</v>
      </c>
      <c r="AX56" s="4"/>
      <c r="AY56" s="4"/>
      <c r="AZ56" s="4" t="e">
        <v>#DIV/0!</v>
      </c>
      <c r="BA56" s="4">
        <v>0</v>
      </c>
      <c r="BB56" s="4">
        <v>0</v>
      </c>
      <c r="BC56" s="4" t="e">
        <v>#DIV/0!</v>
      </c>
    </row>
    <row r="57" spans="1:55" hidden="1" x14ac:dyDescent="0.2">
      <c r="A57" s="35"/>
      <c r="D57" s="1" t="s">
        <v>13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>
        <v>7100</v>
      </c>
      <c r="X57" s="4">
        <v>439703000</v>
      </c>
      <c r="Y57" s="4">
        <v>61930</v>
      </c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>
        <v>7100</v>
      </c>
      <c r="BB57" s="4">
        <v>439703000</v>
      </c>
      <c r="BC57" s="4">
        <v>61930</v>
      </c>
    </row>
    <row r="58" spans="1:55" hidden="1" x14ac:dyDescent="0.2">
      <c r="A58" s="35"/>
      <c r="B58" t="s">
        <v>32</v>
      </c>
      <c r="C58" t="s">
        <v>33</v>
      </c>
      <c r="D58" t="s">
        <v>36</v>
      </c>
      <c r="E58" s="4"/>
      <c r="F58" s="4"/>
      <c r="G58" s="4" t="e">
        <v>#DIV/0!</v>
      </c>
      <c r="H58" s="4"/>
      <c r="I58" s="4"/>
      <c r="J58" s="4" t="e">
        <v>#DIV/0!</v>
      </c>
      <c r="K58" s="4"/>
      <c r="L58" s="4"/>
      <c r="M58" s="4" t="e">
        <v>#DIV/0!</v>
      </c>
      <c r="N58" s="4"/>
      <c r="O58" s="4"/>
      <c r="P58" s="4" t="e">
        <v>#DIV/0!</v>
      </c>
      <c r="Q58" s="4"/>
      <c r="R58" s="4"/>
      <c r="S58" s="4" t="e">
        <v>#DIV/0!</v>
      </c>
      <c r="T58" s="4"/>
      <c r="U58" s="4"/>
      <c r="V58" s="4" t="e">
        <v>#DIV/0!</v>
      </c>
      <c r="W58" s="4"/>
      <c r="X58" s="4"/>
      <c r="Y58" s="4" t="e">
        <v>#DIV/0!</v>
      </c>
      <c r="Z58" s="4"/>
      <c r="AA58" s="4"/>
      <c r="AB58" s="4" t="e">
        <v>#DIV/0!</v>
      </c>
      <c r="AC58" s="4"/>
      <c r="AD58" s="4"/>
      <c r="AE58" s="4" t="e">
        <v>#DIV/0!</v>
      </c>
      <c r="AF58" s="4"/>
      <c r="AG58" s="4"/>
      <c r="AH58" s="4" t="e">
        <v>#DIV/0!</v>
      </c>
      <c r="AI58" s="4"/>
      <c r="AJ58" s="4"/>
      <c r="AK58" s="4" t="e">
        <v>#DIV/0!</v>
      </c>
      <c r="AL58" s="4"/>
      <c r="AM58" s="4"/>
      <c r="AN58" s="4" t="e">
        <v>#DIV/0!</v>
      </c>
      <c r="AO58" s="4"/>
      <c r="AP58" s="4"/>
      <c r="AQ58" s="4" t="e">
        <v>#DIV/0!</v>
      </c>
      <c r="AR58" s="4"/>
      <c r="AS58" s="4"/>
      <c r="AT58" s="4" t="e">
        <v>#DIV/0!</v>
      </c>
      <c r="AU58" s="4"/>
      <c r="AV58" s="4"/>
      <c r="AW58" s="4" t="e">
        <v>#DIV/0!</v>
      </c>
      <c r="AX58" s="4"/>
      <c r="AY58" s="4"/>
      <c r="AZ58" s="4" t="e">
        <v>#DIV/0!</v>
      </c>
      <c r="BA58" s="4">
        <v>0</v>
      </c>
      <c r="BB58" s="4">
        <v>0</v>
      </c>
      <c r="BC58" s="4" t="e">
        <v>#DIV/0!</v>
      </c>
    </row>
    <row r="59" spans="1:55" hidden="1" x14ac:dyDescent="0.2">
      <c r="A59" s="35"/>
      <c r="B59" t="s">
        <v>32</v>
      </c>
      <c r="C59" t="s">
        <v>33</v>
      </c>
      <c r="D59" t="s">
        <v>36</v>
      </c>
      <c r="E59" s="4"/>
      <c r="F59" s="4"/>
      <c r="G59" s="4" t="e">
        <v>#DIV/0!</v>
      </c>
      <c r="H59" s="4"/>
      <c r="I59" s="4"/>
      <c r="J59" s="4" t="e">
        <v>#DIV/0!</v>
      </c>
      <c r="K59" s="4"/>
      <c r="L59" s="4"/>
      <c r="M59" s="4" t="e">
        <v>#DIV/0!</v>
      </c>
      <c r="N59" s="4"/>
      <c r="O59" s="4"/>
      <c r="P59" s="4" t="e">
        <v>#DIV/0!</v>
      </c>
      <c r="Q59" s="4"/>
      <c r="R59" s="4"/>
      <c r="S59" s="4" t="e">
        <v>#DIV/0!</v>
      </c>
      <c r="T59" s="4"/>
      <c r="U59" s="4"/>
      <c r="V59" s="4" t="e">
        <v>#DIV/0!</v>
      </c>
      <c r="W59" s="4"/>
      <c r="X59" s="4"/>
      <c r="Y59" s="4" t="e">
        <v>#DIV/0!</v>
      </c>
      <c r="Z59" s="4"/>
      <c r="AA59" s="4"/>
      <c r="AB59" s="4" t="e">
        <v>#DIV/0!</v>
      </c>
      <c r="AC59" s="4"/>
      <c r="AD59" s="4"/>
      <c r="AE59" s="4" t="e">
        <v>#DIV/0!</v>
      </c>
      <c r="AF59" s="4"/>
      <c r="AG59" s="4"/>
      <c r="AH59" s="4" t="e">
        <v>#DIV/0!</v>
      </c>
      <c r="AI59" s="4"/>
      <c r="AJ59" s="4"/>
      <c r="AK59" s="4" t="e">
        <v>#DIV/0!</v>
      </c>
      <c r="AL59" s="4"/>
      <c r="AM59" s="4"/>
      <c r="AN59" s="4" t="e">
        <v>#DIV/0!</v>
      </c>
      <c r="AO59" s="4"/>
      <c r="AP59" s="4"/>
      <c r="AQ59" s="4" t="e">
        <v>#DIV/0!</v>
      </c>
      <c r="AR59" s="4"/>
      <c r="AS59" s="4"/>
      <c r="AT59" s="4" t="e">
        <v>#DIV/0!</v>
      </c>
      <c r="AU59" s="4"/>
      <c r="AV59" s="4"/>
      <c r="AW59" s="4" t="e">
        <v>#DIV/0!</v>
      </c>
      <c r="AX59" s="4"/>
      <c r="AY59" s="4"/>
      <c r="AZ59" s="4" t="e">
        <v>#DIV/0!</v>
      </c>
      <c r="BA59" s="4">
        <v>0</v>
      </c>
      <c r="BB59" s="4">
        <v>0</v>
      </c>
      <c r="BC59" s="4" t="e">
        <v>#DIV/0!</v>
      </c>
    </row>
    <row r="60" spans="1:55" hidden="1" x14ac:dyDescent="0.2">
      <c r="A60" s="35"/>
      <c r="B60" t="s">
        <v>32</v>
      </c>
      <c r="C60" t="s">
        <v>33</v>
      </c>
      <c r="D60" t="s">
        <v>30</v>
      </c>
      <c r="E60" s="4"/>
      <c r="F60" s="4"/>
      <c r="G60" s="4" t="e">
        <v>#DIV/0!</v>
      </c>
      <c r="H60" s="4"/>
      <c r="I60" s="4"/>
      <c r="J60" s="4" t="e">
        <v>#DIV/0!</v>
      </c>
      <c r="K60" s="4"/>
      <c r="L60" s="4"/>
      <c r="M60" s="4" t="e">
        <v>#DIV/0!</v>
      </c>
      <c r="N60" s="4"/>
      <c r="O60" s="4"/>
      <c r="P60" s="4" t="e">
        <v>#DIV/0!</v>
      </c>
      <c r="Q60" s="4"/>
      <c r="R60" s="4"/>
      <c r="S60" s="4" t="e">
        <v>#DIV/0!</v>
      </c>
      <c r="T60" s="4"/>
      <c r="U60" s="4"/>
      <c r="V60" s="4" t="e">
        <v>#DIV/0!</v>
      </c>
      <c r="W60" s="4"/>
      <c r="X60" s="4"/>
      <c r="Y60" s="4" t="e">
        <v>#DIV/0!</v>
      </c>
      <c r="Z60" s="4"/>
      <c r="AA60" s="4"/>
      <c r="AB60" s="4" t="e">
        <v>#DIV/0!</v>
      </c>
      <c r="AC60" s="4"/>
      <c r="AD60" s="4"/>
      <c r="AE60" s="4" t="e">
        <v>#DIV/0!</v>
      </c>
      <c r="AF60" s="4"/>
      <c r="AG60" s="4"/>
      <c r="AH60" s="4" t="e">
        <v>#DIV/0!</v>
      </c>
      <c r="AI60" s="4"/>
      <c r="AJ60" s="4"/>
      <c r="AK60" s="4" t="e">
        <v>#DIV/0!</v>
      </c>
      <c r="AL60" s="4"/>
      <c r="AM60" s="4"/>
      <c r="AN60" s="4" t="e">
        <v>#DIV/0!</v>
      </c>
      <c r="AO60" s="4"/>
      <c r="AP60" s="4"/>
      <c r="AQ60" s="4" t="e">
        <v>#DIV/0!</v>
      </c>
      <c r="AR60" s="4"/>
      <c r="AS60" s="4"/>
      <c r="AT60" s="4" t="e">
        <v>#DIV/0!</v>
      </c>
      <c r="AU60" s="4"/>
      <c r="AV60" s="4"/>
      <c r="AW60" s="4" t="e">
        <v>#DIV/0!</v>
      </c>
      <c r="AX60" s="4"/>
      <c r="AY60" s="4"/>
      <c r="AZ60" s="4" t="e">
        <v>#DIV/0!</v>
      </c>
      <c r="BA60" s="4">
        <v>0</v>
      </c>
      <c r="BB60" s="4">
        <v>0</v>
      </c>
      <c r="BC60" s="4" t="e">
        <v>#DIV/0!</v>
      </c>
    </row>
    <row r="61" spans="1:55" hidden="1" x14ac:dyDescent="0.2">
      <c r="A61" s="35"/>
      <c r="B61" t="s">
        <v>32</v>
      </c>
      <c r="C61" t="s">
        <v>33</v>
      </c>
      <c r="D61" t="s">
        <v>30</v>
      </c>
      <c r="E61" s="4"/>
      <c r="F61" s="4"/>
      <c r="G61" s="4" t="e">
        <v>#DIV/0!</v>
      </c>
      <c r="H61" s="4"/>
      <c r="I61" s="4"/>
      <c r="J61" s="4" t="e">
        <v>#DIV/0!</v>
      </c>
      <c r="K61" s="4"/>
      <c r="L61" s="4"/>
      <c r="M61" s="4" t="e">
        <v>#DIV/0!</v>
      </c>
      <c r="N61" s="4"/>
      <c r="O61" s="4"/>
      <c r="P61" s="4" t="e">
        <v>#DIV/0!</v>
      </c>
      <c r="Q61" s="4"/>
      <c r="R61" s="4"/>
      <c r="S61" s="4" t="e">
        <v>#DIV/0!</v>
      </c>
      <c r="T61" s="4"/>
      <c r="U61" s="4"/>
      <c r="V61" s="4" t="e">
        <v>#DIV/0!</v>
      </c>
      <c r="W61" s="4"/>
      <c r="X61" s="4"/>
      <c r="Y61" s="4" t="e">
        <v>#DIV/0!</v>
      </c>
      <c r="Z61" s="4"/>
      <c r="AA61" s="4"/>
      <c r="AB61" s="4" t="e">
        <v>#DIV/0!</v>
      </c>
      <c r="AC61" s="4"/>
      <c r="AD61" s="4"/>
      <c r="AE61" s="4" t="e">
        <v>#DIV/0!</v>
      </c>
      <c r="AF61" s="4"/>
      <c r="AG61" s="4"/>
      <c r="AH61" s="4" t="e">
        <v>#DIV/0!</v>
      </c>
      <c r="AI61" s="4"/>
      <c r="AJ61" s="4"/>
      <c r="AK61" s="4" t="e">
        <v>#DIV/0!</v>
      </c>
      <c r="AL61" s="4"/>
      <c r="AM61" s="4"/>
      <c r="AN61" s="4" t="e">
        <v>#DIV/0!</v>
      </c>
      <c r="AO61" s="4"/>
      <c r="AP61" s="4"/>
      <c r="AQ61" s="4" t="e">
        <v>#DIV/0!</v>
      </c>
      <c r="AR61" s="4"/>
      <c r="AS61" s="4"/>
      <c r="AT61" s="4" t="e">
        <v>#DIV/0!</v>
      </c>
      <c r="AU61" s="4"/>
      <c r="AV61" s="4"/>
      <c r="AW61" s="4" t="e">
        <v>#DIV/0!</v>
      </c>
      <c r="AX61" s="4"/>
      <c r="AY61" s="4"/>
      <c r="AZ61" s="4" t="e">
        <v>#DIV/0!</v>
      </c>
      <c r="BA61" s="4">
        <v>0</v>
      </c>
      <c r="BB61" s="4">
        <v>0</v>
      </c>
      <c r="BC61" s="4" t="e">
        <v>#DIV/0!</v>
      </c>
    </row>
    <row r="62" spans="1:55" hidden="1" x14ac:dyDescent="0.2">
      <c r="A62" s="35"/>
      <c r="B62" t="s">
        <v>32</v>
      </c>
      <c r="C62" t="s">
        <v>33</v>
      </c>
      <c r="D62" t="s">
        <v>31</v>
      </c>
      <c r="E62" s="4"/>
      <c r="F62" s="4"/>
      <c r="G62" s="4" t="e">
        <v>#DIV/0!</v>
      </c>
      <c r="H62" s="4">
        <v>7000</v>
      </c>
      <c r="I62" s="4">
        <v>388150000</v>
      </c>
      <c r="J62" s="4">
        <v>55450</v>
      </c>
      <c r="K62" s="4"/>
      <c r="L62" s="4"/>
      <c r="M62" s="4" t="e">
        <v>#DIV/0!</v>
      </c>
      <c r="N62" s="5">
        <v>7000</v>
      </c>
      <c r="O62" s="6">
        <v>433580000</v>
      </c>
      <c r="P62" s="4">
        <v>61940</v>
      </c>
      <c r="Q62" s="4"/>
      <c r="R62" s="4"/>
      <c r="S62" s="4" t="e">
        <v>#DIV/0!</v>
      </c>
      <c r="T62" s="4"/>
      <c r="U62" s="4"/>
      <c r="V62" s="4" t="e">
        <v>#DIV/0!</v>
      </c>
      <c r="W62" s="5">
        <v>7000</v>
      </c>
      <c r="X62" s="6">
        <v>445599000</v>
      </c>
      <c r="Y62" s="4">
        <v>63657</v>
      </c>
      <c r="Z62" s="4"/>
      <c r="AA62" s="4"/>
      <c r="AB62" s="4" t="e">
        <v>#DIV/0!</v>
      </c>
      <c r="AC62" s="4"/>
      <c r="AD62" s="4"/>
      <c r="AE62" s="4" t="e">
        <v>#DIV/0!</v>
      </c>
      <c r="AF62" s="4"/>
      <c r="AG62" s="4"/>
      <c r="AH62" s="4" t="e">
        <v>#DIV/0!</v>
      </c>
      <c r="AI62" s="4"/>
      <c r="AJ62" s="4"/>
      <c r="AK62" s="4" t="e">
        <v>#DIV/0!</v>
      </c>
      <c r="AL62" s="4"/>
      <c r="AM62" s="4"/>
      <c r="AN62" s="4" t="e">
        <v>#DIV/0!</v>
      </c>
      <c r="AO62" s="4"/>
      <c r="AP62" s="4"/>
      <c r="AQ62" s="4" t="e">
        <v>#DIV/0!</v>
      </c>
      <c r="AR62" s="4"/>
      <c r="AS62" s="4"/>
      <c r="AT62" s="4" t="e">
        <v>#DIV/0!</v>
      </c>
      <c r="AU62" s="4"/>
      <c r="AV62" s="4"/>
      <c r="AW62" s="4" t="e">
        <v>#DIV/0!</v>
      </c>
      <c r="AX62" s="4"/>
      <c r="AY62" s="4"/>
      <c r="AZ62" s="4" t="e">
        <v>#DIV/0!</v>
      </c>
      <c r="BA62" s="4">
        <v>21000</v>
      </c>
      <c r="BB62" s="4">
        <v>1267329000</v>
      </c>
      <c r="BC62" s="4">
        <v>60349</v>
      </c>
    </row>
    <row r="63" spans="1:55" hidden="1" x14ac:dyDescent="0.2">
      <c r="A63" s="35"/>
      <c r="B63" t="s">
        <v>32</v>
      </c>
      <c r="C63" t="s">
        <v>33</v>
      </c>
      <c r="D63" t="s">
        <v>31</v>
      </c>
      <c r="E63" s="4"/>
      <c r="F63" s="4"/>
      <c r="G63" s="4" t="e">
        <v>#DIV/0!</v>
      </c>
      <c r="H63" s="4"/>
      <c r="I63" s="4"/>
      <c r="J63" s="4" t="e">
        <v>#DIV/0!</v>
      </c>
      <c r="K63" s="4"/>
      <c r="L63" s="4"/>
      <c r="M63" s="4" t="e">
        <v>#DIV/0!</v>
      </c>
      <c r="N63" s="4"/>
      <c r="O63" s="4"/>
      <c r="P63" s="4" t="e">
        <v>#DIV/0!</v>
      </c>
      <c r="Q63" s="4"/>
      <c r="R63" s="4"/>
      <c r="S63" s="4" t="e">
        <v>#DIV/0!</v>
      </c>
      <c r="T63" s="4"/>
      <c r="U63" s="4"/>
      <c r="V63" s="4" t="e">
        <v>#DIV/0!</v>
      </c>
      <c r="W63" s="4"/>
      <c r="X63" s="4"/>
      <c r="Y63" s="4" t="e">
        <v>#DIV/0!</v>
      </c>
      <c r="Z63" s="4"/>
      <c r="AA63" s="4"/>
      <c r="AB63" s="4" t="e">
        <v>#DIV/0!</v>
      </c>
      <c r="AC63" s="4"/>
      <c r="AD63" s="4"/>
      <c r="AE63" s="4" t="e">
        <v>#DIV/0!</v>
      </c>
      <c r="AF63" s="4"/>
      <c r="AG63" s="4"/>
      <c r="AH63" s="4" t="e">
        <v>#DIV/0!</v>
      </c>
      <c r="AI63" s="4"/>
      <c r="AJ63" s="4"/>
      <c r="AK63" s="4" t="e">
        <v>#DIV/0!</v>
      </c>
      <c r="AL63" s="4"/>
      <c r="AM63" s="4"/>
      <c r="AN63" s="4" t="e">
        <v>#DIV/0!</v>
      </c>
      <c r="AO63" s="4"/>
      <c r="AP63" s="4"/>
      <c r="AQ63" s="4" t="e">
        <v>#DIV/0!</v>
      </c>
      <c r="AR63" s="4"/>
      <c r="AS63" s="4"/>
      <c r="AT63" s="4" t="e">
        <v>#DIV/0!</v>
      </c>
      <c r="AU63" s="4"/>
      <c r="AV63" s="4"/>
      <c r="AW63" s="4" t="e">
        <v>#DIV/0!</v>
      </c>
      <c r="AX63" s="4"/>
      <c r="AY63" s="4"/>
      <c r="AZ63" s="4" t="e">
        <v>#DIV/0!</v>
      </c>
      <c r="BA63" s="4">
        <v>0</v>
      </c>
      <c r="BB63" s="4">
        <v>0</v>
      </c>
      <c r="BC63" s="4" t="e">
        <v>#DIV/0!</v>
      </c>
    </row>
    <row r="64" spans="1:55" hidden="1" x14ac:dyDescent="0.2">
      <c r="A64" s="35"/>
      <c r="D64" s="1" t="s">
        <v>39</v>
      </c>
      <c r="E64" s="4"/>
      <c r="F64" s="4"/>
      <c r="G64" s="4"/>
      <c r="H64" s="4">
        <v>7000</v>
      </c>
      <c r="I64" s="4">
        <v>388150000</v>
      </c>
      <c r="J64" s="4">
        <v>55450</v>
      </c>
      <c r="K64" s="4"/>
      <c r="L64" s="4"/>
      <c r="M64" s="4"/>
      <c r="N64" s="4">
        <v>7000</v>
      </c>
      <c r="O64" s="4">
        <v>433580000</v>
      </c>
      <c r="P64" s="4">
        <v>61940</v>
      </c>
      <c r="Q64" s="4"/>
      <c r="R64" s="4"/>
      <c r="S64" s="4"/>
      <c r="T64" s="4"/>
      <c r="U64" s="4"/>
      <c r="V64" s="4"/>
      <c r="W64" s="4">
        <v>7000</v>
      </c>
      <c r="X64" s="4">
        <v>445599000</v>
      </c>
      <c r="Y64" s="4">
        <v>63657</v>
      </c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>
        <v>21000</v>
      </c>
      <c r="BB64" s="4">
        <v>1267329000</v>
      </c>
      <c r="BC64" s="4">
        <v>60349</v>
      </c>
    </row>
    <row r="65" spans="1:55" hidden="1" x14ac:dyDescent="0.2">
      <c r="A65" s="35"/>
      <c r="B65" t="s">
        <v>32</v>
      </c>
      <c r="C65" t="s">
        <v>33</v>
      </c>
      <c r="D65" t="s">
        <v>40</v>
      </c>
      <c r="E65" s="4"/>
      <c r="F65" s="4"/>
      <c r="G65" s="4" t="e">
        <v>#DIV/0!</v>
      </c>
      <c r="H65" s="4"/>
      <c r="I65" s="4"/>
      <c r="J65" s="4" t="e">
        <v>#DIV/0!</v>
      </c>
      <c r="K65" s="4"/>
      <c r="L65" s="4"/>
      <c r="M65" s="4" t="e">
        <v>#DIV/0!</v>
      </c>
      <c r="N65" s="4"/>
      <c r="O65" s="4"/>
      <c r="P65" s="4" t="e">
        <v>#DIV/0!</v>
      </c>
      <c r="Q65" s="4"/>
      <c r="R65" s="4"/>
      <c r="S65" s="4" t="e">
        <v>#DIV/0!</v>
      </c>
      <c r="T65" s="4"/>
      <c r="U65" s="4"/>
      <c r="V65" s="4" t="e">
        <v>#DIV/0!</v>
      </c>
      <c r="W65" s="4"/>
      <c r="X65" s="4"/>
      <c r="Y65" s="4" t="e">
        <v>#DIV/0!</v>
      </c>
      <c r="Z65" s="4"/>
      <c r="AA65" s="4"/>
      <c r="AB65" s="4" t="e">
        <v>#DIV/0!</v>
      </c>
      <c r="AC65" s="4"/>
      <c r="AD65" s="4"/>
      <c r="AE65" s="4" t="e">
        <v>#DIV/0!</v>
      </c>
      <c r="AF65" s="4"/>
      <c r="AG65" s="4"/>
      <c r="AH65" s="4" t="e">
        <v>#DIV/0!</v>
      </c>
      <c r="AI65" s="4"/>
      <c r="AJ65" s="4"/>
      <c r="AK65" s="4" t="e">
        <v>#DIV/0!</v>
      </c>
      <c r="AL65" s="4"/>
      <c r="AM65" s="4"/>
      <c r="AN65" s="4" t="e">
        <v>#DIV/0!</v>
      </c>
      <c r="AO65" s="4"/>
      <c r="AP65" s="4"/>
      <c r="AQ65" s="4" t="e">
        <v>#DIV/0!</v>
      </c>
      <c r="AR65" s="4"/>
      <c r="AS65" s="4"/>
      <c r="AT65" s="4" t="e">
        <v>#DIV/0!</v>
      </c>
      <c r="AU65" s="4"/>
      <c r="AV65" s="4"/>
      <c r="AW65" s="4" t="e">
        <v>#DIV/0!</v>
      </c>
      <c r="AX65" s="4"/>
      <c r="AY65" s="4"/>
      <c r="AZ65" s="4" t="e">
        <v>#DIV/0!</v>
      </c>
      <c r="BA65" s="4">
        <v>0</v>
      </c>
      <c r="BB65" s="4">
        <v>0</v>
      </c>
      <c r="BC65" s="4" t="e">
        <v>#DIV/0!</v>
      </c>
    </row>
    <row r="66" spans="1:55" hidden="1" x14ac:dyDescent="0.2">
      <c r="A66" s="35"/>
      <c r="B66" t="s">
        <v>32</v>
      </c>
      <c r="C66" t="s">
        <v>33</v>
      </c>
      <c r="D66" t="s">
        <v>40</v>
      </c>
      <c r="E66" s="4"/>
      <c r="F66" s="4"/>
      <c r="G66" s="4" t="e">
        <v>#DIV/0!</v>
      </c>
      <c r="H66" s="4"/>
      <c r="I66" s="4"/>
      <c r="J66" s="4" t="e">
        <v>#DIV/0!</v>
      </c>
      <c r="K66" s="4"/>
      <c r="L66" s="4"/>
      <c r="M66" s="4" t="e">
        <v>#DIV/0!</v>
      </c>
      <c r="N66" s="4"/>
      <c r="O66" s="4"/>
      <c r="P66" s="4" t="e">
        <v>#DIV/0!</v>
      </c>
      <c r="Q66" s="4"/>
      <c r="R66" s="4"/>
      <c r="S66" s="4" t="e">
        <v>#DIV/0!</v>
      </c>
      <c r="T66" s="4"/>
      <c r="U66" s="4"/>
      <c r="V66" s="4" t="e">
        <v>#DIV/0!</v>
      </c>
      <c r="W66" s="4"/>
      <c r="X66" s="4"/>
      <c r="Y66" s="4" t="e">
        <v>#DIV/0!</v>
      </c>
      <c r="Z66" s="4"/>
      <c r="AA66" s="4"/>
      <c r="AB66" s="4" t="e">
        <v>#DIV/0!</v>
      </c>
      <c r="AC66" s="4"/>
      <c r="AD66" s="4"/>
      <c r="AE66" s="4" t="e">
        <v>#DIV/0!</v>
      </c>
      <c r="AF66" s="4"/>
      <c r="AG66" s="4"/>
      <c r="AH66" s="4" t="e">
        <v>#DIV/0!</v>
      </c>
      <c r="AI66" s="4"/>
      <c r="AJ66" s="4"/>
      <c r="AK66" s="4" t="e">
        <v>#DIV/0!</v>
      </c>
      <c r="AL66" s="4"/>
      <c r="AM66" s="4"/>
      <c r="AN66" s="4" t="e">
        <v>#DIV/0!</v>
      </c>
      <c r="AO66" s="4"/>
      <c r="AP66" s="4"/>
      <c r="AQ66" s="4" t="e">
        <v>#DIV/0!</v>
      </c>
      <c r="AR66" s="4"/>
      <c r="AS66" s="4"/>
      <c r="AT66" s="4" t="e">
        <v>#DIV/0!</v>
      </c>
      <c r="AU66" s="4"/>
      <c r="AV66" s="4"/>
      <c r="AW66" s="4" t="e">
        <v>#DIV/0!</v>
      </c>
      <c r="AX66" s="4"/>
      <c r="AY66" s="4"/>
      <c r="AZ66" s="4" t="e">
        <v>#DIV/0!</v>
      </c>
      <c r="BA66" s="4">
        <v>0</v>
      </c>
      <c r="BB66" s="4">
        <v>0</v>
      </c>
      <c r="BC66" s="4" t="e">
        <v>#DIV/0!</v>
      </c>
    </row>
    <row r="67" spans="1:55" hidden="1" x14ac:dyDescent="0.2">
      <c r="A67" s="35"/>
      <c r="B67" t="s">
        <v>32</v>
      </c>
      <c r="C67" t="s">
        <v>33</v>
      </c>
      <c r="D67" t="s">
        <v>22</v>
      </c>
      <c r="E67" s="4"/>
      <c r="F67" s="4"/>
      <c r="G67" s="4" t="e">
        <v>#DIV/0!</v>
      </c>
      <c r="H67" s="4"/>
      <c r="I67" s="4"/>
      <c r="J67" s="4" t="e">
        <v>#DIV/0!</v>
      </c>
      <c r="K67" s="4"/>
      <c r="L67" s="4"/>
      <c r="M67" s="4" t="e">
        <v>#DIV/0!</v>
      </c>
      <c r="N67" s="4"/>
      <c r="O67" s="4"/>
      <c r="P67" s="4" t="e">
        <v>#DIV/0!</v>
      </c>
      <c r="Q67" s="4"/>
      <c r="R67" s="4"/>
      <c r="S67" s="4" t="e">
        <v>#DIV/0!</v>
      </c>
      <c r="T67" s="4"/>
      <c r="U67" s="4"/>
      <c r="V67" s="4" t="e">
        <v>#DIV/0!</v>
      </c>
      <c r="W67" s="4"/>
      <c r="X67" s="4"/>
      <c r="Y67" s="4" t="e">
        <v>#DIV/0!</v>
      </c>
      <c r="Z67" s="4"/>
      <c r="AA67" s="4"/>
      <c r="AB67" s="4" t="e">
        <v>#DIV/0!</v>
      </c>
      <c r="AC67" s="4"/>
      <c r="AD67" s="4"/>
      <c r="AE67" s="4" t="e">
        <v>#DIV/0!</v>
      </c>
      <c r="AF67" s="4"/>
      <c r="AG67" s="4"/>
      <c r="AH67" s="4" t="e">
        <v>#DIV/0!</v>
      </c>
      <c r="AI67" s="4"/>
      <c r="AJ67" s="4"/>
      <c r="AK67" s="4" t="e">
        <v>#DIV/0!</v>
      </c>
      <c r="AL67" s="4"/>
      <c r="AM67" s="4"/>
      <c r="AN67" s="4" t="e">
        <v>#DIV/0!</v>
      </c>
      <c r="AO67" s="4"/>
      <c r="AP67" s="4"/>
      <c r="AQ67" s="4" t="e">
        <v>#DIV/0!</v>
      </c>
      <c r="AR67" s="4"/>
      <c r="AS67" s="4"/>
      <c r="AT67" s="4" t="e">
        <v>#DIV/0!</v>
      </c>
      <c r="AU67" s="4"/>
      <c r="AV67" s="4"/>
      <c r="AW67" s="4" t="e">
        <v>#DIV/0!</v>
      </c>
      <c r="AX67" s="4"/>
      <c r="AY67" s="4"/>
      <c r="AZ67" s="4" t="e">
        <v>#DIV/0!</v>
      </c>
      <c r="BA67" s="4">
        <v>0</v>
      </c>
      <c r="BB67" s="4">
        <v>0</v>
      </c>
      <c r="BC67" s="4" t="e">
        <v>#DIV/0!</v>
      </c>
    </row>
    <row r="68" spans="1:55" hidden="1" x14ac:dyDescent="0.2">
      <c r="A68" s="35"/>
      <c r="B68" t="s">
        <v>32</v>
      </c>
      <c r="C68" t="s">
        <v>33</v>
      </c>
      <c r="D68" t="s">
        <v>22</v>
      </c>
      <c r="E68" s="4"/>
      <c r="F68" s="4"/>
      <c r="G68" s="4" t="e">
        <v>#DIV/0!</v>
      </c>
      <c r="H68" s="4"/>
      <c r="I68" s="4"/>
      <c r="J68" s="4" t="e">
        <v>#DIV/0!</v>
      </c>
      <c r="K68" s="4"/>
      <c r="L68" s="4"/>
      <c r="M68" s="4" t="e">
        <v>#DIV/0!</v>
      </c>
      <c r="N68" s="4"/>
      <c r="O68" s="4"/>
      <c r="P68" s="4" t="e">
        <v>#DIV/0!</v>
      </c>
      <c r="Q68" s="4"/>
      <c r="R68" s="4"/>
      <c r="S68" s="4" t="e">
        <v>#DIV/0!</v>
      </c>
      <c r="T68" s="4"/>
      <c r="U68" s="4"/>
      <c r="V68" s="4" t="e">
        <v>#DIV/0!</v>
      </c>
      <c r="W68" s="4"/>
      <c r="X68" s="4"/>
      <c r="Y68" s="4" t="e">
        <v>#DIV/0!</v>
      </c>
      <c r="Z68" s="4"/>
      <c r="AA68" s="4"/>
      <c r="AB68" s="4" t="e">
        <v>#DIV/0!</v>
      </c>
      <c r="AC68" s="4"/>
      <c r="AD68" s="4"/>
      <c r="AE68" s="4" t="e">
        <v>#DIV/0!</v>
      </c>
      <c r="AF68" s="4"/>
      <c r="AG68" s="4"/>
      <c r="AH68" s="4" t="e">
        <v>#DIV/0!</v>
      </c>
      <c r="AI68" s="4"/>
      <c r="AJ68" s="4"/>
      <c r="AK68" s="4" t="e">
        <v>#DIV/0!</v>
      </c>
      <c r="AL68" s="4"/>
      <c r="AM68" s="4"/>
      <c r="AN68" s="4" t="e">
        <v>#DIV/0!</v>
      </c>
      <c r="AO68" s="4"/>
      <c r="AP68" s="4"/>
      <c r="AQ68" s="4" t="e">
        <v>#DIV/0!</v>
      </c>
      <c r="AR68" s="4"/>
      <c r="AS68" s="4"/>
      <c r="AT68" s="4" t="e">
        <v>#DIV/0!</v>
      </c>
      <c r="AU68" s="4"/>
      <c r="AV68" s="4"/>
      <c r="AW68" s="4" t="e">
        <v>#DIV/0!</v>
      </c>
      <c r="AX68" s="4"/>
      <c r="AY68" s="4"/>
      <c r="AZ68" s="4" t="e">
        <v>#DIV/0!</v>
      </c>
      <c r="BA68" s="4">
        <v>0</v>
      </c>
      <c r="BB68" s="4">
        <v>0</v>
      </c>
      <c r="BC68" s="4" t="e">
        <v>#DIV/0!</v>
      </c>
    </row>
    <row r="69" spans="1:55" hidden="1" x14ac:dyDescent="0.2">
      <c r="A69" s="35"/>
      <c r="B69" t="s">
        <v>32</v>
      </c>
      <c r="C69" t="s">
        <v>33</v>
      </c>
      <c r="D69" t="s">
        <v>25</v>
      </c>
      <c r="E69" s="4"/>
      <c r="F69" s="4"/>
      <c r="G69" s="4" t="e">
        <v>#DIV/0!</v>
      </c>
      <c r="H69" s="4"/>
      <c r="I69" s="4"/>
      <c r="J69" s="4" t="e">
        <v>#DIV/0!</v>
      </c>
      <c r="K69" s="4"/>
      <c r="L69" s="4"/>
      <c r="M69" s="4" t="e">
        <v>#DIV/0!</v>
      </c>
      <c r="N69" s="4"/>
      <c r="O69" s="4"/>
      <c r="P69" s="4" t="e">
        <v>#DIV/0!</v>
      </c>
      <c r="Q69" s="5">
        <v>7000</v>
      </c>
      <c r="R69" s="6">
        <v>433531000</v>
      </c>
      <c r="S69" s="4">
        <v>61933</v>
      </c>
      <c r="T69" s="4"/>
      <c r="U69" s="4"/>
      <c r="V69" s="4" t="e">
        <v>#DIV/0!</v>
      </c>
      <c r="W69" s="5">
        <v>7000</v>
      </c>
      <c r="X69" s="6">
        <v>438382000</v>
      </c>
      <c r="Y69" s="4">
        <v>62626</v>
      </c>
      <c r="Z69" s="4"/>
      <c r="AA69" s="4"/>
      <c r="AB69" s="4" t="e">
        <v>#DIV/0!</v>
      </c>
      <c r="AC69" s="4"/>
      <c r="AD69" s="4"/>
      <c r="AE69" s="4" t="e">
        <v>#DIV/0!</v>
      </c>
      <c r="AF69" s="4"/>
      <c r="AG69" s="4"/>
      <c r="AH69" s="4" t="e">
        <v>#DIV/0!</v>
      </c>
      <c r="AI69" s="4"/>
      <c r="AJ69" s="4"/>
      <c r="AK69" s="4" t="e">
        <v>#DIV/0!</v>
      </c>
      <c r="AL69" s="4"/>
      <c r="AM69" s="4"/>
      <c r="AN69" s="4" t="e">
        <v>#DIV/0!</v>
      </c>
      <c r="AO69" s="4"/>
      <c r="AP69" s="4"/>
      <c r="AQ69" s="4" t="e">
        <v>#DIV/0!</v>
      </c>
      <c r="AR69" s="4"/>
      <c r="AS69" s="4"/>
      <c r="AT69" s="4" t="e">
        <v>#DIV/0!</v>
      </c>
      <c r="AU69" s="4"/>
      <c r="AV69" s="4"/>
      <c r="AW69" s="4" t="e">
        <v>#DIV/0!</v>
      </c>
      <c r="AX69" s="4"/>
      <c r="AY69" s="4"/>
      <c r="AZ69" s="4" t="e">
        <v>#DIV/0!</v>
      </c>
      <c r="BA69" s="4">
        <v>14000</v>
      </c>
      <c r="BB69" s="4">
        <v>871913000</v>
      </c>
      <c r="BC69" s="4">
        <v>62279.5</v>
      </c>
    </row>
    <row r="70" spans="1:55" hidden="1" x14ac:dyDescent="0.2">
      <c r="A70" s="35"/>
      <c r="B70" t="s">
        <v>32</v>
      </c>
      <c r="C70" t="s">
        <v>33</v>
      </c>
      <c r="D70" t="s">
        <v>25</v>
      </c>
      <c r="E70" s="4"/>
      <c r="F70" s="4"/>
      <c r="G70" s="4" t="e">
        <v>#DIV/0!</v>
      </c>
      <c r="H70" s="4"/>
      <c r="I70" s="4"/>
      <c r="J70" s="4" t="e">
        <v>#DIV/0!</v>
      </c>
      <c r="K70" s="4"/>
      <c r="L70" s="4"/>
      <c r="M70" s="4" t="e">
        <v>#DIV/0!</v>
      </c>
      <c r="N70" s="4"/>
      <c r="O70" s="4"/>
      <c r="P70" s="4" t="e">
        <v>#DIV/0!</v>
      </c>
      <c r="Q70" s="4"/>
      <c r="R70" s="4"/>
      <c r="S70" s="4" t="e">
        <v>#DIV/0!</v>
      </c>
      <c r="T70" s="4"/>
      <c r="U70" s="4"/>
      <c r="V70" s="4" t="e">
        <v>#DIV/0!</v>
      </c>
      <c r="W70" s="4"/>
      <c r="X70" s="4"/>
      <c r="Y70" s="4" t="e">
        <v>#DIV/0!</v>
      </c>
      <c r="Z70" s="4"/>
      <c r="AA70" s="4"/>
      <c r="AB70" s="4" t="e">
        <v>#DIV/0!</v>
      </c>
      <c r="AC70" s="4"/>
      <c r="AD70" s="4"/>
      <c r="AE70" s="4" t="e">
        <v>#DIV/0!</v>
      </c>
      <c r="AF70" s="4"/>
      <c r="AG70" s="4"/>
      <c r="AH70" s="4" t="e">
        <v>#DIV/0!</v>
      </c>
      <c r="AI70" s="4"/>
      <c r="AJ70" s="4"/>
      <c r="AK70" s="4" t="e">
        <v>#DIV/0!</v>
      </c>
      <c r="AL70" s="4"/>
      <c r="AM70" s="4"/>
      <c r="AN70" s="4" t="e">
        <v>#DIV/0!</v>
      </c>
      <c r="AO70" s="4"/>
      <c r="AP70" s="4"/>
      <c r="AQ70" s="4" t="e">
        <v>#DIV/0!</v>
      </c>
      <c r="AR70" s="4"/>
      <c r="AS70" s="4"/>
      <c r="AT70" s="4" t="e">
        <v>#DIV/0!</v>
      </c>
      <c r="AU70" s="4"/>
      <c r="AV70" s="4"/>
      <c r="AW70" s="4" t="e">
        <v>#DIV/0!</v>
      </c>
      <c r="AX70" s="4"/>
      <c r="AY70" s="4"/>
      <c r="AZ70" s="4" t="e">
        <v>#DIV/0!</v>
      </c>
      <c r="BA70" s="4">
        <v>0</v>
      </c>
      <c r="BB70" s="4">
        <v>0</v>
      </c>
      <c r="BC70" s="4" t="e">
        <v>#DIV/0!</v>
      </c>
    </row>
    <row r="71" spans="1:55" hidden="1" x14ac:dyDescent="0.2">
      <c r="A71" s="35"/>
      <c r="D71" s="1" t="s">
        <v>26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>
        <v>7000</v>
      </c>
      <c r="R71" s="4">
        <v>433531000</v>
      </c>
      <c r="S71" s="4">
        <v>61933</v>
      </c>
      <c r="T71" s="4"/>
      <c r="U71" s="4"/>
      <c r="V71" s="4"/>
      <c r="W71" s="4">
        <v>7000</v>
      </c>
      <c r="X71" s="4">
        <v>438382000</v>
      </c>
      <c r="Y71" s="4">
        <v>62626</v>
      </c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>
        <v>14000</v>
      </c>
      <c r="BB71" s="4">
        <v>871913000</v>
      </c>
      <c r="BC71" s="4">
        <v>62279.5</v>
      </c>
    </row>
    <row r="72" spans="1:55" x14ac:dyDescent="0.2">
      <c r="A72" s="35"/>
      <c r="B72" t="s">
        <v>62</v>
      </c>
      <c r="C72" t="s">
        <v>33</v>
      </c>
      <c r="D72" s="1" t="s">
        <v>105</v>
      </c>
      <c r="E72" s="4">
        <v>7200</v>
      </c>
      <c r="F72" s="4">
        <v>381931200</v>
      </c>
      <c r="G72" s="4">
        <v>53046</v>
      </c>
      <c r="H72" s="4">
        <v>28000</v>
      </c>
      <c r="I72" s="4">
        <v>1568154000</v>
      </c>
      <c r="J72" s="4">
        <v>56005.5</v>
      </c>
      <c r="K72" s="4">
        <v>28200</v>
      </c>
      <c r="L72" s="4">
        <v>1735995800</v>
      </c>
      <c r="M72" s="4">
        <v>61560.134751773046</v>
      </c>
      <c r="N72" s="4">
        <v>28200</v>
      </c>
      <c r="O72" s="4">
        <v>1753584000</v>
      </c>
      <c r="P72" s="4">
        <v>62183.829787234041</v>
      </c>
      <c r="Q72" s="4">
        <v>21200</v>
      </c>
      <c r="R72" s="4">
        <v>1338341000</v>
      </c>
      <c r="S72" s="4">
        <v>63129.292452830188</v>
      </c>
      <c r="T72" s="4">
        <v>21200</v>
      </c>
      <c r="U72" s="4">
        <v>1317960800</v>
      </c>
      <c r="V72" s="4">
        <v>62167.962264150941</v>
      </c>
      <c r="W72" s="4">
        <v>21100</v>
      </c>
      <c r="X72" s="4">
        <v>1323684000</v>
      </c>
      <c r="Y72" s="4">
        <v>62733.838862559242</v>
      </c>
      <c r="Z72" s="4">
        <v>35200</v>
      </c>
      <c r="AA72" s="4">
        <v>2162458400</v>
      </c>
      <c r="AB72" s="4">
        <v>61433.477272727272</v>
      </c>
      <c r="AC72" s="4">
        <v>28000</v>
      </c>
      <c r="AD72" s="4">
        <v>1763643000</v>
      </c>
      <c r="AE72" s="4">
        <v>62987.25</v>
      </c>
      <c r="AF72" s="4">
        <v>7200</v>
      </c>
      <c r="AG72" s="4">
        <v>444643200</v>
      </c>
      <c r="AH72" s="4">
        <v>61756</v>
      </c>
      <c r="AI72" s="4"/>
      <c r="AJ72" s="4"/>
      <c r="AK72" s="4"/>
      <c r="AL72" s="4">
        <v>6200</v>
      </c>
      <c r="AM72" s="4">
        <v>388126200</v>
      </c>
      <c r="AN72" s="4">
        <v>62601</v>
      </c>
      <c r="AO72" s="4">
        <v>22128</v>
      </c>
      <c r="AP72" s="4">
        <v>1521522352</v>
      </c>
      <c r="AQ72" s="4">
        <v>68760.048445408538</v>
      </c>
      <c r="AR72" s="4"/>
      <c r="AS72" s="4"/>
      <c r="AT72" s="4"/>
      <c r="AU72" s="4"/>
      <c r="AV72" s="4"/>
      <c r="AW72" s="4"/>
      <c r="AX72" s="4">
        <v>12700</v>
      </c>
      <c r="AY72" s="4">
        <v>868946700</v>
      </c>
      <c r="AZ72" s="4">
        <v>68421</v>
      </c>
      <c r="BA72" s="4">
        <v>266528</v>
      </c>
      <c r="BB72" s="4">
        <v>16568990652</v>
      </c>
      <c r="BC72" s="4">
        <v>62166.041286468964</v>
      </c>
    </row>
    <row r="73" spans="1:55" hidden="1" x14ac:dyDescent="0.2">
      <c r="A73" s="35"/>
      <c r="B73" t="s">
        <v>32</v>
      </c>
      <c r="C73" t="s">
        <v>42</v>
      </c>
      <c r="D73" t="s">
        <v>7</v>
      </c>
      <c r="E73" s="4"/>
      <c r="F73" s="4"/>
      <c r="G73" s="4" t="e">
        <v>#DIV/0!</v>
      </c>
      <c r="H73" s="4"/>
      <c r="I73" s="4"/>
      <c r="J73" s="4" t="e">
        <v>#DIV/0!</v>
      </c>
      <c r="K73" s="4"/>
      <c r="L73" s="4"/>
      <c r="M73" s="4" t="e">
        <v>#DIV/0!</v>
      </c>
      <c r="N73" s="4"/>
      <c r="O73" s="4"/>
      <c r="P73" s="4" t="e">
        <v>#DIV/0!</v>
      </c>
      <c r="Q73" s="4"/>
      <c r="R73" s="4"/>
      <c r="S73" s="4" t="e">
        <v>#DIV/0!</v>
      </c>
      <c r="T73" s="4"/>
      <c r="U73" s="4"/>
      <c r="V73" s="4" t="e">
        <v>#DIV/0!</v>
      </c>
      <c r="W73" s="4"/>
      <c r="X73" s="4"/>
      <c r="Y73" s="4" t="e">
        <v>#DIV/0!</v>
      </c>
      <c r="Z73" s="4"/>
      <c r="AA73" s="4"/>
      <c r="AB73" s="4" t="e">
        <v>#DIV/0!</v>
      </c>
      <c r="AC73" s="4"/>
      <c r="AD73" s="4"/>
      <c r="AE73" s="4" t="e">
        <v>#DIV/0!</v>
      </c>
      <c r="AF73" s="4"/>
      <c r="AG73" s="4"/>
      <c r="AH73" s="4" t="e">
        <v>#DIV/0!</v>
      </c>
      <c r="AI73" s="4"/>
      <c r="AJ73" s="4"/>
      <c r="AK73" s="4" t="e">
        <v>#DIV/0!</v>
      </c>
      <c r="AL73" s="4"/>
      <c r="AM73" s="4"/>
      <c r="AN73" s="4" t="e">
        <v>#DIV/0!</v>
      </c>
      <c r="AO73" s="12">
        <v>820</v>
      </c>
      <c r="AP73" s="11">
        <v>69623740</v>
      </c>
      <c r="AQ73" s="4">
        <v>84907</v>
      </c>
      <c r="AR73" s="4"/>
      <c r="AS73" s="4"/>
      <c r="AT73" s="4" t="e">
        <v>#DIV/0!</v>
      </c>
      <c r="AU73" s="4"/>
      <c r="AV73" s="4"/>
      <c r="AW73" s="4" t="e">
        <v>#DIV/0!</v>
      </c>
      <c r="AX73" s="4"/>
      <c r="AY73" s="4"/>
      <c r="AZ73" s="4" t="e">
        <v>#DIV/0!</v>
      </c>
      <c r="BA73" s="4">
        <v>820</v>
      </c>
      <c r="BB73" s="4">
        <v>69623740</v>
      </c>
      <c r="BC73" s="4">
        <v>84907</v>
      </c>
    </row>
    <row r="74" spans="1:55" hidden="1" x14ac:dyDescent="0.2">
      <c r="A74" s="35"/>
      <c r="B74" t="s">
        <v>32</v>
      </c>
      <c r="C74" t="s">
        <v>42</v>
      </c>
      <c r="D74" t="s">
        <v>7</v>
      </c>
      <c r="E74" s="4"/>
      <c r="F74" s="4"/>
      <c r="G74" s="4" t="e">
        <v>#DIV/0!</v>
      </c>
      <c r="H74" s="4"/>
      <c r="I74" s="4"/>
      <c r="J74" s="4" t="e">
        <v>#DIV/0!</v>
      </c>
      <c r="K74" s="4"/>
      <c r="L74" s="4"/>
      <c r="M74" s="4" t="e">
        <v>#DIV/0!</v>
      </c>
      <c r="N74" s="4"/>
      <c r="O74" s="4"/>
      <c r="P74" s="4" t="e">
        <v>#DIV/0!</v>
      </c>
      <c r="Q74" s="4"/>
      <c r="R74" s="4"/>
      <c r="S74" s="4" t="e">
        <v>#DIV/0!</v>
      </c>
      <c r="T74" s="4"/>
      <c r="U74" s="4"/>
      <c r="V74" s="4" t="e">
        <v>#DIV/0!</v>
      </c>
      <c r="W74" s="4"/>
      <c r="X74" s="4"/>
      <c r="Y74" s="4" t="e">
        <v>#DIV/0!</v>
      </c>
      <c r="Z74" s="4"/>
      <c r="AA74" s="4"/>
      <c r="AB74" s="4" t="e">
        <v>#DIV/0!</v>
      </c>
      <c r="AC74" s="4"/>
      <c r="AD74" s="4"/>
      <c r="AE74" s="4" t="e">
        <v>#DIV/0!</v>
      </c>
      <c r="AF74" s="4"/>
      <c r="AG74" s="4"/>
      <c r="AH74" s="4" t="e">
        <v>#DIV/0!</v>
      </c>
      <c r="AI74" s="4"/>
      <c r="AJ74" s="4"/>
      <c r="AK74" s="4" t="e">
        <v>#DIV/0!</v>
      </c>
      <c r="AL74" s="4"/>
      <c r="AM74" s="4"/>
      <c r="AN74" s="4" t="e">
        <v>#DIV/0!</v>
      </c>
      <c r="AO74" s="12">
        <v>820</v>
      </c>
      <c r="AP74" s="11">
        <v>70033740</v>
      </c>
      <c r="AQ74" s="4">
        <v>85407</v>
      </c>
      <c r="AR74" s="4"/>
      <c r="AS74" s="4"/>
      <c r="AT74" s="4" t="e">
        <v>#DIV/0!</v>
      </c>
      <c r="AU74" s="4"/>
      <c r="AV74" s="4"/>
      <c r="AW74" s="4" t="e">
        <v>#DIV/0!</v>
      </c>
      <c r="AX74" s="4"/>
      <c r="AY74" s="4"/>
      <c r="AZ74" s="4" t="e">
        <v>#DIV/0!</v>
      </c>
      <c r="BA74" s="4">
        <v>820</v>
      </c>
      <c r="BB74" s="4">
        <v>70033740</v>
      </c>
      <c r="BC74" s="4">
        <v>85407</v>
      </c>
    </row>
    <row r="75" spans="1:55" hidden="1" x14ac:dyDescent="0.2">
      <c r="A75" s="35"/>
      <c r="B75" t="s">
        <v>32</v>
      </c>
      <c r="C75" t="s">
        <v>42</v>
      </c>
      <c r="D75" t="s">
        <v>7</v>
      </c>
      <c r="E75" s="4"/>
      <c r="F75" s="4"/>
      <c r="G75" s="4" t="e">
        <v>#DIV/0!</v>
      </c>
      <c r="H75" s="4"/>
      <c r="I75" s="4"/>
      <c r="J75" s="4" t="e">
        <v>#DIV/0!</v>
      </c>
      <c r="K75" s="4"/>
      <c r="L75" s="4"/>
      <c r="M75" s="4" t="e">
        <v>#DIV/0!</v>
      </c>
      <c r="N75" s="4"/>
      <c r="O75" s="4"/>
      <c r="P75" s="4" t="e">
        <v>#DIV/0!</v>
      </c>
      <c r="Q75" s="4"/>
      <c r="R75" s="4"/>
      <c r="S75" s="4" t="e">
        <v>#DIV/0!</v>
      </c>
      <c r="T75" s="4"/>
      <c r="U75" s="4"/>
      <c r="V75" s="4" t="e">
        <v>#DIV/0!</v>
      </c>
      <c r="W75" s="4"/>
      <c r="X75" s="4"/>
      <c r="Y75" s="4" t="e">
        <v>#DIV/0!</v>
      </c>
      <c r="Z75" s="4"/>
      <c r="AA75" s="4"/>
      <c r="AB75" s="4" t="e">
        <v>#DIV/0!</v>
      </c>
      <c r="AC75" s="4"/>
      <c r="AD75" s="4"/>
      <c r="AE75" s="4" t="e">
        <v>#DIV/0!</v>
      </c>
      <c r="AF75" s="4"/>
      <c r="AG75" s="4"/>
      <c r="AH75" s="4" t="e">
        <v>#DIV/0!</v>
      </c>
      <c r="AI75" s="4"/>
      <c r="AJ75" s="4"/>
      <c r="AK75" s="4" t="e">
        <v>#DIV/0!</v>
      </c>
      <c r="AL75" s="4"/>
      <c r="AM75" s="4"/>
      <c r="AN75" s="4" t="e">
        <v>#DIV/0!</v>
      </c>
      <c r="AO75" s="12">
        <v>820</v>
      </c>
      <c r="AP75" s="11">
        <v>70450300</v>
      </c>
      <c r="AQ75" s="4">
        <v>85915</v>
      </c>
      <c r="AR75" s="4"/>
      <c r="AS75" s="4"/>
      <c r="AT75" s="4" t="e">
        <v>#DIV/0!</v>
      </c>
      <c r="AU75" s="4"/>
      <c r="AV75" s="4"/>
      <c r="AW75" s="4" t="e">
        <v>#DIV/0!</v>
      </c>
      <c r="AX75" s="4"/>
      <c r="AY75" s="4"/>
      <c r="AZ75" s="4" t="e">
        <v>#DIV/0!</v>
      </c>
      <c r="BA75" s="4">
        <v>820</v>
      </c>
      <c r="BB75" s="4">
        <v>70450300</v>
      </c>
      <c r="BC75" s="4">
        <v>85915</v>
      </c>
    </row>
    <row r="76" spans="1:55" hidden="1" x14ac:dyDescent="0.2">
      <c r="A76" s="35"/>
      <c r="D76" s="1" t="s">
        <v>34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>
        <v>2460</v>
      </c>
      <c r="AP76" s="4">
        <v>210107780</v>
      </c>
      <c r="AQ76" s="4">
        <v>85409.666666666672</v>
      </c>
      <c r="AR76" s="4"/>
      <c r="AS76" s="4"/>
      <c r="AT76" s="4"/>
      <c r="AU76" s="4"/>
      <c r="AV76" s="4"/>
      <c r="AW76" s="4"/>
      <c r="AX76" s="4"/>
      <c r="AY76" s="4"/>
      <c r="AZ76" s="4"/>
      <c r="BA76" s="4">
        <v>2460</v>
      </c>
      <c r="BB76" s="4">
        <v>210107780</v>
      </c>
      <c r="BC76" s="4">
        <v>85409.666666666672</v>
      </c>
    </row>
    <row r="77" spans="1:55" hidden="1" x14ac:dyDescent="0.2">
      <c r="A77" s="35"/>
      <c r="B77" t="s">
        <v>32</v>
      </c>
      <c r="C77" t="s">
        <v>42</v>
      </c>
      <c r="D77" t="s">
        <v>12</v>
      </c>
      <c r="E77" s="5">
        <v>1140</v>
      </c>
      <c r="F77" s="6">
        <v>77164320</v>
      </c>
      <c r="G77" s="4">
        <v>67688</v>
      </c>
      <c r="H77" s="4"/>
      <c r="I77" s="4"/>
      <c r="J77" s="4" t="e">
        <v>#DIV/0!</v>
      </c>
      <c r="K77" s="4"/>
      <c r="L77" s="4"/>
      <c r="M77" s="4" t="e">
        <v>#DIV/0!</v>
      </c>
      <c r="N77" s="4"/>
      <c r="O77" s="4"/>
      <c r="P77" s="4" t="e">
        <v>#DIV/0!</v>
      </c>
      <c r="Q77" s="4"/>
      <c r="R77" s="4"/>
      <c r="S77" s="4" t="e">
        <v>#DIV/0!</v>
      </c>
      <c r="T77" s="4"/>
      <c r="U77" s="4"/>
      <c r="V77" s="4" t="e">
        <v>#DIV/0!</v>
      </c>
      <c r="W77">
        <v>100</v>
      </c>
      <c r="X77" s="6">
        <v>8368400</v>
      </c>
      <c r="Y77" s="4">
        <v>83684</v>
      </c>
      <c r="Z77" s="4"/>
      <c r="AA77" s="4"/>
      <c r="AB77" s="4" t="e">
        <v>#DIV/0!</v>
      </c>
      <c r="AC77" s="4"/>
      <c r="AD77" s="4"/>
      <c r="AE77" s="4" t="e">
        <v>#DIV/0!</v>
      </c>
      <c r="AF77" s="4"/>
      <c r="AG77" s="4"/>
      <c r="AH77" s="4" t="e">
        <v>#DIV/0!</v>
      </c>
      <c r="AI77" s="4"/>
      <c r="AJ77" s="4"/>
      <c r="AK77" s="4" t="e">
        <v>#DIV/0!</v>
      </c>
      <c r="AL77" s="4"/>
      <c r="AM77" s="4"/>
      <c r="AN77" s="4" t="e">
        <v>#DIV/0!</v>
      </c>
      <c r="AO77" s="4"/>
      <c r="AP77" s="4"/>
      <c r="AQ77" s="4" t="e">
        <v>#DIV/0!</v>
      </c>
      <c r="AR77" s="4"/>
      <c r="AS77" s="4"/>
      <c r="AT77" s="4" t="e">
        <v>#DIV/0!</v>
      </c>
      <c r="AU77" s="4"/>
      <c r="AV77" s="4"/>
      <c r="AW77" s="4" t="e">
        <v>#DIV/0!</v>
      </c>
      <c r="AX77" s="4"/>
      <c r="AY77" s="4"/>
      <c r="AZ77" s="4" t="e">
        <v>#DIV/0!</v>
      </c>
      <c r="BA77" s="4">
        <v>1240</v>
      </c>
      <c r="BB77" s="4">
        <v>85532720</v>
      </c>
      <c r="BC77" s="4">
        <v>68978</v>
      </c>
    </row>
    <row r="78" spans="1:55" hidden="1" x14ac:dyDescent="0.2">
      <c r="A78" s="35"/>
      <c r="B78" t="s">
        <v>32</v>
      </c>
      <c r="C78" t="s">
        <v>42</v>
      </c>
      <c r="D78" t="s">
        <v>10</v>
      </c>
      <c r="E78" s="5">
        <v>1120</v>
      </c>
      <c r="F78" s="6">
        <v>76819680</v>
      </c>
      <c r="G78" s="4">
        <v>68589</v>
      </c>
      <c r="H78" s="4"/>
      <c r="I78" s="4"/>
      <c r="J78" s="4" t="e">
        <v>#DIV/0!</v>
      </c>
      <c r="K78" s="4"/>
      <c r="L78" s="4"/>
      <c r="M78" s="4" t="e">
        <v>#DIV/0!</v>
      </c>
      <c r="N78" s="4"/>
      <c r="O78" s="4"/>
      <c r="P78" s="4" t="e">
        <v>#DIV/0!</v>
      </c>
      <c r="Q78" s="5">
        <v>1100</v>
      </c>
      <c r="R78" s="6">
        <v>82435100</v>
      </c>
      <c r="S78" s="4">
        <v>74941</v>
      </c>
      <c r="T78" s="4"/>
      <c r="U78" s="4"/>
      <c r="V78" s="4" t="e">
        <v>#DIV/0!</v>
      </c>
      <c r="W78" s="4"/>
      <c r="X78" s="4"/>
      <c r="Y78" s="4" t="e">
        <v>#DIV/0!</v>
      </c>
      <c r="Z78" s="4"/>
      <c r="AA78" s="4"/>
      <c r="AB78" s="4" t="e">
        <v>#DIV/0!</v>
      </c>
      <c r="AC78" s="4"/>
      <c r="AD78" s="4"/>
      <c r="AE78" s="4" t="e">
        <v>#DIV/0!</v>
      </c>
      <c r="AF78" s="4"/>
      <c r="AG78" s="4"/>
      <c r="AH78" s="4" t="e">
        <v>#DIV/0!</v>
      </c>
      <c r="AI78" s="4"/>
      <c r="AJ78" s="4"/>
      <c r="AK78" s="4" t="e">
        <v>#DIV/0!</v>
      </c>
      <c r="AL78" s="4"/>
      <c r="AM78" s="4"/>
      <c r="AN78" s="4" t="e">
        <v>#DIV/0!</v>
      </c>
      <c r="AO78" s="4"/>
      <c r="AP78" s="4"/>
      <c r="AQ78" s="4" t="e">
        <v>#DIV/0!</v>
      </c>
      <c r="AR78" s="4"/>
      <c r="AS78" s="4"/>
      <c r="AT78" s="4" t="e">
        <v>#DIV/0!</v>
      </c>
      <c r="AU78" s="4"/>
      <c r="AV78" s="4"/>
      <c r="AW78" s="4" t="e">
        <v>#DIV/0!</v>
      </c>
      <c r="AX78" s="4"/>
      <c r="AY78" s="4"/>
      <c r="AZ78" s="4" t="e">
        <v>#DIV/0!</v>
      </c>
      <c r="BA78" s="4">
        <v>2220</v>
      </c>
      <c r="BB78" s="4">
        <v>159254780</v>
      </c>
      <c r="BC78" s="4">
        <v>71736.387387387382</v>
      </c>
    </row>
    <row r="79" spans="1:55" hidden="1" x14ac:dyDescent="0.2">
      <c r="A79" s="35"/>
      <c r="B79" t="s">
        <v>32</v>
      </c>
      <c r="C79" t="s">
        <v>42</v>
      </c>
      <c r="D79" t="s">
        <v>10</v>
      </c>
      <c r="E79" s="4"/>
      <c r="F79" s="4"/>
      <c r="G79" s="4" t="e">
        <v>#DIV/0!</v>
      </c>
      <c r="H79" s="4"/>
      <c r="I79" s="4"/>
      <c r="J79" s="4" t="e">
        <v>#DIV/0!</v>
      </c>
      <c r="K79" s="4"/>
      <c r="L79" s="4"/>
      <c r="M79" s="4" t="e">
        <v>#DIV/0!</v>
      </c>
      <c r="N79" s="4"/>
      <c r="O79" s="4"/>
      <c r="P79" s="4" t="e">
        <v>#DIV/0!</v>
      </c>
      <c r="Q79" s="5">
        <v>1100</v>
      </c>
      <c r="R79" s="6">
        <v>83377800</v>
      </c>
      <c r="S79" s="4">
        <v>75798</v>
      </c>
      <c r="T79" s="4"/>
      <c r="U79" s="4"/>
      <c r="V79" s="4" t="e">
        <v>#DIV/0!</v>
      </c>
      <c r="W79" s="4"/>
      <c r="X79" s="4"/>
      <c r="Y79" s="4" t="e">
        <v>#DIV/0!</v>
      </c>
      <c r="Z79" s="4"/>
      <c r="AA79" s="4"/>
      <c r="AB79" s="4" t="e">
        <v>#DIV/0!</v>
      </c>
      <c r="AC79" s="4"/>
      <c r="AD79" s="4"/>
      <c r="AE79" s="4" t="e">
        <v>#DIV/0!</v>
      </c>
      <c r="AF79" s="4"/>
      <c r="AG79" s="4"/>
      <c r="AH79" s="4" t="e">
        <v>#DIV/0!</v>
      </c>
      <c r="AI79" s="4"/>
      <c r="AJ79" s="4"/>
      <c r="AK79" s="4" t="e">
        <v>#DIV/0!</v>
      </c>
      <c r="AL79" s="4"/>
      <c r="AM79" s="4"/>
      <c r="AN79" s="4" t="e">
        <v>#DIV/0!</v>
      </c>
      <c r="AO79" s="4"/>
      <c r="AP79" s="4"/>
      <c r="AQ79" s="4" t="e">
        <v>#DIV/0!</v>
      </c>
      <c r="AR79" s="4"/>
      <c r="AS79" s="4"/>
      <c r="AT79" s="4" t="e">
        <v>#DIV/0!</v>
      </c>
      <c r="AU79" s="4"/>
      <c r="AV79" s="4"/>
      <c r="AW79" s="4" t="e">
        <v>#DIV/0!</v>
      </c>
      <c r="AX79" s="4"/>
      <c r="AY79" s="4"/>
      <c r="AZ79" s="4" t="e">
        <v>#DIV/0!</v>
      </c>
      <c r="BA79" s="4">
        <v>1100</v>
      </c>
      <c r="BB79" s="4">
        <v>83377800</v>
      </c>
      <c r="BC79" s="4">
        <v>75798</v>
      </c>
    </row>
    <row r="80" spans="1:55" hidden="1" x14ac:dyDescent="0.2">
      <c r="A80" s="35"/>
      <c r="D80" s="1" t="s">
        <v>43</v>
      </c>
      <c r="E80" s="4">
        <v>1120</v>
      </c>
      <c r="F80" s="4">
        <v>76819680</v>
      </c>
      <c r="G80" s="4">
        <v>68589</v>
      </c>
      <c r="H80" s="4"/>
      <c r="I80" s="4"/>
      <c r="J80" s="4"/>
      <c r="K80" s="4"/>
      <c r="L80" s="4"/>
      <c r="M80" s="4"/>
      <c r="N80" s="4"/>
      <c r="O80" s="4"/>
      <c r="P80" s="4"/>
      <c r="Q80" s="4">
        <v>2200</v>
      </c>
      <c r="R80" s="4">
        <v>165812900</v>
      </c>
      <c r="S80" s="4">
        <v>75369.5</v>
      </c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>
        <v>3320</v>
      </c>
      <c r="BB80" s="4">
        <v>242632580</v>
      </c>
      <c r="BC80" s="4">
        <v>73082.102409638552</v>
      </c>
    </row>
    <row r="81" spans="1:55" hidden="1" x14ac:dyDescent="0.2">
      <c r="A81" s="35"/>
      <c r="B81" t="s">
        <v>32</v>
      </c>
      <c r="C81" t="s">
        <v>42</v>
      </c>
      <c r="D81" t="s">
        <v>19</v>
      </c>
      <c r="E81" s="4"/>
      <c r="F81" s="4"/>
      <c r="G81" s="4" t="e">
        <v>#DIV/0!</v>
      </c>
      <c r="H81" s="4"/>
      <c r="I81" s="4"/>
      <c r="J81" s="4" t="e">
        <v>#DIV/0!</v>
      </c>
      <c r="K81" s="4"/>
      <c r="L81" s="4"/>
      <c r="M81" s="4" t="e">
        <v>#DIV/0!</v>
      </c>
      <c r="N81" s="4"/>
      <c r="O81" s="4"/>
      <c r="P81" s="4" t="e">
        <v>#DIV/0!</v>
      </c>
      <c r="Q81" s="4"/>
      <c r="R81" s="4"/>
      <c r="S81" s="4" t="e">
        <v>#DIV/0!</v>
      </c>
      <c r="T81" s="4"/>
      <c r="U81" s="4"/>
      <c r="V81" s="4" t="e">
        <v>#DIV/0!</v>
      </c>
      <c r="W81" s="4"/>
      <c r="X81" s="4"/>
      <c r="Y81" s="4" t="e">
        <v>#DIV/0!</v>
      </c>
      <c r="Z81" s="4"/>
      <c r="AA81" s="4"/>
      <c r="AB81" s="4" t="e">
        <v>#DIV/0!</v>
      </c>
      <c r="AC81" s="4"/>
      <c r="AD81" s="4"/>
      <c r="AE81" s="4" t="e">
        <v>#DIV/0!</v>
      </c>
      <c r="AF81" s="4"/>
      <c r="AG81" s="4"/>
      <c r="AH81" s="4" t="e">
        <v>#DIV/0!</v>
      </c>
      <c r="AI81" s="4"/>
      <c r="AJ81" s="4"/>
      <c r="AK81" s="4" t="e">
        <v>#DIV/0!</v>
      </c>
      <c r="AL81" s="4"/>
      <c r="AM81" s="4"/>
      <c r="AN81" s="4" t="e">
        <v>#DIV/0!</v>
      </c>
      <c r="AO81" s="4"/>
      <c r="AP81" s="4"/>
      <c r="AQ81" s="4" t="e">
        <v>#DIV/0!</v>
      </c>
      <c r="AR81" s="4"/>
      <c r="AS81" s="4"/>
      <c r="AT81" s="4" t="e">
        <v>#DIV/0!</v>
      </c>
      <c r="AU81" s="4"/>
      <c r="AV81" s="4"/>
      <c r="AW81" s="4" t="e">
        <v>#DIV/0!</v>
      </c>
      <c r="AX81" s="4"/>
      <c r="AY81" s="4"/>
      <c r="AZ81" s="4" t="e">
        <v>#DIV/0!</v>
      </c>
      <c r="BA81" s="4">
        <v>0</v>
      </c>
      <c r="BB81" s="4">
        <v>0</v>
      </c>
      <c r="BC81" s="4" t="e">
        <v>#DIV/0!</v>
      </c>
    </row>
    <row r="82" spans="1:55" hidden="1" x14ac:dyDescent="0.2">
      <c r="A82" s="35"/>
      <c r="B82" t="s">
        <v>32</v>
      </c>
      <c r="C82" t="s">
        <v>42</v>
      </c>
      <c r="D82" t="s">
        <v>25</v>
      </c>
      <c r="E82" s="4"/>
      <c r="F82" s="4"/>
      <c r="G82" s="4" t="e">
        <v>#DIV/0!</v>
      </c>
      <c r="H82" s="4"/>
      <c r="I82" s="4"/>
      <c r="J82" s="4" t="e">
        <v>#DIV/0!</v>
      </c>
      <c r="K82" s="4"/>
      <c r="L82" s="4"/>
      <c r="M82" s="4" t="e">
        <v>#DIV/0!</v>
      </c>
      <c r="N82" s="4"/>
      <c r="O82" s="4"/>
      <c r="P82" s="4" t="e">
        <v>#DIV/0!</v>
      </c>
      <c r="Q82" s="4"/>
      <c r="R82" s="4"/>
      <c r="S82" s="4" t="e">
        <v>#DIV/0!</v>
      </c>
      <c r="T82" s="4"/>
      <c r="U82" s="4"/>
      <c r="V82" s="4" t="e">
        <v>#DIV/0!</v>
      </c>
      <c r="W82" s="4"/>
      <c r="X82" s="4"/>
      <c r="Y82" s="4" t="e">
        <v>#DIV/0!</v>
      </c>
      <c r="Z82" s="4"/>
      <c r="AA82" s="4"/>
      <c r="AB82" s="4" t="e">
        <v>#DIV/0!</v>
      </c>
      <c r="AC82" s="4"/>
      <c r="AD82" s="4"/>
      <c r="AE82" s="4" t="e">
        <v>#DIV/0!</v>
      </c>
      <c r="AF82" s="4"/>
      <c r="AG82" s="4"/>
      <c r="AH82" s="4" t="e">
        <v>#DIV/0!</v>
      </c>
      <c r="AI82" s="4"/>
      <c r="AJ82" s="4"/>
      <c r="AK82" s="4" t="e">
        <v>#DIV/0!</v>
      </c>
      <c r="AL82" s="4"/>
      <c r="AM82" s="4"/>
      <c r="AN82" s="4" t="e">
        <v>#DIV/0!</v>
      </c>
      <c r="AO82" s="4"/>
      <c r="AP82" s="4"/>
      <c r="AQ82" s="4" t="e">
        <v>#DIV/0!</v>
      </c>
      <c r="AR82" s="4"/>
      <c r="AS82" s="4"/>
      <c r="AT82" s="4" t="e">
        <v>#DIV/0!</v>
      </c>
      <c r="AU82" s="4"/>
      <c r="AV82" s="4"/>
      <c r="AW82" s="4" t="e">
        <v>#DIV/0!</v>
      </c>
      <c r="AX82" s="4"/>
      <c r="AY82" s="4"/>
      <c r="AZ82" s="4" t="e">
        <v>#DIV/0!</v>
      </c>
      <c r="BA82" s="4">
        <v>0</v>
      </c>
      <c r="BB82" s="4">
        <v>0</v>
      </c>
      <c r="BC82" s="4" t="e">
        <v>#DIV/0!</v>
      </c>
    </row>
    <row r="83" spans="1:55" hidden="1" x14ac:dyDescent="0.2">
      <c r="A83" s="35"/>
      <c r="B83" t="s">
        <v>32</v>
      </c>
      <c r="C83" t="s">
        <v>42</v>
      </c>
      <c r="D83" t="s">
        <v>17</v>
      </c>
      <c r="E83" s="4"/>
      <c r="F83" s="4"/>
      <c r="G83" s="4" t="e">
        <v>#DIV/0!</v>
      </c>
      <c r="H83" s="4"/>
      <c r="I83" s="4"/>
      <c r="J83" s="4" t="e">
        <v>#DIV/0!</v>
      </c>
      <c r="K83" s="4"/>
      <c r="L83" s="4"/>
      <c r="M83" s="4" t="e">
        <v>#DIV/0!</v>
      </c>
      <c r="N83" s="4"/>
      <c r="O83" s="4"/>
      <c r="P83" s="4" t="e">
        <v>#DIV/0!</v>
      </c>
      <c r="Q83" s="4"/>
      <c r="R83" s="4"/>
      <c r="S83" s="4" t="e">
        <v>#DIV/0!</v>
      </c>
      <c r="T83" s="4"/>
      <c r="U83" s="4"/>
      <c r="V83" s="4" t="e">
        <v>#DIV/0!</v>
      </c>
      <c r="W83" s="4"/>
      <c r="X83" s="4"/>
      <c r="Y83" s="4" t="e">
        <v>#DIV/0!</v>
      </c>
      <c r="Z83" s="4"/>
      <c r="AA83" s="4"/>
      <c r="AB83" s="4" t="e">
        <v>#DIV/0!</v>
      </c>
      <c r="AC83" s="4"/>
      <c r="AD83" s="4"/>
      <c r="AE83" s="4" t="e">
        <v>#DIV/0!</v>
      </c>
      <c r="AF83" s="4"/>
      <c r="AG83" s="4"/>
      <c r="AH83" s="4" t="e">
        <v>#DIV/0!</v>
      </c>
      <c r="AI83" s="4"/>
      <c r="AJ83" s="4"/>
      <c r="AK83" s="4" t="e">
        <v>#DIV/0!</v>
      </c>
      <c r="AL83" s="4"/>
      <c r="AM83" s="4"/>
      <c r="AN83" s="4" t="e">
        <v>#DIV/0!</v>
      </c>
      <c r="AO83" s="4"/>
      <c r="AP83" s="4"/>
      <c r="AQ83" s="4" t="e">
        <v>#DIV/0!</v>
      </c>
      <c r="AR83" s="4"/>
      <c r="AS83" s="4"/>
      <c r="AT83" s="4" t="e">
        <v>#DIV/0!</v>
      </c>
      <c r="AU83" s="4"/>
      <c r="AV83" s="4"/>
      <c r="AW83" s="4" t="e">
        <v>#DIV/0!</v>
      </c>
      <c r="AX83" s="4"/>
      <c r="AY83" s="4"/>
      <c r="AZ83" s="4" t="e">
        <v>#DIV/0!</v>
      </c>
      <c r="BA83" s="4">
        <v>0</v>
      </c>
      <c r="BB83" s="4">
        <v>0</v>
      </c>
      <c r="BC83" s="4" t="e">
        <v>#DIV/0!</v>
      </c>
    </row>
    <row r="84" spans="1:55" x14ac:dyDescent="0.2">
      <c r="A84" s="35"/>
      <c r="B84" t="s">
        <v>62</v>
      </c>
      <c r="C84" t="s">
        <v>42</v>
      </c>
      <c r="D84" s="1" t="s">
        <v>105</v>
      </c>
      <c r="E84" s="4">
        <v>2260</v>
      </c>
      <c r="F84" s="4">
        <v>153984000</v>
      </c>
      <c r="G84" s="4">
        <v>68134.513274336277</v>
      </c>
      <c r="H84" s="4"/>
      <c r="I84" s="4"/>
      <c r="J84" s="4"/>
      <c r="K84" s="4"/>
      <c r="L84" s="4"/>
      <c r="M84" s="4"/>
      <c r="N84" s="4"/>
      <c r="O84" s="4"/>
      <c r="P84" s="4"/>
      <c r="Q84" s="4">
        <v>2200</v>
      </c>
      <c r="R84" s="4">
        <v>165812900</v>
      </c>
      <c r="S84" s="4">
        <v>75369.5</v>
      </c>
      <c r="T84" s="4"/>
      <c r="U84" s="4"/>
      <c r="V84" s="4"/>
      <c r="W84" s="4">
        <v>100</v>
      </c>
      <c r="X84" s="4">
        <v>8368400</v>
      </c>
      <c r="Y84" s="4">
        <v>83684</v>
      </c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>
        <v>2460</v>
      </c>
      <c r="AP84" s="4">
        <v>210107780</v>
      </c>
      <c r="AQ84" s="4">
        <v>85409.666666666672</v>
      </c>
      <c r="AR84" s="4"/>
      <c r="AS84" s="4"/>
      <c r="AT84" s="4"/>
      <c r="AU84" s="4"/>
      <c r="AV84" s="4"/>
      <c r="AW84" s="4"/>
      <c r="AX84" s="4"/>
      <c r="AY84" s="4"/>
      <c r="AZ84" s="4"/>
      <c r="BA84" s="4">
        <v>7020</v>
      </c>
      <c r="BB84" s="4">
        <v>538273080</v>
      </c>
      <c r="BC84" s="4">
        <v>76677.076923076922</v>
      </c>
    </row>
    <row r="85" spans="1:55" x14ac:dyDescent="0.2">
      <c r="A85" s="35"/>
      <c r="B85" s="33" t="s">
        <v>44</v>
      </c>
      <c r="C85" s="33"/>
      <c r="D85" s="33"/>
      <c r="E85" s="4">
        <v>9460</v>
      </c>
      <c r="F85" s="4">
        <v>535915200</v>
      </c>
      <c r="G85" s="4">
        <v>56650.655391120505</v>
      </c>
      <c r="H85" s="4">
        <v>54000</v>
      </c>
      <c r="I85" s="4">
        <v>5451410000</v>
      </c>
      <c r="J85" s="4">
        <v>100952.03703703704</v>
      </c>
      <c r="K85" s="4">
        <v>66200</v>
      </c>
      <c r="L85" s="4">
        <v>7420368800</v>
      </c>
      <c r="M85" s="4">
        <v>112090.16314199395</v>
      </c>
      <c r="N85" s="4">
        <v>54200</v>
      </c>
      <c r="O85" s="4">
        <v>5928534000</v>
      </c>
      <c r="P85" s="4">
        <v>109382.54612546126</v>
      </c>
      <c r="Q85" s="4">
        <v>48400</v>
      </c>
      <c r="R85" s="4">
        <v>5303815900</v>
      </c>
      <c r="S85" s="4">
        <v>109582.97314049587</v>
      </c>
      <c r="T85" s="4">
        <v>59200</v>
      </c>
      <c r="U85" s="4">
        <v>7120502800</v>
      </c>
      <c r="V85" s="4">
        <v>120278.76351351352</v>
      </c>
      <c r="W85" s="4">
        <v>69200</v>
      </c>
      <c r="X85" s="4">
        <v>8724148400</v>
      </c>
      <c r="Y85" s="4">
        <v>126071.50867052023</v>
      </c>
      <c r="Z85" s="4">
        <v>83200</v>
      </c>
      <c r="AA85" s="4">
        <v>9732382400</v>
      </c>
      <c r="AB85" s="4">
        <v>116975.75</v>
      </c>
      <c r="AC85" s="4">
        <v>76000</v>
      </c>
      <c r="AD85" s="4">
        <v>9487731000</v>
      </c>
      <c r="AE85" s="4">
        <v>124838.56578947368</v>
      </c>
      <c r="AF85" s="4">
        <v>19200</v>
      </c>
      <c r="AG85" s="4">
        <v>2477263200</v>
      </c>
      <c r="AH85" s="4">
        <v>129024.125</v>
      </c>
      <c r="AI85" s="4">
        <v>24000</v>
      </c>
      <c r="AJ85" s="4">
        <v>3694056000</v>
      </c>
      <c r="AK85" s="4">
        <v>153919</v>
      </c>
      <c r="AL85" s="4">
        <v>18200</v>
      </c>
      <c r="AM85" s="4">
        <v>2484682200</v>
      </c>
      <c r="AN85" s="4">
        <v>136521</v>
      </c>
      <c r="AO85" s="4">
        <v>62388</v>
      </c>
      <c r="AP85" s="4">
        <v>8537793332</v>
      </c>
      <c r="AQ85" s="4">
        <v>136849.92838366353</v>
      </c>
      <c r="AR85" s="4"/>
      <c r="AS85" s="4"/>
      <c r="AT85" s="4"/>
      <c r="AU85" s="4"/>
      <c r="AV85" s="4"/>
      <c r="AW85" s="4"/>
      <c r="AX85" s="4">
        <v>12700</v>
      </c>
      <c r="AY85" s="4">
        <v>868946700</v>
      </c>
      <c r="AZ85" s="4">
        <v>68421</v>
      </c>
      <c r="BA85" s="4">
        <v>656348</v>
      </c>
      <c r="BB85" s="4">
        <v>77767549932</v>
      </c>
      <c r="BC85" s="4">
        <v>118485.23943395882</v>
      </c>
    </row>
    <row r="86" spans="1:55" x14ac:dyDescent="0.2">
      <c r="A86" s="35" t="s">
        <v>130</v>
      </c>
      <c r="B86" s="32" t="s">
        <v>7</v>
      </c>
      <c r="C86" s="32"/>
      <c r="D86" s="32"/>
      <c r="E86" s="4"/>
      <c r="F86" s="4"/>
      <c r="G86" s="4"/>
      <c r="H86" s="4">
        <v>7000</v>
      </c>
      <c r="I86" s="4">
        <v>391104000</v>
      </c>
      <c r="J86" s="4">
        <v>55872</v>
      </c>
      <c r="K86" s="4">
        <v>32000</v>
      </c>
      <c r="L86" s="4">
        <v>4062058000</v>
      </c>
      <c r="M86" s="4">
        <v>126939.3125</v>
      </c>
      <c r="N86" s="4">
        <v>14000</v>
      </c>
      <c r="O86" s="4">
        <v>861364000</v>
      </c>
      <c r="P86" s="4">
        <v>61526</v>
      </c>
      <c r="Q86" s="4">
        <v>14200</v>
      </c>
      <c r="R86" s="4">
        <v>904810000</v>
      </c>
      <c r="S86" s="4">
        <v>63719.014084507042</v>
      </c>
      <c r="T86" s="4">
        <v>34200</v>
      </c>
      <c r="U86" s="4">
        <v>3352044800</v>
      </c>
      <c r="V86" s="4">
        <v>98013.005847953216</v>
      </c>
      <c r="W86" s="4">
        <v>12000</v>
      </c>
      <c r="X86" s="4">
        <v>1888920000</v>
      </c>
      <c r="Y86" s="4">
        <v>157410</v>
      </c>
      <c r="Z86" s="4">
        <v>47200</v>
      </c>
      <c r="AA86" s="4">
        <v>3976486400</v>
      </c>
      <c r="AB86" s="4">
        <v>84247.593220338982</v>
      </c>
      <c r="AC86" s="4">
        <v>19000</v>
      </c>
      <c r="AD86" s="4">
        <v>2084236000</v>
      </c>
      <c r="AE86" s="4">
        <v>109696.63157894737</v>
      </c>
      <c r="AF86" s="4">
        <v>7200</v>
      </c>
      <c r="AG86" s="4">
        <v>444643200</v>
      </c>
      <c r="AH86" s="4">
        <v>61756</v>
      </c>
      <c r="AI86" s="4"/>
      <c r="AJ86" s="4"/>
      <c r="AK86" s="4"/>
      <c r="AL86" s="4"/>
      <c r="AM86" s="4"/>
      <c r="AN86" s="4"/>
      <c r="AO86" s="4">
        <v>13588</v>
      </c>
      <c r="AP86" s="4">
        <v>975319632</v>
      </c>
      <c r="AQ86" s="4">
        <v>71778.012363850459</v>
      </c>
      <c r="AR86" s="4"/>
      <c r="AS86" s="4"/>
      <c r="AT86" s="4"/>
      <c r="AU86" s="4"/>
      <c r="AV86" s="4"/>
      <c r="AW86" s="4"/>
      <c r="AX86" s="4">
        <v>12700</v>
      </c>
      <c r="AY86" s="4">
        <v>868946700</v>
      </c>
      <c r="AZ86" s="4">
        <v>68421</v>
      </c>
      <c r="BA86" s="4">
        <v>213088</v>
      </c>
      <c r="BB86" s="4">
        <v>19809932732</v>
      </c>
      <c r="BC86" s="4">
        <v>92965.970547379489</v>
      </c>
    </row>
    <row r="87" spans="1:55" x14ac:dyDescent="0.2">
      <c r="A87" s="35"/>
      <c r="B87" s="32" t="s">
        <v>67</v>
      </c>
      <c r="C87" s="32"/>
      <c r="D87" s="32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>
        <v>12000</v>
      </c>
      <c r="AG87" s="4">
        <v>2032620000</v>
      </c>
      <c r="AH87" s="4">
        <v>169385</v>
      </c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>
        <v>12000</v>
      </c>
      <c r="BB87" s="4">
        <v>2032620000</v>
      </c>
      <c r="BC87" s="4">
        <v>169385</v>
      </c>
    </row>
    <row r="88" spans="1:55" x14ac:dyDescent="0.2">
      <c r="A88" s="35"/>
      <c r="B88" s="32" t="s">
        <v>10</v>
      </c>
      <c r="C88" s="32"/>
      <c r="D88" s="32"/>
      <c r="E88" s="4">
        <v>8320</v>
      </c>
      <c r="F88" s="4">
        <v>458750880</v>
      </c>
      <c r="G88" s="4">
        <v>55138.326923076922</v>
      </c>
      <c r="H88" s="4">
        <v>27000</v>
      </c>
      <c r="I88" s="4">
        <v>2700498000</v>
      </c>
      <c r="J88" s="4">
        <v>100018.44444444444</v>
      </c>
      <c r="K88" s="4">
        <v>21200</v>
      </c>
      <c r="L88" s="4">
        <v>1304466800</v>
      </c>
      <c r="M88" s="4">
        <v>61531.452830188682</v>
      </c>
      <c r="N88" s="4">
        <v>7200</v>
      </c>
      <c r="O88" s="4">
        <v>458640000</v>
      </c>
      <c r="P88" s="4">
        <v>63700</v>
      </c>
      <c r="Q88" s="4">
        <v>14200</v>
      </c>
      <c r="R88" s="4">
        <v>1943480900</v>
      </c>
      <c r="S88" s="4">
        <v>136864.85211267605</v>
      </c>
      <c r="T88" s="4"/>
      <c r="U88" s="4"/>
      <c r="V88" s="4"/>
      <c r="W88" s="4"/>
      <c r="X88" s="4"/>
      <c r="Y88" s="4"/>
      <c r="Z88" s="4">
        <v>24000</v>
      </c>
      <c r="AA88" s="4">
        <v>3849720000</v>
      </c>
      <c r="AB88" s="4">
        <v>160405</v>
      </c>
      <c r="AC88" s="4">
        <v>21000</v>
      </c>
      <c r="AD88" s="4">
        <v>1319423000</v>
      </c>
      <c r="AE88" s="4">
        <v>62829.666666666664</v>
      </c>
      <c r="AF88" s="4"/>
      <c r="AG88" s="4"/>
      <c r="AH88" s="4"/>
      <c r="AI88" s="4"/>
      <c r="AJ88" s="4"/>
      <c r="AK88" s="4"/>
      <c r="AL88" s="4">
        <v>18200</v>
      </c>
      <c r="AM88" s="4">
        <v>2484682200</v>
      </c>
      <c r="AN88" s="4">
        <v>136521</v>
      </c>
      <c r="AO88" s="4">
        <v>11000</v>
      </c>
      <c r="AP88" s="4">
        <v>756310500</v>
      </c>
      <c r="AQ88" s="4">
        <v>68755.5</v>
      </c>
      <c r="AR88" s="4"/>
      <c r="AS88" s="4"/>
      <c r="AT88" s="4"/>
      <c r="AU88" s="4"/>
      <c r="AV88" s="4"/>
      <c r="AW88" s="4"/>
      <c r="AX88" s="4"/>
      <c r="AY88" s="4"/>
      <c r="AZ88" s="4"/>
      <c r="BA88" s="4">
        <v>152120</v>
      </c>
      <c r="BB88" s="4">
        <v>15275972280</v>
      </c>
      <c r="BC88" s="4">
        <v>100420.538259269</v>
      </c>
    </row>
    <row r="89" spans="1:55" x14ac:dyDescent="0.2">
      <c r="A89" s="35"/>
      <c r="B89" s="32" t="s">
        <v>35</v>
      </c>
      <c r="C89" s="32"/>
      <c r="D89" s="32"/>
      <c r="E89" s="4">
        <v>1140</v>
      </c>
      <c r="F89" s="4">
        <v>77164320</v>
      </c>
      <c r="G89" s="4">
        <v>67688</v>
      </c>
      <c r="H89" s="4"/>
      <c r="I89" s="4"/>
      <c r="J89" s="4"/>
      <c r="K89" s="4">
        <v>13000</v>
      </c>
      <c r="L89" s="4">
        <v>2053844000</v>
      </c>
      <c r="M89" s="4">
        <v>157988</v>
      </c>
      <c r="N89" s="4"/>
      <c r="O89" s="4"/>
      <c r="P89" s="4"/>
      <c r="Q89" s="4"/>
      <c r="R89" s="4"/>
      <c r="S89" s="4"/>
      <c r="T89" s="4">
        <v>25000</v>
      </c>
      <c r="U89" s="4">
        <v>3768458000</v>
      </c>
      <c r="V89" s="4">
        <v>150738.32</v>
      </c>
      <c r="W89" s="4">
        <v>7200</v>
      </c>
      <c r="X89" s="4">
        <v>448071400</v>
      </c>
      <c r="Y89" s="4">
        <v>62232.138888888891</v>
      </c>
      <c r="Z89" s="4">
        <v>12000</v>
      </c>
      <c r="AA89" s="4">
        <v>1906176000</v>
      </c>
      <c r="AB89" s="4">
        <v>158848</v>
      </c>
      <c r="AC89" s="4"/>
      <c r="AD89" s="4"/>
      <c r="AE89" s="4"/>
      <c r="AF89" s="4"/>
      <c r="AG89" s="4"/>
      <c r="AH89" s="4"/>
      <c r="AI89" s="4">
        <v>12000</v>
      </c>
      <c r="AJ89" s="4">
        <v>1653360000</v>
      </c>
      <c r="AK89" s="4">
        <v>137780</v>
      </c>
      <c r="AL89" s="4"/>
      <c r="AM89" s="4"/>
      <c r="AN89" s="4"/>
      <c r="AO89" s="4">
        <v>12700</v>
      </c>
      <c r="AP89" s="4">
        <v>2263749600</v>
      </c>
      <c r="AQ89" s="4">
        <v>178248</v>
      </c>
      <c r="AR89" s="4"/>
      <c r="AS89" s="4"/>
      <c r="AT89" s="4"/>
      <c r="AU89" s="4"/>
      <c r="AV89" s="4"/>
      <c r="AW89" s="4"/>
      <c r="AX89" s="4"/>
      <c r="AY89" s="4"/>
      <c r="AZ89" s="4"/>
      <c r="BA89" s="4">
        <v>83040</v>
      </c>
      <c r="BB89" s="4">
        <v>12170823320</v>
      </c>
      <c r="BC89" s="4">
        <v>146565.79142581887</v>
      </c>
    </row>
    <row r="90" spans="1:55" x14ac:dyDescent="0.2">
      <c r="A90" s="35"/>
      <c r="B90" s="32" t="s">
        <v>59</v>
      </c>
      <c r="C90" s="32"/>
      <c r="D90" s="32"/>
      <c r="E90" s="4"/>
      <c r="F90" s="4"/>
      <c r="G90" s="4"/>
      <c r="H90" s="4"/>
      <c r="I90" s="4"/>
      <c r="J90" s="4"/>
      <c r="K90" s="4"/>
      <c r="L90" s="4"/>
      <c r="M90" s="4"/>
      <c r="N90" s="4">
        <v>13000</v>
      </c>
      <c r="O90" s="4">
        <v>2039583000</v>
      </c>
      <c r="P90" s="4">
        <v>156891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>
        <v>12000</v>
      </c>
      <c r="AD90" s="4">
        <v>1989144000</v>
      </c>
      <c r="AE90" s="4">
        <v>165762</v>
      </c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>
        <v>25000</v>
      </c>
      <c r="BB90" s="4">
        <v>4028727000</v>
      </c>
      <c r="BC90" s="4">
        <v>161149.07999999999</v>
      </c>
    </row>
    <row r="91" spans="1:55" x14ac:dyDescent="0.2">
      <c r="A91" s="35"/>
      <c r="B91" s="32" t="s">
        <v>129</v>
      </c>
      <c r="C91" s="32"/>
      <c r="D91" s="32"/>
      <c r="E91" s="4"/>
      <c r="F91" s="4"/>
      <c r="G91" s="4"/>
      <c r="H91" s="4"/>
      <c r="I91" s="4"/>
      <c r="J91" s="4"/>
      <c r="K91" s="4"/>
      <c r="L91" s="4"/>
      <c r="M91" s="4"/>
      <c r="N91" s="4">
        <v>13000</v>
      </c>
      <c r="O91" s="4">
        <v>2135367000</v>
      </c>
      <c r="P91" s="4">
        <v>164259</v>
      </c>
      <c r="Q91" s="4"/>
      <c r="R91" s="4"/>
      <c r="S91" s="4"/>
      <c r="T91" s="4"/>
      <c r="U91" s="4"/>
      <c r="V91" s="4"/>
      <c r="W91" s="4">
        <v>12000</v>
      </c>
      <c r="X91" s="4">
        <v>1917624000</v>
      </c>
      <c r="Y91" s="4">
        <v>159802</v>
      </c>
      <c r="Z91" s="4"/>
      <c r="AA91" s="4"/>
      <c r="AB91" s="4"/>
      <c r="AC91" s="4">
        <v>12000</v>
      </c>
      <c r="AD91" s="4">
        <v>2101440000</v>
      </c>
      <c r="AE91" s="4">
        <v>175120</v>
      </c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>
        <v>37000</v>
      </c>
      <c r="BB91" s="4">
        <v>6154431000</v>
      </c>
      <c r="BC91" s="4">
        <v>166335.97297297296</v>
      </c>
    </row>
    <row r="92" spans="1:55" x14ac:dyDescent="0.2">
      <c r="A92" s="35"/>
      <c r="B92" s="32" t="s">
        <v>60</v>
      </c>
      <c r="C92" s="32"/>
      <c r="D92" s="32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>
        <v>12000</v>
      </c>
      <c r="X92" s="4">
        <v>1665792000</v>
      </c>
      <c r="Y92" s="4">
        <v>138816</v>
      </c>
      <c r="Z92" s="4"/>
      <c r="AA92" s="4"/>
      <c r="AB92" s="4"/>
      <c r="AC92" s="4">
        <v>12000</v>
      </c>
      <c r="AD92" s="4">
        <v>1993488000</v>
      </c>
      <c r="AE92" s="4">
        <v>166124</v>
      </c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>
        <v>24000</v>
      </c>
      <c r="BB92" s="4">
        <v>3659280000</v>
      </c>
      <c r="BC92" s="4">
        <v>152470</v>
      </c>
    </row>
    <row r="93" spans="1:55" x14ac:dyDescent="0.2">
      <c r="A93" s="35"/>
      <c r="B93" s="32" t="s">
        <v>19</v>
      </c>
      <c r="C93" s="32"/>
      <c r="D93" s="32"/>
      <c r="E93" s="4"/>
      <c r="F93" s="4"/>
      <c r="G93" s="4"/>
      <c r="H93" s="4">
        <v>20000</v>
      </c>
      <c r="I93" s="4">
        <v>2359808000</v>
      </c>
      <c r="J93" s="4">
        <v>117990.39999999999</v>
      </c>
      <c r="K93" s="4"/>
      <c r="L93" s="4"/>
      <c r="M93" s="4"/>
      <c r="N93" s="4">
        <v>7000</v>
      </c>
      <c r="O93" s="4">
        <v>433580000</v>
      </c>
      <c r="P93" s="4">
        <v>61940</v>
      </c>
      <c r="Q93" s="4"/>
      <c r="R93" s="4"/>
      <c r="S93" s="4"/>
      <c r="T93" s="4"/>
      <c r="U93" s="4"/>
      <c r="V93" s="4"/>
      <c r="W93" s="4">
        <v>19000</v>
      </c>
      <c r="X93" s="4">
        <v>2365359000</v>
      </c>
      <c r="Y93" s="4">
        <v>124492.57894736843</v>
      </c>
      <c r="Z93" s="4"/>
      <c r="AA93" s="4"/>
      <c r="AB93" s="4"/>
      <c r="AC93" s="4"/>
      <c r="AD93" s="4"/>
      <c r="AE93" s="4"/>
      <c r="AF93" s="4"/>
      <c r="AG93" s="4"/>
      <c r="AH93" s="4"/>
      <c r="AI93" s="4">
        <v>12000</v>
      </c>
      <c r="AJ93" s="4">
        <v>2040696000</v>
      </c>
      <c r="AK93" s="4">
        <v>170058</v>
      </c>
      <c r="AL93" s="4"/>
      <c r="AM93" s="4"/>
      <c r="AN93" s="4"/>
      <c r="AO93" s="4">
        <v>12700</v>
      </c>
      <c r="AP93" s="4">
        <v>2307437600</v>
      </c>
      <c r="AQ93" s="4">
        <v>181688</v>
      </c>
      <c r="AR93" s="4"/>
      <c r="AS93" s="4"/>
      <c r="AT93" s="4"/>
      <c r="AU93" s="4"/>
      <c r="AV93" s="4"/>
      <c r="AW93" s="4"/>
      <c r="AX93" s="4"/>
      <c r="AY93" s="4"/>
      <c r="AZ93" s="4"/>
      <c r="BA93" s="4">
        <v>70700</v>
      </c>
      <c r="BB93" s="4">
        <v>9506880600</v>
      </c>
      <c r="BC93" s="4">
        <v>134467.90099009901</v>
      </c>
    </row>
    <row r="94" spans="1:55" x14ac:dyDescent="0.2">
      <c r="A94" s="35"/>
      <c r="B94" s="32" t="s">
        <v>21</v>
      </c>
      <c r="C94" s="32"/>
      <c r="D94" s="32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>
        <v>12400</v>
      </c>
      <c r="AP94" s="4">
        <v>2234976000</v>
      </c>
      <c r="AQ94" s="4">
        <v>180240</v>
      </c>
      <c r="AR94" s="4"/>
      <c r="AS94" s="4"/>
      <c r="AT94" s="4"/>
      <c r="AU94" s="4"/>
      <c r="AV94" s="4"/>
      <c r="AW94" s="4"/>
      <c r="AX94" s="4"/>
      <c r="AY94" s="4"/>
      <c r="AZ94" s="4"/>
      <c r="BA94" s="4">
        <v>12400</v>
      </c>
      <c r="BB94" s="4">
        <v>2234976000</v>
      </c>
      <c r="BC94" s="4">
        <v>180240</v>
      </c>
    </row>
    <row r="95" spans="1:55" x14ac:dyDescent="0.2">
      <c r="A95" s="35"/>
      <c r="B95" s="32" t="s">
        <v>24</v>
      </c>
      <c r="C95" s="32"/>
      <c r="D95" s="32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>
        <v>20000</v>
      </c>
      <c r="R95" s="4">
        <v>2455525000</v>
      </c>
      <c r="S95" s="4">
        <v>122776.25</v>
      </c>
      <c r="T95" s="4"/>
      <c r="U95" s="4"/>
      <c r="V95" s="4"/>
      <c r="W95" s="4">
        <v>7000</v>
      </c>
      <c r="X95" s="4">
        <v>438382000</v>
      </c>
      <c r="Y95" s="4">
        <v>62626</v>
      </c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>
        <v>27000</v>
      </c>
      <c r="BB95" s="4">
        <v>2893907000</v>
      </c>
      <c r="BC95" s="4">
        <v>107181.74074074074</v>
      </c>
    </row>
    <row r="96" spans="1:55" x14ac:dyDescent="0.2">
      <c r="A96" s="35"/>
      <c r="B96" s="33" t="s">
        <v>44</v>
      </c>
      <c r="C96" s="33"/>
      <c r="D96" s="33"/>
      <c r="E96" s="4">
        <v>9460</v>
      </c>
      <c r="F96" s="4">
        <v>535915200</v>
      </c>
      <c r="G96" s="4">
        <v>56650.655391120505</v>
      </c>
      <c r="H96" s="4">
        <v>54000</v>
      </c>
      <c r="I96" s="4">
        <v>5451410000</v>
      </c>
      <c r="J96" s="4">
        <v>100952.03703703704</v>
      </c>
      <c r="K96" s="4">
        <v>66200</v>
      </c>
      <c r="L96" s="4">
        <v>7420368800</v>
      </c>
      <c r="M96" s="4">
        <v>112090.16314199395</v>
      </c>
      <c r="N96" s="4">
        <v>54200</v>
      </c>
      <c r="O96" s="4">
        <v>5928534000</v>
      </c>
      <c r="P96" s="4">
        <v>109382.54612546126</v>
      </c>
      <c r="Q96" s="4">
        <v>48400</v>
      </c>
      <c r="R96" s="4">
        <v>5303815900</v>
      </c>
      <c r="S96" s="4">
        <v>109582.97314049587</v>
      </c>
      <c r="T96" s="4">
        <v>59200</v>
      </c>
      <c r="U96" s="4">
        <v>7120502800</v>
      </c>
      <c r="V96" s="4">
        <v>120278.76351351352</v>
      </c>
      <c r="W96" s="4">
        <v>69200</v>
      </c>
      <c r="X96" s="4">
        <v>8724148400</v>
      </c>
      <c r="Y96" s="4">
        <v>126071.50867052023</v>
      </c>
      <c r="Z96" s="4">
        <v>83200</v>
      </c>
      <c r="AA96" s="4">
        <v>9732382400</v>
      </c>
      <c r="AB96" s="4">
        <v>116975.75</v>
      </c>
      <c r="AC96" s="4">
        <v>76000</v>
      </c>
      <c r="AD96" s="4">
        <v>9487731000</v>
      </c>
      <c r="AE96" s="4">
        <v>124838.56578947368</v>
      </c>
      <c r="AF96" s="4">
        <v>19200</v>
      </c>
      <c r="AG96" s="4">
        <v>2477263200</v>
      </c>
      <c r="AH96" s="4">
        <v>129024.125</v>
      </c>
      <c r="AI96" s="4">
        <v>24000</v>
      </c>
      <c r="AJ96" s="4">
        <v>3694056000</v>
      </c>
      <c r="AK96" s="4">
        <v>153919</v>
      </c>
      <c r="AL96" s="4">
        <v>18200</v>
      </c>
      <c r="AM96" s="4">
        <v>2484682200</v>
      </c>
      <c r="AN96" s="4">
        <v>136521</v>
      </c>
      <c r="AO96" s="4">
        <v>62388</v>
      </c>
      <c r="AP96" s="4">
        <v>8537793332</v>
      </c>
      <c r="AQ96" s="4">
        <v>136849.92838366353</v>
      </c>
      <c r="AR96" s="4">
        <v>0</v>
      </c>
      <c r="AS96" s="4">
        <v>0</v>
      </c>
      <c r="AT96" s="4" t="e">
        <v>#DIV/0!</v>
      </c>
      <c r="AU96" s="4">
        <v>0</v>
      </c>
      <c r="AV96" s="4">
        <v>0</v>
      </c>
      <c r="AW96" s="4" t="e">
        <v>#DIV/0!</v>
      </c>
      <c r="AX96" s="4">
        <v>12700</v>
      </c>
      <c r="AY96" s="4">
        <v>868946700</v>
      </c>
      <c r="AZ96" s="4">
        <v>68421</v>
      </c>
      <c r="BA96" s="4">
        <v>656348</v>
      </c>
      <c r="BB96" s="4">
        <v>77767549932</v>
      </c>
      <c r="BC96" s="4">
        <v>118485.23943395882</v>
      </c>
    </row>
  </sheetData>
  <mergeCells count="64">
    <mergeCell ref="A86:A96"/>
    <mergeCell ref="AX3:AZ3"/>
    <mergeCell ref="AX4:AZ4"/>
    <mergeCell ref="A2:D5"/>
    <mergeCell ref="B96:D96"/>
    <mergeCell ref="B86:D86"/>
    <mergeCell ref="B87:D87"/>
    <mergeCell ref="B88:D88"/>
    <mergeCell ref="B89:D89"/>
    <mergeCell ref="B90:D90"/>
    <mergeCell ref="B91:D91"/>
    <mergeCell ref="B92:D92"/>
    <mergeCell ref="B93:D93"/>
    <mergeCell ref="B94:D94"/>
    <mergeCell ref="AR4:AT4"/>
    <mergeCell ref="B95:D95"/>
    <mergeCell ref="A6:A85"/>
    <mergeCell ref="Q4:S4"/>
    <mergeCell ref="T4:V4"/>
    <mergeCell ref="AU4:AW4"/>
    <mergeCell ref="AO3:AQ3"/>
    <mergeCell ref="AR3:AT3"/>
    <mergeCell ref="AU3:AW3"/>
    <mergeCell ref="W4:Y4"/>
    <mergeCell ref="Z4:AB4"/>
    <mergeCell ref="AC4:AE4"/>
    <mergeCell ref="AF4:AH4"/>
    <mergeCell ref="AI4:AK4"/>
    <mergeCell ref="AL4:AN4"/>
    <mergeCell ref="AO4:AQ4"/>
    <mergeCell ref="Z3:AB3"/>
    <mergeCell ref="AC3:AE3"/>
    <mergeCell ref="AF3:AH3"/>
    <mergeCell ref="AI3:AK3"/>
    <mergeCell ref="AL3:AN3"/>
    <mergeCell ref="BA2:BC4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  <mergeCell ref="AU2:AW2"/>
    <mergeCell ref="AX2:AZ2"/>
    <mergeCell ref="Q3:S3"/>
    <mergeCell ref="T3:V3"/>
    <mergeCell ref="W3:Y3"/>
    <mergeCell ref="B85:D85"/>
    <mergeCell ref="E2:G2"/>
    <mergeCell ref="H2:J2"/>
    <mergeCell ref="K2:M2"/>
    <mergeCell ref="N2:P2"/>
    <mergeCell ref="E3:G3"/>
    <mergeCell ref="E4:G4"/>
    <mergeCell ref="H3:J3"/>
    <mergeCell ref="K3:M3"/>
    <mergeCell ref="N3:P3"/>
    <mergeCell ref="H4:J4"/>
    <mergeCell ref="K4:M4"/>
    <mergeCell ref="N4:P4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DF700-D38B-4C6F-9357-7182F087BA4F}">
  <dimension ref="A1:AQ93"/>
  <sheetViews>
    <sheetView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RowHeight="12" x14ac:dyDescent="0.2"/>
  <cols>
    <col min="1" max="1" width="3.69921875" customWidth="1"/>
    <col min="2" max="2" width="15.8984375" bestFit="1" customWidth="1"/>
    <col min="3" max="3" width="18.09765625" bestFit="1" customWidth="1"/>
    <col min="4" max="4" width="31.09765625" bestFit="1" customWidth="1"/>
    <col min="5" max="5" width="6.69921875" customWidth="1"/>
    <col min="6" max="6" width="13" hidden="1" customWidth="1"/>
    <col min="7" max="7" width="8.8984375" customWidth="1"/>
    <col min="8" max="8" width="7.69921875" customWidth="1"/>
    <col min="9" max="9" width="15.296875" hidden="1" customWidth="1"/>
    <col min="10" max="10" width="8.69921875" customWidth="1"/>
    <col min="11" max="11" width="7.69921875" customWidth="1"/>
    <col min="12" max="12" width="15.296875" hidden="1" customWidth="1"/>
    <col min="13" max="13" width="8.69921875" customWidth="1"/>
    <col min="14" max="14" width="7.69921875" customWidth="1"/>
    <col min="15" max="15" width="15.296875" hidden="1" customWidth="1"/>
    <col min="16" max="16" width="8.69921875" customWidth="1"/>
    <col min="18" max="18" width="15.296875" hidden="1" customWidth="1"/>
    <col min="19" max="19" width="8.69921875" customWidth="1"/>
    <col min="20" max="20" width="7.69921875" customWidth="1"/>
    <col min="21" max="21" width="15.296875" hidden="1" customWidth="1"/>
    <col min="22" max="22" width="8.69921875" customWidth="1"/>
    <col min="23" max="23" width="7.69921875" customWidth="1"/>
    <col min="24" max="24" width="15.296875" hidden="1" customWidth="1"/>
    <col min="25" max="25" width="8.69921875" customWidth="1"/>
    <col min="26" max="26" width="7.69921875" customWidth="1"/>
    <col min="27" max="27" width="15.296875" hidden="1" customWidth="1"/>
    <col min="28" max="28" width="8.69921875" customWidth="1"/>
    <col min="29" max="29" width="7.69921875" customWidth="1"/>
    <col min="30" max="30" width="15.296875" hidden="1" customWidth="1"/>
    <col min="31" max="31" width="8.69921875" customWidth="1"/>
    <col min="32" max="32" width="7.69921875" customWidth="1"/>
    <col min="33" max="33" width="16.3984375" hidden="1" customWidth="1"/>
    <col min="34" max="34" width="8.69921875" customWidth="1"/>
    <col min="35" max="35" width="7.69921875" customWidth="1"/>
    <col min="36" max="36" width="15.296875" hidden="1" customWidth="1"/>
    <col min="37" max="37" width="8.69921875" customWidth="1"/>
    <col min="38" max="38" width="9.09765625" customWidth="1"/>
    <col min="39" max="39" width="15.296875" hidden="1" customWidth="1"/>
    <col min="40" max="40" width="8.69921875" customWidth="1"/>
    <col min="41" max="41" width="8.59765625" bestFit="1" customWidth="1"/>
    <col min="42" max="42" width="15.296875" hidden="1" customWidth="1"/>
    <col min="43" max="43" width="8.69921875" customWidth="1"/>
  </cols>
  <sheetData>
    <row r="1" spans="1:43" x14ac:dyDescent="0.2">
      <c r="A1" t="s">
        <v>47</v>
      </c>
    </row>
    <row r="2" spans="1:43" x14ac:dyDescent="0.2">
      <c r="A2" s="37" t="s">
        <v>107</v>
      </c>
      <c r="B2" s="38"/>
      <c r="C2" s="38"/>
      <c r="D2" s="38"/>
      <c r="E2" s="36">
        <v>1</v>
      </c>
      <c r="F2" s="36"/>
      <c r="G2" s="36"/>
      <c r="H2" s="36">
        <v>2</v>
      </c>
      <c r="I2" s="36"/>
      <c r="J2" s="36"/>
      <c r="K2" s="36">
        <v>3</v>
      </c>
      <c r="L2" s="36"/>
      <c r="M2" s="36"/>
      <c r="N2" s="36">
        <v>4</v>
      </c>
      <c r="O2" s="36"/>
      <c r="P2" s="36"/>
      <c r="Q2" s="36">
        <v>5</v>
      </c>
      <c r="R2" s="36"/>
      <c r="S2" s="36"/>
      <c r="T2" s="36">
        <v>6</v>
      </c>
      <c r="U2" s="36"/>
      <c r="V2" s="36"/>
      <c r="W2" s="36">
        <v>7</v>
      </c>
      <c r="X2" s="36"/>
      <c r="Y2" s="36"/>
      <c r="Z2" s="36">
        <v>8</v>
      </c>
      <c r="AA2" s="36"/>
      <c r="AB2" s="36"/>
      <c r="AC2" s="36">
        <v>9</v>
      </c>
      <c r="AD2" s="36"/>
      <c r="AE2" s="36"/>
      <c r="AF2" s="36">
        <v>10</v>
      </c>
      <c r="AG2" s="36"/>
      <c r="AH2" s="36"/>
      <c r="AI2" s="36">
        <v>11</v>
      </c>
      <c r="AJ2" s="36"/>
      <c r="AK2" s="36"/>
      <c r="AL2" s="36">
        <v>12</v>
      </c>
      <c r="AM2" s="36"/>
      <c r="AN2" s="36"/>
      <c r="AO2" s="33" t="s">
        <v>3</v>
      </c>
      <c r="AP2" s="33"/>
      <c r="AQ2" s="33"/>
    </row>
    <row r="3" spans="1:43" x14ac:dyDescent="0.2">
      <c r="A3" s="38"/>
      <c r="B3" s="38"/>
      <c r="C3" s="38"/>
      <c r="D3" s="38"/>
      <c r="E3" s="34">
        <v>44001</v>
      </c>
      <c r="F3" s="34">
        <v>44001</v>
      </c>
      <c r="G3" s="34">
        <v>44001</v>
      </c>
      <c r="H3" s="34">
        <v>44092</v>
      </c>
      <c r="I3" s="34">
        <v>44092</v>
      </c>
      <c r="J3" s="34">
        <v>44092</v>
      </c>
      <c r="K3" s="34">
        <v>44106</v>
      </c>
      <c r="L3" s="34">
        <v>44106</v>
      </c>
      <c r="M3" s="34">
        <v>44106</v>
      </c>
      <c r="N3" s="34">
        <v>44120</v>
      </c>
      <c r="O3" s="34">
        <v>44120</v>
      </c>
      <c r="P3" s="34">
        <v>44120</v>
      </c>
      <c r="Q3" s="34">
        <v>44134</v>
      </c>
      <c r="R3" s="34">
        <v>44134</v>
      </c>
      <c r="S3" s="34">
        <v>44134</v>
      </c>
      <c r="T3" s="34">
        <v>44148</v>
      </c>
      <c r="U3" s="34">
        <v>44148</v>
      </c>
      <c r="V3" s="34">
        <v>44148</v>
      </c>
      <c r="W3" s="34">
        <v>44169</v>
      </c>
      <c r="X3" s="34">
        <v>44169</v>
      </c>
      <c r="Y3" s="34">
        <v>44169</v>
      </c>
      <c r="Z3" s="34">
        <v>44183</v>
      </c>
      <c r="AA3" s="34">
        <v>44183</v>
      </c>
      <c r="AB3" s="34">
        <v>44183</v>
      </c>
      <c r="AC3" s="34">
        <v>44218</v>
      </c>
      <c r="AD3" s="34">
        <v>44218</v>
      </c>
      <c r="AE3" s="34">
        <v>44218</v>
      </c>
      <c r="AF3" s="34">
        <v>44239</v>
      </c>
      <c r="AG3" s="34">
        <v>44239</v>
      </c>
      <c r="AH3" s="34">
        <v>44239</v>
      </c>
      <c r="AI3" s="34">
        <v>44260</v>
      </c>
      <c r="AJ3" s="34">
        <v>44260</v>
      </c>
      <c r="AK3" s="34">
        <v>44260</v>
      </c>
      <c r="AL3" s="34">
        <v>44274</v>
      </c>
      <c r="AM3" s="34">
        <v>44274</v>
      </c>
      <c r="AN3" s="34">
        <v>44274</v>
      </c>
      <c r="AO3" s="33"/>
      <c r="AP3" s="33"/>
      <c r="AQ3" s="33"/>
    </row>
    <row r="4" spans="1:43" x14ac:dyDescent="0.2">
      <c r="A4" s="38"/>
      <c r="B4" s="38"/>
      <c r="C4" s="38"/>
      <c r="D4" s="38"/>
      <c r="E4" s="34">
        <v>44008</v>
      </c>
      <c r="F4" s="34">
        <v>44008</v>
      </c>
      <c r="G4" s="34">
        <v>44008</v>
      </c>
      <c r="H4" s="34">
        <v>44103</v>
      </c>
      <c r="I4" s="34">
        <v>44103</v>
      </c>
      <c r="J4" s="34">
        <v>44103</v>
      </c>
      <c r="K4" s="34">
        <v>44116</v>
      </c>
      <c r="L4" s="34">
        <v>44116</v>
      </c>
      <c r="M4" s="34">
        <v>44116</v>
      </c>
      <c r="N4" s="34">
        <v>44131</v>
      </c>
      <c r="O4" s="34">
        <v>44131</v>
      </c>
      <c r="P4" s="34">
        <v>44131</v>
      </c>
      <c r="Q4" s="34">
        <v>44145</v>
      </c>
      <c r="R4" s="34">
        <v>44145</v>
      </c>
      <c r="S4" s="34">
        <v>44145</v>
      </c>
      <c r="T4" s="34">
        <v>44162</v>
      </c>
      <c r="U4" s="34">
        <v>44162</v>
      </c>
      <c r="V4" s="34">
        <v>44162</v>
      </c>
      <c r="W4" s="34">
        <v>44183</v>
      </c>
      <c r="X4" s="34">
        <v>44183</v>
      </c>
      <c r="Y4" s="34">
        <v>44183</v>
      </c>
      <c r="Z4" s="34">
        <v>44189</v>
      </c>
      <c r="AA4" s="34">
        <v>44189</v>
      </c>
      <c r="AB4" s="34">
        <v>44189</v>
      </c>
      <c r="AC4" s="34">
        <v>44231</v>
      </c>
      <c r="AD4" s="34">
        <v>44231</v>
      </c>
      <c r="AE4" s="34">
        <v>44231</v>
      </c>
      <c r="AF4" s="34">
        <v>44259</v>
      </c>
      <c r="AG4" s="34">
        <v>44259</v>
      </c>
      <c r="AH4" s="34">
        <v>44259</v>
      </c>
      <c r="AI4" s="34">
        <v>44272</v>
      </c>
      <c r="AJ4" s="34">
        <v>44272</v>
      </c>
      <c r="AK4" s="34">
        <v>44272</v>
      </c>
      <c r="AL4" s="34">
        <v>44285</v>
      </c>
      <c r="AM4" s="34">
        <v>44285</v>
      </c>
      <c r="AN4" s="34">
        <v>44285</v>
      </c>
      <c r="AO4" s="33"/>
      <c r="AP4" s="33"/>
      <c r="AQ4" s="33"/>
    </row>
    <row r="5" spans="1:43" ht="36" x14ac:dyDescent="0.2">
      <c r="A5" s="38"/>
      <c r="B5" s="38"/>
      <c r="C5" s="38"/>
      <c r="D5" s="38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</row>
    <row r="6" spans="1:43" hidden="1" x14ac:dyDescent="0.2">
      <c r="A6" s="35" t="s">
        <v>131</v>
      </c>
      <c r="B6" t="s">
        <v>5</v>
      </c>
      <c r="C6" t="s">
        <v>6</v>
      </c>
      <c r="D6" t="s">
        <v>7</v>
      </c>
      <c r="E6" s="7"/>
      <c r="F6" s="7"/>
      <c r="G6" s="4" t="e">
        <v>#DIV/0!</v>
      </c>
      <c r="H6" s="4"/>
      <c r="I6" s="4"/>
      <c r="J6" s="4" t="e">
        <v>#DIV/0!</v>
      </c>
      <c r="K6" s="7"/>
      <c r="L6" s="7"/>
      <c r="M6" s="4" t="e">
        <v>#DIV/0!</v>
      </c>
      <c r="N6" s="7"/>
      <c r="O6" s="7"/>
      <c r="P6" s="4" t="e">
        <v>#DIV/0!</v>
      </c>
      <c r="Q6" s="4"/>
      <c r="R6" s="4"/>
      <c r="S6" s="4" t="e">
        <v>#DIV/0!</v>
      </c>
      <c r="T6" s="13"/>
      <c r="U6" s="13"/>
      <c r="V6" s="4" t="e">
        <v>#DIV/0!</v>
      </c>
      <c r="W6" s="7"/>
      <c r="X6" s="7"/>
      <c r="Y6" s="4" t="e">
        <v>#DIV/0!</v>
      </c>
      <c r="Z6" s="7"/>
      <c r="AA6" s="7"/>
      <c r="AB6" s="4" t="e">
        <v>#DIV/0!</v>
      </c>
      <c r="AC6" s="7"/>
      <c r="AD6" s="7"/>
      <c r="AE6" s="4" t="e">
        <v>#DIV/0!</v>
      </c>
      <c r="AF6" s="7"/>
      <c r="AG6" s="7"/>
      <c r="AH6" s="4" t="e">
        <v>#DIV/0!</v>
      </c>
      <c r="AI6" s="4"/>
      <c r="AJ6" s="4"/>
      <c r="AK6" s="4" t="e">
        <v>#DIV/0!</v>
      </c>
      <c r="AL6" s="4">
        <v>12500</v>
      </c>
      <c r="AM6" s="4">
        <v>1415562500</v>
      </c>
      <c r="AN6" s="4">
        <v>113245</v>
      </c>
      <c r="AO6" s="4">
        <v>12500</v>
      </c>
      <c r="AP6" s="4">
        <v>1415562500</v>
      </c>
      <c r="AQ6" s="4">
        <v>113245</v>
      </c>
    </row>
    <row r="7" spans="1:43" hidden="1" x14ac:dyDescent="0.2">
      <c r="A7" s="35"/>
      <c r="B7" t="s">
        <v>5</v>
      </c>
      <c r="C7" t="s">
        <v>6</v>
      </c>
      <c r="D7" t="s">
        <v>8</v>
      </c>
      <c r="E7" s="7"/>
      <c r="F7" s="7"/>
      <c r="G7" s="4" t="e">
        <v>#DIV/0!</v>
      </c>
      <c r="H7" s="4">
        <v>13000</v>
      </c>
      <c r="I7" s="4">
        <v>1282372000</v>
      </c>
      <c r="J7" s="4">
        <v>98644</v>
      </c>
      <c r="K7" s="4"/>
      <c r="L7" s="4"/>
      <c r="M7" s="4" t="e">
        <v>#DIV/0!</v>
      </c>
      <c r="N7" s="4"/>
      <c r="O7" s="4"/>
      <c r="P7" s="4" t="e">
        <v>#DIV/0!</v>
      </c>
      <c r="Q7" s="4"/>
      <c r="R7" s="4"/>
      <c r="S7" s="4" t="e">
        <v>#DIV/0!</v>
      </c>
      <c r="T7" s="7"/>
      <c r="U7" s="7"/>
      <c r="V7" s="4" t="e">
        <v>#DIV/0!</v>
      </c>
      <c r="W7" s="7"/>
      <c r="X7" s="7"/>
      <c r="Y7" s="4" t="e">
        <v>#DIV/0!</v>
      </c>
      <c r="Z7" s="14">
        <v>13000</v>
      </c>
      <c r="AA7" s="14">
        <v>1268358000</v>
      </c>
      <c r="AB7" s="4">
        <v>97566</v>
      </c>
      <c r="AC7" s="13"/>
      <c r="AD7" s="13"/>
      <c r="AE7" s="4" t="e">
        <v>#DIV/0!</v>
      </c>
      <c r="AF7" s="7"/>
      <c r="AG7" s="7"/>
      <c r="AH7" s="4" t="e">
        <v>#DIV/0!</v>
      </c>
      <c r="AI7" s="4"/>
      <c r="AJ7" s="4"/>
      <c r="AK7" s="4" t="e">
        <v>#DIV/0!</v>
      </c>
      <c r="AL7" s="7"/>
      <c r="AM7" s="7"/>
      <c r="AN7" s="4" t="e">
        <v>#DIV/0!</v>
      </c>
      <c r="AO7" s="4">
        <v>26000</v>
      </c>
      <c r="AP7" s="4">
        <v>2550730000</v>
      </c>
      <c r="AQ7" s="4">
        <v>98105</v>
      </c>
    </row>
    <row r="8" spans="1:43" hidden="1" x14ac:dyDescent="0.2">
      <c r="A8" s="35"/>
      <c r="B8" t="s">
        <v>5</v>
      </c>
      <c r="C8" t="s">
        <v>6</v>
      </c>
      <c r="D8" t="s">
        <v>8</v>
      </c>
      <c r="E8" s="7"/>
      <c r="F8" s="7"/>
      <c r="G8" s="4" t="e">
        <v>#DIV/0!</v>
      </c>
      <c r="H8" s="7"/>
      <c r="I8" s="7"/>
      <c r="J8" s="4" t="e">
        <v>#DIV/0!</v>
      </c>
      <c r="K8" s="4"/>
      <c r="L8" s="7"/>
      <c r="M8" s="4" t="e">
        <v>#DIV/0!</v>
      </c>
      <c r="N8" s="7"/>
      <c r="O8" s="7"/>
      <c r="P8" s="4" t="e">
        <v>#DIV/0!</v>
      </c>
      <c r="Q8" s="4"/>
      <c r="R8" s="4"/>
      <c r="S8" s="4" t="e">
        <v>#DIV/0!</v>
      </c>
      <c r="T8" s="7"/>
      <c r="U8" s="7"/>
      <c r="V8" s="4" t="e">
        <v>#DIV/0!</v>
      </c>
      <c r="W8" s="7"/>
      <c r="X8" s="7"/>
      <c r="Y8" s="4" t="e">
        <v>#DIV/0!</v>
      </c>
      <c r="Z8" s="14">
        <v>12000</v>
      </c>
      <c r="AA8" s="14">
        <v>1179948000</v>
      </c>
      <c r="AB8" s="4">
        <v>98329</v>
      </c>
      <c r="AC8" s="7"/>
      <c r="AD8" s="7"/>
      <c r="AE8" s="4" t="e">
        <v>#DIV/0!</v>
      </c>
      <c r="AF8" s="7"/>
      <c r="AG8" s="7"/>
      <c r="AH8" s="4" t="e">
        <v>#DIV/0!</v>
      </c>
      <c r="AI8" s="4"/>
      <c r="AJ8" s="4"/>
      <c r="AK8" s="4" t="e">
        <v>#DIV/0!</v>
      </c>
      <c r="AL8" s="7"/>
      <c r="AM8" s="7"/>
      <c r="AN8" s="4" t="e">
        <v>#DIV/0!</v>
      </c>
      <c r="AO8" s="4">
        <v>12000</v>
      </c>
      <c r="AP8" s="4">
        <v>1179948000</v>
      </c>
      <c r="AQ8" s="4">
        <v>98329</v>
      </c>
    </row>
    <row r="9" spans="1:43" hidden="1" x14ac:dyDescent="0.2">
      <c r="A9" s="35"/>
      <c r="D9" s="1" t="s">
        <v>9</v>
      </c>
      <c r="E9" s="4"/>
      <c r="F9" s="4"/>
      <c r="G9" s="4"/>
      <c r="H9" s="4">
        <v>13000</v>
      </c>
      <c r="I9" s="4">
        <v>1282372000</v>
      </c>
      <c r="J9" s="4">
        <v>98644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>
        <v>25000</v>
      </c>
      <c r="AA9" s="4">
        <v>2448306000</v>
      </c>
      <c r="AB9" s="4">
        <v>97932.24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>
        <v>38000</v>
      </c>
      <c r="AP9" s="4">
        <v>3730678000</v>
      </c>
      <c r="AQ9" s="4">
        <v>98175.736842105267</v>
      </c>
    </row>
    <row r="10" spans="1:43" hidden="1" x14ac:dyDescent="0.2">
      <c r="A10" s="35"/>
      <c r="B10" t="s">
        <v>5</v>
      </c>
      <c r="C10" t="s">
        <v>6</v>
      </c>
      <c r="D10" t="s">
        <v>10</v>
      </c>
      <c r="E10" s="4"/>
      <c r="F10" s="4"/>
      <c r="G10" s="4" t="e">
        <v>#DIV/0!</v>
      </c>
      <c r="H10" s="4"/>
      <c r="I10" s="4"/>
      <c r="J10" s="4" t="e">
        <v>#DIV/0!</v>
      </c>
      <c r="K10" s="4"/>
      <c r="L10" s="4"/>
      <c r="M10" s="4" t="e">
        <v>#DIV/0!</v>
      </c>
      <c r="N10" s="4">
        <v>13000</v>
      </c>
      <c r="O10" s="4">
        <v>1261052000</v>
      </c>
      <c r="P10" s="4">
        <v>97004</v>
      </c>
      <c r="Q10" s="4"/>
      <c r="R10" s="4"/>
      <c r="S10" s="4" t="e">
        <v>#DIV/0!</v>
      </c>
      <c r="T10" s="4"/>
      <c r="U10" s="4"/>
      <c r="V10" s="4" t="e">
        <v>#DIV/0!</v>
      </c>
      <c r="W10" s="4"/>
      <c r="X10" s="4"/>
      <c r="Y10" s="4" t="e">
        <v>#DIV/0!</v>
      </c>
      <c r="Z10" s="4"/>
      <c r="AA10" s="4"/>
      <c r="AB10" s="4" t="e">
        <v>#DIV/0!</v>
      </c>
      <c r="AC10" s="4">
        <v>12000</v>
      </c>
      <c r="AD10" s="4">
        <v>1211736000</v>
      </c>
      <c r="AE10" s="4">
        <v>100978</v>
      </c>
      <c r="AF10" s="4">
        <v>12000</v>
      </c>
      <c r="AG10" s="4">
        <v>1250508000</v>
      </c>
      <c r="AH10" s="4">
        <v>104209</v>
      </c>
      <c r="AI10" s="4"/>
      <c r="AJ10" s="4"/>
      <c r="AK10" s="4" t="e">
        <v>#DIV/0!</v>
      </c>
      <c r="AL10" s="4"/>
      <c r="AM10" s="4"/>
      <c r="AN10" s="4" t="e">
        <v>#DIV/0!</v>
      </c>
      <c r="AO10" s="4">
        <v>37000</v>
      </c>
      <c r="AP10" s="4">
        <v>3723296000</v>
      </c>
      <c r="AQ10" s="4">
        <v>100629.62162162163</v>
      </c>
    </row>
    <row r="11" spans="1:43" hidden="1" x14ac:dyDescent="0.2">
      <c r="A11" s="35"/>
      <c r="B11" t="s">
        <v>5</v>
      </c>
      <c r="C11" t="s">
        <v>6</v>
      </c>
      <c r="D11" t="s">
        <v>10</v>
      </c>
      <c r="E11" s="4"/>
      <c r="F11" s="4"/>
      <c r="G11" s="4" t="e">
        <v>#DIV/0!</v>
      </c>
      <c r="H11" s="4"/>
      <c r="I11" s="4"/>
      <c r="J11" s="4" t="e">
        <v>#DIV/0!</v>
      </c>
      <c r="K11" s="4"/>
      <c r="L11" s="4"/>
      <c r="M11" s="4" t="e">
        <v>#DIV/0!</v>
      </c>
      <c r="N11" s="4"/>
      <c r="O11" s="4"/>
      <c r="P11" s="4" t="e">
        <v>#DIV/0!</v>
      </c>
      <c r="Q11" s="4"/>
      <c r="R11" s="4"/>
      <c r="S11" s="4" t="e">
        <v>#DIV/0!</v>
      </c>
      <c r="T11" s="4"/>
      <c r="U11" s="4"/>
      <c r="V11" s="4" t="e">
        <v>#DIV/0!</v>
      </c>
      <c r="W11" s="4"/>
      <c r="X11" s="4"/>
      <c r="Y11" s="4" t="e">
        <v>#DIV/0!</v>
      </c>
      <c r="Z11" s="4"/>
      <c r="AA11" s="4"/>
      <c r="AB11" s="4" t="e">
        <v>#DIV/0!</v>
      </c>
      <c r="AC11" s="4"/>
      <c r="AD11" s="4"/>
      <c r="AE11" s="4" t="e">
        <v>#DIV/0!</v>
      </c>
      <c r="AF11" s="4"/>
      <c r="AG11" s="4"/>
      <c r="AH11" s="4" t="e">
        <v>#DIV/0!</v>
      </c>
      <c r="AI11" s="4"/>
      <c r="AJ11" s="4"/>
      <c r="AK11" s="4" t="e">
        <v>#DIV/0!</v>
      </c>
      <c r="AL11" s="4"/>
      <c r="AM11" s="4"/>
      <c r="AN11" s="4" t="e">
        <v>#DIV/0!</v>
      </c>
      <c r="AO11" s="4">
        <v>0</v>
      </c>
      <c r="AP11" s="4">
        <v>0</v>
      </c>
      <c r="AQ11" s="4" t="e">
        <v>#DIV/0!</v>
      </c>
    </row>
    <row r="12" spans="1:43" hidden="1" x14ac:dyDescent="0.2">
      <c r="A12" s="35"/>
      <c r="D12" s="1" t="s">
        <v>11</v>
      </c>
      <c r="E12" s="4"/>
      <c r="F12" s="4"/>
      <c r="G12" s="4"/>
      <c r="H12" s="4"/>
      <c r="I12" s="4"/>
      <c r="J12" s="4"/>
      <c r="K12" s="4"/>
      <c r="L12" s="4"/>
      <c r="M12" s="4"/>
      <c r="N12" s="4">
        <v>13000</v>
      </c>
      <c r="O12" s="4">
        <v>1261052000</v>
      </c>
      <c r="P12" s="4">
        <v>97004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>
        <v>12000</v>
      </c>
      <c r="AD12" s="4">
        <v>1211736000</v>
      </c>
      <c r="AE12" s="4">
        <v>100978</v>
      </c>
      <c r="AF12" s="4">
        <v>12000</v>
      </c>
      <c r="AG12" s="4">
        <v>1250508000</v>
      </c>
      <c r="AH12" s="4">
        <v>104209</v>
      </c>
      <c r="AI12" s="4"/>
      <c r="AJ12" s="4"/>
      <c r="AK12" s="4"/>
      <c r="AL12" s="4"/>
      <c r="AM12" s="4"/>
      <c r="AN12" s="4"/>
      <c r="AO12" s="4">
        <v>37000</v>
      </c>
      <c r="AP12" s="4">
        <v>3723296000</v>
      </c>
      <c r="AQ12" s="4">
        <v>100629.62162162163</v>
      </c>
    </row>
    <row r="13" spans="1:43" hidden="1" x14ac:dyDescent="0.2">
      <c r="A13" s="35"/>
      <c r="B13" t="s">
        <v>5</v>
      </c>
      <c r="C13" t="s">
        <v>6</v>
      </c>
      <c r="D13" t="s">
        <v>12</v>
      </c>
      <c r="E13" s="4"/>
      <c r="F13" s="4"/>
      <c r="G13" s="4" t="e">
        <v>#DIV/0!</v>
      </c>
      <c r="H13" s="4"/>
      <c r="I13" s="4"/>
      <c r="J13" s="4" t="e">
        <v>#DIV/0!</v>
      </c>
      <c r="K13" s="4"/>
      <c r="L13" s="4"/>
      <c r="M13" s="4" t="e">
        <v>#DIV/0!</v>
      </c>
      <c r="N13" s="4">
        <v>13000</v>
      </c>
      <c r="O13" s="4">
        <v>1256424000</v>
      </c>
      <c r="P13" s="4">
        <v>96648</v>
      </c>
      <c r="Q13" s="4"/>
      <c r="R13" s="4"/>
      <c r="S13" s="4" t="e">
        <v>#DIV/0!</v>
      </c>
      <c r="T13" s="4">
        <v>13000</v>
      </c>
      <c r="U13" s="4">
        <v>1257074000</v>
      </c>
      <c r="V13" s="4">
        <v>96698</v>
      </c>
      <c r="W13" s="4"/>
      <c r="X13" s="4"/>
      <c r="Y13" s="4" t="e">
        <v>#DIV/0!</v>
      </c>
      <c r="Z13" s="4"/>
      <c r="AA13" s="4"/>
      <c r="AB13" s="4" t="e">
        <v>#DIV/0!</v>
      </c>
      <c r="AC13" s="4">
        <v>13000</v>
      </c>
      <c r="AD13" s="4">
        <v>1301014000</v>
      </c>
      <c r="AE13" s="4">
        <v>100078</v>
      </c>
      <c r="AF13" s="4"/>
      <c r="AG13" s="4"/>
      <c r="AH13" s="4" t="e">
        <v>#DIV/0!</v>
      </c>
      <c r="AI13" s="4">
        <v>12000</v>
      </c>
      <c r="AJ13" s="4">
        <v>1330056000</v>
      </c>
      <c r="AK13" s="4">
        <v>110838</v>
      </c>
      <c r="AL13" s="4"/>
      <c r="AM13" s="4"/>
      <c r="AN13" s="4" t="e">
        <v>#DIV/0!</v>
      </c>
      <c r="AO13" s="4">
        <v>51000</v>
      </c>
      <c r="AP13" s="4">
        <v>5144568000</v>
      </c>
      <c r="AQ13" s="4">
        <v>100873.88235294117</v>
      </c>
    </row>
    <row r="14" spans="1:43" hidden="1" x14ac:dyDescent="0.2">
      <c r="A14" s="35"/>
      <c r="B14" t="s">
        <v>5</v>
      </c>
      <c r="C14" t="s">
        <v>6</v>
      </c>
      <c r="D14" t="s">
        <v>12</v>
      </c>
      <c r="E14" s="4"/>
      <c r="F14" s="4"/>
      <c r="G14" s="4" t="e">
        <v>#DIV/0!</v>
      </c>
      <c r="H14" s="4"/>
      <c r="I14" s="4"/>
      <c r="J14" s="4" t="e">
        <v>#DIV/0!</v>
      </c>
      <c r="K14" s="4"/>
      <c r="L14" s="4"/>
      <c r="M14" s="4" t="e">
        <v>#DIV/0!</v>
      </c>
      <c r="N14" s="4"/>
      <c r="O14" s="4"/>
      <c r="P14" s="4" t="e">
        <v>#DIV/0!</v>
      </c>
      <c r="Q14" s="4"/>
      <c r="R14" s="4"/>
      <c r="S14" s="4" t="e">
        <v>#DIV/0!</v>
      </c>
      <c r="T14" s="4">
        <v>13000</v>
      </c>
      <c r="U14" s="4">
        <v>1274234000</v>
      </c>
      <c r="V14" s="4">
        <v>98018</v>
      </c>
      <c r="W14" s="4"/>
      <c r="X14" s="4"/>
      <c r="Y14" s="4" t="e">
        <v>#DIV/0!</v>
      </c>
      <c r="Z14" s="4"/>
      <c r="AA14" s="4"/>
      <c r="AB14" s="4" t="e">
        <v>#DIV/0!</v>
      </c>
      <c r="AC14" s="4"/>
      <c r="AD14" s="4"/>
      <c r="AE14" s="4" t="e">
        <v>#DIV/0!</v>
      </c>
      <c r="AF14" s="4"/>
      <c r="AG14" s="4"/>
      <c r="AH14" s="4" t="e">
        <v>#DIV/0!</v>
      </c>
      <c r="AI14" s="4"/>
      <c r="AJ14" s="4"/>
      <c r="AK14" s="4" t="e">
        <v>#DIV/0!</v>
      </c>
      <c r="AL14" s="4"/>
      <c r="AM14" s="4"/>
      <c r="AN14" s="4" t="e">
        <v>#DIV/0!</v>
      </c>
      <c r="AO14" s="4">
        <v>13000</v>
      </c>
      <c r="AP14" s="4">
        <v>1274234000</v>
      </c>
      <c r="AQ14" s="4">
        <v>98018</v>
      </c>
    </row>
    <row r="15" spans="1:43" hidden="1" x14ac:dyDescent="0.2">
      <c r="A15" s="35"/>
      <c r="D15" s="1" t="s">
        <v>13</v>
      </c>
      <c r="E15" s="4"/>
      <c r="F15" s="4"/>
      <c r="G15" s="4"/>
      <c r="H15" s="4"/>
      <c r="I15" s="4"/>
      <c r="J15" s="4"/>
      <c r="K15" s="4"/>
      <c r="L15" s="4"/>
      <c r="M15" s="4"/>
      <c r="N15" s="4">
        <v>13000</v>
      </c>
      <c r="O15" s="4">
        <v>1256424000</v>
      </c>
      <c r="P15" s="4">
        <v>96648</v>
      </c>
      <c r="Q15" s="4"/>
      <c r="R15" s="4"/>
      <c r="S15" s="4"/>
      <c r="T15" s="4">
        <v>26000</v>
      </c>
      <c r="U15" s="4">
        <v>2531308000</v>
      </c>
      <c r="V15" s="4">
        <v>97358</v>
      </c>
      <c r="W15" s="4"/>
      <c r="X15" s="4"/>
      <c r="Y15" s="4"/>
      <c r="Z15" s="4"/>
      <c r="AA15" s="4"/>
      <c r="AB15" s="4"/>
      <c r="AC15" s="4">
        <v>13000</v>
      </c>
      <c r="AD15" s="4">
        <v>1301014000</v>
      </c>
      <c r="AE15" s="4">
        <v>100078</v>
      </c>
      <c r="AF15" s="4"/>
      <c r="AG15" s="4"/>
      <c r="AH15" s="4"/>
      <c r="AI15" s="4">
        <v>12000</v>
      </c>
      <c r="AJ15" s="4">
        <v>1330056000</v>
      </c>
      <c r="AK15" s="4">
        <v>110838</v>
      </c>
      <c r="AL15" s="4"/>
      <c r="AM15" s="4"/>
      <c r="AN15" s="4"/>
      <c r="AO15" s="4">
        <v>64000</v>
      </c>
      <c r="AP15" s="4">
        <v>6418802000</v>
      </c>
      <c r="AQ15" s="4">
        <v>100293.78125</v>
      </c>
    </row>
    <row r="16" spans="1:43" hidden="1" x14ac:dyDescent="0.2">
      <c r="A16" s="35"/>
      <c r="B16" t="s">
        <v>5</v>
      </c>
      <c r="C16" t="s">
        <v>6</v>
      </c>
      <c r="D16" t="s">
        <v>14</v>
      </c>
      <c r="E16" s="4"/>
      <c r="F16" s="4"/>
      <c r="G16" s="4" t="e">
        <v>#DIV/0!</v>
      </c>
      <c r="H16" s="4"/>
      <c r="I16" s="4"/>
      <c r="J16" s="4" t="e">
        <v>#DIV/0!</v>
      </c>
      <c r="K16" s="4"/>
      <c r="L16" s="4"/>
      <c r="M16" s="4" t="e">
        <v>#DIV/0!</v>
      </c>
      <c r="N16" s="4"/>
      <c r="O16" s="4"/>
      <c r="P16" s="4" t="e">
        <v>#DIV/0!</v>
      </c>
      <c r="Q16" s="4"/>
      <c r="R16" s="4"/>
      <c r="S16" s="4" t="e">
        <v>#DIV/0!</v>
      </c>
      <c r="T16" s="4"/>
      <c r="U16" s="4"/>
      <c r="V16" s="4" t="e">
        <v>#DIV/0!</v>
      </c>
      <c r="W16" s="4"/>
      <c r="X16" s="4"/>
      <c r="Y16" s="4" t="e">
        <v>#DIV/0!</v>
      </c>
      <c r="Z16" s="4"/>
      <c r="AA16" s="4"/>
      <c r="AB16" s="4" t="e">
        <v>#DIV/0!</v>
      </c>
      <c r="AC16" s="4"/>
      <c r="AD16" s="4"/>
      <c r="AE16" s="4" t="e">
        <v>#DIV/0!</v>
      </c>
      <c r="AF16" s="4">
        <v>13000</v>
      </c>
      <c r="AG16" s="4">
        <v>1344681000</v>
      </c>
      <c r="AH16" s="4">
        <v>103437</v>
      </c>
      <c r="AI16" s="4"/>
      <c r="AJ16" s="4"/>
      <c r="AK16" s="4" t="e">
        <v>#DIV/0!</v>
      </c>
      <c r="AL16" s="4">
        <v>12000</v>
      </c>
      <c r="AM16" s="4">
        <v>1438776000</v>
      </c>
      <c r="AN16" s="4">
        <v>119898</v>
      </c>
      <c r="AO16" s="4">
        <v>25000</v>
      </c>
      <c r="AP16" s="4">
        <v>2783457000</v>
      </c>
      <c r="AQ16" s="4">
        <v>111338.28</v>
      </c>
    </row>
    <row r="17" spans="1:43" hidden="1" x14ac:dyDescent="0.2">
      <c r="A17" s="35"/>
      <c r="B17" t="s">
        <v>5</v>
      </c>
      <c r="C17" t="s">
        <v>6</v>
      </c>
      <c r="D17" t="s">
        <v>15</v>
      </c>
      <c r="E17" s="4"/>
      <c r="F17" s="4"/>
      <c r="G17" s="4" t="e">
        <v>#DIV/0!</v>
      </c>
      <c r="H17" s="4"/>
      <c r="I17" s="4"/>
      <c r="J17" s="4" t="e">
        <v>#DIV/0!</v>
      </c>
      <c r="K17" s="4"/>
      <c r="L17" s="4"/>
      <c r="M17" s="4" t="e">
        <v>#DIV/0!</v>
      </c>
      <c r="N17" s="4">
        <v>13000</v>
      </c>
      <c r="O17" s="4">
        <v>1247974000</v>
      </c>
      <c r="P17" s="4">
        <v>95998</v>
      </c>
      <c r="Q17" s="4"/>
      <c r="R17" s="4"/>
      <c r="S17" s="4" t="e">
        <v>#DIV/0!</v>
      </c>
      <c r="T17" s="4"/>
      <c r="U17" s="4"/>
      <c r="V17" s="4" t="e">
        <v>#DIV/0!</v>
      </c>
      <c r="W17" s="4"/>
      <c r="X17" s="4"/>
      <c r="Y17" s="4" t="e">
        <v>#DIV/0!</v>
      </c>
      <c r="Z17" s="4"/>
      <c r="AA17" s="4"/>
      <c r="AB17" s="4" t="e">
        <v>#DIV/0!</v>
      </c>
      <c r="AC17" s="4"/>
      <c r="AD17" s="4"/>
      <c r="AE17" s="4" t="e">
        <v>#DIV/0!</v>
      </c>
      <c r="AF17" s="4"/>
      <c r="AG17" s="4"/>
      <c r="AH17" s="4" t="e">
        <v>#DIV/0!</v>
      </c>
      <c r="AI17" s="4"/>
      <c r="AJ17" s="4"/>
      <c r="AK17" s="4" t="e">
        <v>#DIV/0!</v>
      </c>
      <c r="AL17" s="4">
        <v>12000</v>
      </c>
      <c r="AM17" s="4">
        <v>1391208000</v>
      </c>
      <c r="AN17" s="4">
        <v>115934</v>
      </c>
      <c r="AO17" s="4">
        <v>25000</v>
      </c>
      <c r="AP17" s="4">
        <v>2639182000</v>
      </c>
      <c r="AQ17" s="4">
        <v>105567.28</v>
      </c>
    </row>
    <row r="18" spans="1:43" hidden="1" x14ac:dyDescent="0.2">
      <c r="A18" s="35"/>
      <c r="B18" t="s">
        <v>5</v>
      </c>
      <c r="C18" t="s">
        <v>6</v>
      </c>
      <c r="D18" t="s">
        <v>15</v>
      </c>
      <c r="E18" s="4"/>
      <c r="F18" s="4"/>
      <c r="G18" s="4" t="e">
        <v>#DIV/0!</v>
      </c>
      <c r="H18" s="4"/>
      <c r="I18" s="4"/>
      <c r="J18" s="4" t="e">
        <v>#DIV/0!</v>
      </c>
      <c r="K18" s="4"/>
      <c r="L18" s="4"/>
      <c r="M18" s="4" t="e">
        <v>#DIV/0!</v>
      </c>
      <c r="N18" s="4"/>
      <c r="O18" s="4"/>
      <c r="P18" s="4" t="e">
        <v>#DIV/0!</v>
      </c>
      <c r="Q18" s="4"/>
      <c r="R18" s="4"/>
      <c r="S18" s="4" t="e">
        <v>#DIV/0!</v>
      </c>
      <c r="T18" s="4"/>
      <c r="U18" s="4"/>
      <c r="V18" s="4" t="e">
        <v>#DIV/0!</v>
      </c>
      <c r="W18" s="4"/>
      <c r="X18" s="4"/>
      <c r="Y18" s="4" t="e">
        <v>#DIV/0!</v>
      </c>
      <c r="Z18" s="4"/>
      <c r="AA18" s="4"/>
      <c r="AB18" s="4" t="e">
        <v>#DIV/0!</v>
      </c>
      <c r="AC18" s="4"/>
      <c r="AD18" s="4"/>
      <c r="AE18" s="4" t="e">
        <v>#DIV/0!</v>
      </c>
      <c r="AF18" s="4"/>
      <c r="AG18" s="4"/>
      <c r="AH18" s="4" t="e">
        <v>#DIV/0!</v>
      </c>
      <c r="AI18" s="4"/>
      <c r="AJ18" s="4"/>
      <c r="AK18" s="4" t="e">
        <v>#DIV/0!</v>
      </c>
      <c r="AL18" s="4"/>
      <c r="AM18" s="4"/>
      <c r="AN18" s="4" t="e">
        <v>#DIV/0!</v>
      </c>
      <c r="AO18" s="4">
        <v>0</v>
      </c>
      <c r="AP18" s="4">
        <v>0</v>
      </c>
      <c r="AQ18" s="4" t="e">
        <v>#DIV/0!</v>
      </c>
    </row>
    <row r="19" spans="1:43" hidden="1" x14ac:dyDescent="0.2">
      <c r="A19" s="35"/>
      <c r="D19" s="1" t="s">
        <v>16</v>
      </c>
      <c r="E19" s="4"/>
      <c r="F19" s="4"/>
      <c r="G19" s="4"/>
      <c r="H19" s="4"/>
      <c r="I19" s="4"/>
      <c r="J19" s="4"/>
      <c r="K19" s="4"/>
      <c r="L19" s="4"/>
      <c r="M19" s="4"/>
      <c r="N19" s="4">
        <v>13000</v>
      </c>
      <c r="O19" s="4">
        <v>1247974000</v>
      </c>
      <c r="P19" s="4">
        <v>95998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>
        <v>12000</v>
      </c>
      <c r="AM19" s="4">
        <v>1391208000</v>
      </c>
      <c r="AN19" s="4">
        <v>115934</v>
      </c>
      <c r="AO19" s="4">
        <v>25000</v>
      </c>
      <c r="AP19" s="4">
        <v>2639182000</v>
      </c>
      <c r="AQ19" s="4">
        <v>105567.28</v>
      </c>
    </row>
    <row r="20" spans="1:43" hidden="1" x14ac:dyDescent="0.2">
      <c r="A20" s="35"/>
      <c r="B20" t="s">
        <v>5</v>
      </c>
      <c r="C20" t="s">
        <v>6</v>
      </c>
      <c r="D20" t="s">
        <v>17</v>
      </c>
      <c r="E20" s="4"/>
      <c r="F20" s="4"/>
      <c r="G20" s="4" t="e">
        <v>#DIV/0!</v>
      </c>
      <c r="H20" s="4"/>
      <c r="I20" s="4"/>
      <c r="J20" s="4" t="e">
        <v>#DIV/0!</v>
      </c>
      <c r="K20" s="4"/>
      <c r="L20" s="4"/>
      <c r="M20" s="4" t="e">
        <v>#DIV/0!</v>
      </c>
      <c r="N20" s="4"/>
      <c r="O20" s="4"/>
      <c r="P20" s="4" t="e">
        <v>#DIV/0!</v>
      </c>
      <c r="Q20" s="4"/>
      <c r="R20" s="4"/>
      <c r="S20" s="4" t="e">
        <v>#DIV/0!</v>
      </c>
      <c r="T20" s="4"/>
      <c r="U20" s="4"/>
      <c r="V20" s="4" t="e">
        <v>#DIV/0!</v>
      </c>
      <c r="W20" s="4"/>
      <c r="X20" s="4"/>
      <c r="Y20" s="4" t="e">
        <v>#DIV/0!</v>
      </c>
      <c r="Z20" s="4"/>
      <c r="AA20" s="4"/>
      <c r="AB20" s="4" t="e">
        <v>#DIV/0!</v>
      </c>
      <c r="AC20" s="4"/>
      <c r="AD20" s="4"/>
      <c r="AE20" s="4" t="e">
        <v>#DIV/0!</v>
      </c>
      <c r="AF20" s="4"/>
      <c r="AG20" s="4"/>
      <c r="AH20" s="4" t="e">
        <v>#DIV/0!</v>
      </c>
      <c r="AI20" s="4"/>
      <c r="AJ20" s="4"/>
      <c r="AK20" s="4" t="e">
        <v>#DIV/0!</v>
      </c>
      <c r="AL20" s="4"/>
      <c r="AM20" s="4"/>
      <c r="AN20" s="4" t="e">
        <v>#DIV/0!</v>
      </c>
      <c r="AO20" s="4">
        <v>0</v>
      </c>
      <c r="AP20" s="4">
        <v>0</v>
      </c>
      <c r="AQ20" s="4" t="e">
        <v>#DIV/0!</v>
      </c>
    </row>
    <row r="21" spans="1:43" hidden="1" x14ac:dyDescent="0.2">
      <c r="A21" s="35"/>
      <c r="B21" t="s">
        <v>5</v>
      </c>
      <c r="C21" t="s">
        <v>6</v>
      </c>
      <c r="D21" t="s">
        <v>18</v>
      </c>
      <c r="E21" s="4"/>
      <c r="F21" s="4"/>
      <c r="G21" s="4" t="e">
        <v>#DIV/0!</v>
      </c>
      <c r="H21" s="4"/>
      <c r="I21" s="4"/>
      <c r="J21" s="4" t="e">
        <v>#DIV/0!</v>
      </c>
      <c r="K21" s="4"/>
      <c r="L21" s="4"/>
      <c r="M21" s="4" t="e">
        <v>#DIV/0!</v>
      </c>
      <c r="N21" s="4"/>
      <c r="O21" s="4"/>
      <c r="P21" s="4" t="e">
        <v>#DIV/0!</v>
      </c>
      <c r="Q21" s="4"/>
      <c r="R21" s="4"/>
      <c r="S21" s="4" t="e">
        <v>#DIV/0!</v>
      </c>
      <c r="T21" s="4"/>
      <c r="U21" s="4"/>
      <c r="V21" s="4" t="e">
        <v>#DIV/0!</v>
      </c>
      <c r="W21" s="4"/>
      <c r="X21" s="4"/>
      <c r="Y21" s="4" t="e">
        <v>#DIV/0!</v>
      </c>
      <c r="Z21" s="4"/>
      <c r="AA21" s="4"/>
      <c r="AB21" s="4" t="e">
        <v>#DIV/0!</v>
      </c>
      <c r="AC21" s="4"/>
      <c r="AD21" s="4"/>
      <c r="AE21" s="4" t="e">
        <v>#DIV/0!</v>
      </c>
      <c r="AF21" s="4"/>
      <c r="AG21" s="4"/>
      <c r="AH21" s="4" t="e">
        <v>#DIV/0!</v>
      </c>
      <c r="AI21" s="4"/>
      <c r="AJ21" s="4"/>
      <c r="AK21" s="4" t="e">
        <v>#DIV/0!</v>
      </c>
      <c r="AL21" s="4"/>
      <c r="AM21" s="4"/>
      <c r="AN21" s="4" t="e">
        <v>#DIV/0!</v>
      </c>
      <c r="AO21" s="4">
        <v>0</v>
      </c>
      <c r="AP21" s="4">
        <v>0</v>
      </c>
      <c r="AQ21" s="4" t="e">
        <v>#DIV/0!</v>
      </c>
    </row>
    <row r="22" spans="1:43" hidden="1" x14ac:dyDescent="0.2">
      <c r="A22" s="35"/>
      <c r="B22" t="s">
        <v>5</v>
      </c>
      <c r="C22" t="s">
        <v>6</v>
      </c>
      <c r="D22" t="s">
        <v>19</v>
      </c>
      <c r="E22" s="4"/>
      <c r="F22" s="4"/>
      <c r="G22" s="4" t="e">
        <v>#DIV/0!</v>
      </c>
      <c r="H22" s="4"/>
      <c r="I22" s="4"/>
      <c r="J22" s="4" t="e">
        <v>#DIV/0!</v>
      </c>
      <c r="K22" s="4"/>
      <c r="L22" s="4"/>
      <c r="M22" s="4" t="e">
        <v>#DIV/0!</v>
      </c>
      <c r="N22" s="4"/>
      <c r="O22" s="4"/>
      <c r="P22" s="4" t="e">
        <v>#DIV/0!</v>
      </c>
      <c r="Q22" s="4"/>
      <c r="R22" s="4"/>
      <c r="S22" s="4" t="e">
        <v>#DIV/0!</v>
      </c>
      <c r="T22" s="4">
        <v>13000</v>
      </c>
      <c r="U22" s="4">
        <v>1279915000</v>
      </c>
      <c r="V22" s="4">
        <v>98455</v>
      </c>
      <c r="W22" s="4">
        <v>12000</v>
      </c>
      <c r="X22" s="15">
        <v>1188864000</v>
      </c>
      <c r="Y22" s="4">
        <v>99072</v>
      </c>
      <c r="Z22" s="4"/>
      <c r="AA22" s="4"/>
      <c r="AB22" s="4" t="e">
        <v>#DIV/0!</v>
      </c>
      <c r="AC22" s="4">
        <v>13000</v>
      </c>
      <c r="AD22" s="4">
        <v>1315665000</v>
      </c>
      <c r="AE22" s="4">
        <v>101205</v>
      </c>
      <c r="AF22" s="4"/>
      <c r="AG22" s="4"/>
      <c r="AH22" s="4" t="e">
        <v>#DIV/0!</v>
      </c>
      <c r="AI22" s="4"/>
      <c r="AJ22" s="4"/>
      <c r="AK22" s="4" t="e">
        <v>#DIV/0!</v>
      </c>
      <c r="AL22" s="4"/>
      <c r="AM22" s="4"/>
      <c r="AN22" s="4" t="e">
        <v>#DIV/0!</v>
      </c>
      <c r="AO22" s="4">
        <v>38000</v>
      </c>
      <c r="AP22" s="4">
        <v>3784444000</v>
      </c>
      <c r="AQ22" s="4">
        <v>99590.631578947374</v>
      </c>
    </row>
    <row r="23" spans="1:43" hidden="1" x14ac:dyDescent="0.2">
      <c r="A23" s="35"/>
      <c r="B23" t="s">
        <v>5</v>
      </c>
      <c r="C23" t="s">
        <v>6</v>
      </c>
      <c r="D23" t="s">
        <v>19</v>
      </c>
      <c r="E23" s="4"/>
      <c r="F23" s="4"/>
      <c r="G23" s="4" t="e">
        <v>#DIV/0!</v>
      </c>
      <c r="H23" s="4"/>
      <c r="I23" s="4"/>
      <c r="J23" s="4" t="e">
        <v>#DIV/0!</v>
      </c>
      <c r="K23" s="4"/>
      <c r="L23" s="4"/>
      <c r="M23" s="4" t="e">
        <v>#DIV/0!</v>
      </c>
      <c r="N23" s="4"/>
      <c r="O23" s="4"/>
      <c r="P23" s="4" t="e">
        <v>#DIV/0!</v>
      </c>
      <c r="Q23" s="4"/>
      <c r="R23" s="4"/>
      <c r="S23" s="4" t="e">
        <v>#DIV/0!</v>
      </c>
      <c r="T23" s="4"/>
      <c r="U23" s="4"/>
      <c r="V23" s="4" t="e">
        <v>#DIV/0!</v>
      </c>
      <c r="W23" s="4"/>
      <c r="X23" s="4"/>
      <c r="Y23" s="4" t="e">
        <v>#DIV/0!</v>
      </c>
      <c r="Z23" s="4"/>
      <c r="AA23" s="4"/>
      <c r="AB23" s="4" t="e">
        <v>#DIV/0!</v>
      </c>
      <c r="AC23" s="4"/>
      <c r="AD23" s="4"/>
      <c r="AE23" s="4" t="e">
        <v>#DIV/0!</v>
      </c>
      <c r="AF23" s="4"/>
      <c r="AG23" s="4"/>
      <c r="AH23" s="4" t="e">
        <v>#DIV/0!</v>
      </c>
      <c r="AI23" s="4"/>
      <c r="AJ23" s="4"/>
      <c r="AK23" s="4" t="e">
        <v>#DIV/0!</v>
      </c>
      <c r="AL23" s="4"/>
      <c r="AM23" s="4"/>
      <c r="AN23" s="4" t="e">
        <v>#DIV/0!</v>
      </c>
      <c r="AO23" s="4">
        <v>0</v>
      </c>
      <c r="AP23" s="4">
        <v>0</v>
      </c>
      <c r="AQ23" s="4" t="e">
        <v>#DIV/0!</v>
      </c>
    </row>
    <row r="24" spans="1:43" hidden="1" x14ac:dyDescent="0.2">
      <c r="A24" s="35"/>
      <c r="D24" s="1" t="s">
        <v>20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>
        <v>13000</v>
      </c>
      <c r="U24" s="4">
        <v>1279915000</v>
      </c>
      <c r="V24" s="4">
        <v>98455</v>
      </c>
      <c r="W24" s="4">
        <v>12000</v>
      </c>
      <c r="X24" s="4">
        <v>1188864000</v>
      </c>
      <c r="Y24" s="4">
        <v>99072</v>
      </c>
      <c r="Z24" s="4"/>
      <c r="AA24" s="4"/>
      <c r="AB24" s="4"/>
      <c r="AC24" s="4">
        <v>13000</v>
      </c>
      <c r="AD24" s="4">
        <v>1315665000</v>
      </c>
      <c r="AE24" s="4">
        <v>101205</v>
      </c>
      <c r="AF24" s="4"/>
      <c r="AG24" s="4"/>
      <c r="AH24" s="4"/>
      <c r="AI24" s="4"/>
      <c r="AJ24" s="4"/>
      <c r="AK24" s="4"/>
      <c r="AL24" s="4"/>
      <c r="AM24" s="4"/>
      <c r="AN24" s="4"/>
      <c r="AO24" s="4">
        <v>38000</v>
      </c>
      <c r="AP24" s="4">
        <v>3784444000</v>
      </c>
      <c r="AQ24" s="4">
        <v>99590.631578947374</v>
      </c>
    </row>
    <row r="25" spans="1:43" hidden="1" x14ac:dyDescent="0.2">
      <c r="A25" s="35"/>
      <c r="B25" t="s">
        <v>5</v>
      </c>
      <c r="C25" t="s">
        <v>6</v>
      </c>
      <c r="D25" t="s">
        <v>21</v>
      </c>
      <c r="E25" s="4"/>
      <c r="F25" s="4"/>
      <c r="G25" s="4" t="e">
        <v>#DIV/0!</v>
      </c>
      <c r="H25" s="4"/>
      <c r="I25" s="4"/>
      <c r="J25" s="4" t="e">
        <v>#DIV/0!</v>
      </c>
      <c r="K25" s="4"/>
      <c r="L25" s="4"/>
      <c r="M25" s="4" t="e">
        <v>#DIV/0!</v>
      </c>
      <c r="N25" s="4"/>
      <c r="O25" s="4"/>
      <c r="P25" s="4" t="e">
        <v>#DIV/0!</v>
      </c>
      <c r="Q25" s="4"/>
      <c r="R25" s="4"/>
      <c r="S25" s="4" t="e">
        <v>#DIV/0!</v>
      </c>
      <c r="T25" s="4"/>
      <c r="U25" s="4"/>
      <c r="V25" s="4" t="e">
        <v>#DIV/0!</v>
      </c>
      <c r="W25" s="4"/>
      <c r="X25" s="4"/>
      <c r="Y25" s="4" t="e">
        <v>#DIV/0!</v>
      </c>
      <c r="Z25" s="4"/>
      <c r="AA25" s="4"/>
      <c r="AB25" s="4" t="e">
        <v>#DIV/0!</v>
      </c>
      <c r="AC25" s="4"/>
      <c r="AD25" s="4"/>
      <c r="AE25" s="4" t="e">
        <v>#DIV/0!</v>
      </c>
      <c r="AF25" s="4"/>
      <c r="AG25" s="4"/>
      <c r="AH25" s="4" t="e">
        <v>#DIV/0!</v>
      </c>
      <c r="AI25" s="4"/>
      <c r="AJ25" s="4"/>
      <c r="AK25" s="4" t="e">
        <v>#DIV/0!</v>
      </c>
      <c r="AL25" s="4">
        <v>13000</v>
      </c>
      <c r="AM25" s="4">
        <v>1538472000</v>
      </c>
      <c r="AN25" s="4">
        <v>118344</v>
      </c>
      <c r="AO25" s="4">
        <v>13000</v>
      </c>
      <c r="AP25" s="4">
        <v>1538472000</v>
      </c>
      <c r="AQ25" s="4">
        <v>118344</v>
      </c>
    </row>
    <row r="26" spans="1:43" hidden="1" x14ac:dyDescent="0.2">
      <c r="A26" s="35"/>
      <c r="B26" t="s">
        <v>5</v>
      </c>
      <c r="C26" t="s">
        <v>6</v>
      </c>
      <c r="D26" t="s">
        <v>22</v>
      </c>
      <c r="E26" s="4"/>
      <c r="F26" s="4"/>
      <c r="G26" s="4" t="e">
        <v>#DIV/0!</v>
      </c>
      <c r="H26" s="4"/>
      <c r="I26" s="4"/>
      <c r="J26" s="4" t="e">
        <v>#DIV/0!</v>
      </c>
      <c r="K26" s="4"/>
      <c r="L26" s="4"/>
      <c r="M26" s="4" t="e">
        <v>#DIV/0!</v>
      </c>
      <c r="N26" s="4"/>
      <c r="O26" s="4"/>
      <c r="P26" s="4" t="e">
        <v>#DIV/0!</v>
      </c>
      <c r="Q26" s="4"/>
      <c r="R26" s="4"/>
      <c r="S26" s="4" t="e">
        <v>#DIV/0!</v>
      </c>
      <c r="T26" s="4"/>
      <c r="U26" s="4"/>
      <c r="V26" s="4" t="e">
        <v>#DIV/0!</v>
      </c>
      <c r="W26" s="4"/>
      <c r="X26" s="4"/>
      <c r="Y26" s="4" t="e">
        <v>#DIV/0!</v>
      </c>
      <c r="Z26" s="4"/>
      <c r="AA26" s="4"/>
      <c r="AB26" s="4" t="e">
        <v>#DIV/0!</v>
      </c>
      <c r="AC26" s="4"/>
      <c r="AD26" s="4"/>
      <c r="AE26" s="4" t="e">
        <v>#DIV/0!</v>
      </c>
      <c r="AF26" s="4"/>
      <c r="AG26" s="4"/>
      <c r="AH26" s="4" t="e">
        <v>#DIV/0!</v>
      </c>
      <c r="AI26" s="4"/>
      <c r="AJ26" s="4"/>
      <c r="AK26" s="4" t="e">
        <v>#DIV/0!</v>
      </c>
      <c r="AL26" s="4"/>
      <c r="AM26" s="4"/>
      <c r="AN26" s="4" t="e">
        <v>#DIV/0!</v>
      </c>
      <c r="AO26" s="4">
        <v>0</v>
      </c>
      <c r="AP26" s="4">
        <v>0</v>
      </c>
      <c r="AQ26" s="4" t="e">
        <v>#DIV/0!</v>
      </c>
    </row>
    <row r="27" spans="1:43" hidden="1" x14ac:dyDescent="0.2">
      <c r="A27" s="35"/>
      <c r="B27" t="s">
        <v>5</v>
      </c>
      <c r="C27" t="s">
        <v>6</v>
      </c>
      <c r="D27" t="s">
        <v>22</v>
      </c>
      <c r="E27" s="4"/>
      <c r="F27" s="4"/>
      <c r="G27" s="4" t="e">
        <v>#DIV/0!</v>
      </c>
      <c r="H27" s="4"/>
      <c r="I27" s="4"/>
      <c r="J27" s="4" t="e">
        <v>#DIV/0!</v>
      </c>
      <c r="K27" s="4"/>
      <c r="L27" s="4"/>
      <c r="M27" s="4" t="e">
        <v>#DIV/0!</v>
      </c>
      <c r="N27" s="4"/>
      <c r="O27" s="4"/>
      <c r="P27" s="4" t="e">
        <v>#DIV/0!</v>
      </c>
      <c r="Q27" s="4"/>
      <c r="R27" s="4"/>
      <c r="S27" s="4" t="e">
        <v>#DIV/0!</v>
      </c>
      <c r="T27" s="4"/>
      <c r="U27" s="4"/>
      <c r="V27" s="4" t="e">
        <v>#DIV/0!</v>
      </c>
      <c r="W27" s="4"/>
      <c r="X27" s="4"/>
      <c r="Y27" s="4" t="e">
        <v>#DIV/0!</v>
      </c>
      <c r="Z27" s="4"/>
      <c r="AA27" s="4"/>
      <c r="AB27" s="4" t="e">
        <v>#DIV/0!</v>
      </c>
      <c r="AC27" s="4"/>
      <c r="AD27" s="4"/>
      <c r="AE27" s="4" t="e">
        <v>#DIV/0!</v>
      </c>
      <c r="AF27" s="4"/>
      <c r="AG27" s="4"/>
      <c r="AH27" s="4" t="e">
        <v>#DIV/0!</v>
      </c>
      <c r="AI27" s="4"/>
      <c r="AJ27" s="4"/>
      <c r="AK27" s="4" t="e">
        <v>#DIV/0!</v>
      </c>
      <c r="AL27" s="4"/>
      <c r="AM27" s="4"/>
      <c r="AN27" s="4" t="e">
        <v>#DIV/0!</v>
      </c>
      <c r="AO27" s="4">
        <v>0</v>
      </c>
      <c r="AP27" s="4">
        <v>0</v>
      </c>
      <c r="AQ27" s="4" t="e">
        <v>#DIV/0!</v>
      </c>
    </row>
    <row r="28" spans="1:43" hidden="1" x14ac:dyDescent="0.2">
      <c r="A28" s="35"/>
      <c r="B28" t="s">
        <v>5</v>
      </c>
      <c r="C28" t="s">
        <v>6</v>
      </c>
      <c r="D28" t="s">
        <v>24</v>
      </c>
      <c r="E28" s="4"/>
      <c r="F28" s="4"/>
      <c r="G28" s="4" t="e">
        <v>#DIV/0!</v>
      </c>
      <c r="H28" s="4">
        <v>13000</v>
      </c>
      <c r="I28" s="4">
        <v>1284465000</v>
      </c>
      <c r="J28" s="4">
        <v>98805</v>
      </c>
      <c r="K28" s="4"/>
      <c r="L28" s="4"/>
      <c r="M28" s="4" t="e">
        <v>#DIV/0!</v>
      </c>
      <c r="N28" s="4"/>
      <c r="O28" s="4"/>
      <c r="P28" s="4" t="e">
        <v>#DIV/0!</v>
      </c>
      <c r="Q28" s="4"/>
      <c r="R28" s="4"/>
      <c r="S28" s="4" t="e">
        <v>#DIV/0!</v>
      </c>
      <c r="T28" s="4">
        <v>13000</v>
      </c>
      <c r="U28" s="4">
        <v>1283516000</v>
      </c>
      <c r="V28" s="4">
        <v>98732</v>
      </c>
      <c r="W28" s="4"/>
      <c r="X28" s="4"/>
      <c r="Y28" s="4" t="e">
        <v>#DIV/0!</v>
      </c>
      <c r="Z28" s="4"/>
      <c r="AA28" s="4"/>
      <c r="AB28" s="4" t="e">
        <v>#DIV/0!</v>
      </c>
      <c r="AC28" s="4"/>
      <c r="AD28" s="4"/>
      <c r="AE28" s="4" t="e">
        <v>#DIV/0!</v>
      </c>
      <c r="AF28" s="4"/>
      <c r="AG28" s="4"/>
      <c r="AH28" s="4" t="e">
        <v>#DIV/0!</v>
      </c>
      <c r="AI28" s="4"/>
      <c r="AJ28" s="4"/>
      <c r="AK28" s="4" t="e">
        <v>#DIV/0!</v>
      </c>
      <c r="AL28" s="4"/>
      <c r="AM28" s="4"/>
      <c r="AN28" s="4" t="e">
        <v>#DIV/0!</v>
      </c>
      <c r="AO28" s="4">
        <v>26000</v>
      </c>
      <c r="AP28" s="4">
        <v>2567981000</v>
      </c>
      <c r="AQ28" s="4">
        <v>98768.5</v>
      </c>
    </row>
    <row r="29" spans="1:43" hidden="1" x14ac:dyDescent="0.2">
      <c r="A29" s="35"/>
      <c r="B29" t="s">
        <v>5</v>
      </c>
      <c r="C29" t="s">
        <v>6</v>
      </c>
      <c r="D29" t="s">
        <v>25</v>
      </c>
      <c r="E29" s="4"/>
      <c r="F29" s="4"/>
      <c r="G29" s="4" t="e">
        <v>#DIV/0!</v>
      </c>
      <c r="H29" s="4"/>
      <c r="I29" s="4"/>
      <c r="J29" s="4" t="e">
        <v>#DIV/0!</v>
      </c>
      <c r="K29" s="4"/>
      <c r="L29" s="4"/>
      <c r="M29" s="4" t="e">
        <v>#DIV/0!</v>
      </c>
      <c r="N29" s="4"/>
      <c r="O29" s="4"/>
      <c r="P29" s="4" t="e">
        <v>#DIV/0!</v>
      </c>
      <c r="Q29" s="4"/>
      <c r="R29" s="4"/>
      <c r="S29" s="4" t="e">
        <v>#DIV/0!</v>
      </c>
      <c r="T29" s="4"/>
      <c r="U29" s="4"/>
      <c r="V29" s="4" t="e">
        <v>#DIV/0!</v>
      </c>
      <c r="W29" s="4"/>
      <c r="X29" s="4"/>
      <c r="Y29" s="4" t="e">
        <v>#DIV/0!</v>
      </c>
      <c r="Z29" s="4"/>
      <c r="AA29" s="4"/>
      <c r="AB29" s="4" t="e">
        <v>#DIV/0!</v>
      </c>
      <c r="AC29" s="4"/>
      <c r="AD29" s="4"/>
      <c r="AE29" s="4" t="e">
        <v>#DIV/0!</v>
      </c>
      <c r="AF29" s="4"/>
      <c r="AG29" s="4"/>
      <c r="AH29" s="4" t="e">
        <v>#DIV/0!</v>
      </c>
      <c r="AI29" s="4"/>
      <c r="AJ29" s="4"/>
      <c r="AK29" s="4" t="e">
        <v>#DIV/0!</v>
      </c>
      <c r="AL29" s="4"/>
      <c r="AM29" s="4"/>
      <c r="AN29" s="4" t="e">
        <v>#DIV/0!</v>
      </c>
      <c r="AO29" s="4">
        <v>0</v>
      </c>
      <c r="AP29" s="4">
        <v>0</v>
      </c>
      <c r="AQ29" s="4" t="e">
        <v>#DIV/0!</v>
      </c>
    </row>
    <row r="30" spans="1:43" hidden="1" x14ac:dyDescent="0.2">
      <c r="A30" s="35"/>
      <c r="D30" s="1" t="s">
        <v>26</v>
      </c>
      <c r="E30" s="4"/>
      <c r="F30" s="4"/>
      <c r="G30" s="4"/>
      <c r="H30" s="4">
        <v>13000</v>
      </c>
      <c r="I30" s="4">
        <v>1284465000</v>
      </c>
      <c r="J30" s="4">
        <v>98805</v>
      </c>
      <c r="K30" s="4"/>
      <c r="L30" s="4"/>
      <c r="M30" s="4"/>
      <c r="N30" s="4"/>
      <c r="O30" s="4"/>
      <c r="P30" s="4"/>
      <c r="Q30" s="4"/>
      <c r="R30" s="4"/>
      <c r="S30" s="4"/>
      <c r="T30" s="4">
        <v>13000</v>
      </c>
      <c r="U30" s="4">
        <v>1283516000</v>
      </c>
      <c r="V30" s="4">
        <v>98732</v>
      </c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>
        <v>26000</v>
      </c>
      <c r="AP30" s="4">
        <v>2567981000</v>
      </c>
      <c r="AQ30" s="4">
        <v>98768.5</v>
      </c>
    </row>
    <row r="31" spans="1:43" x14ac:dyDescent="0.2">
      <c r="A31" s="35"/>
      <c r="B31" t="s">
        <v>75</v>
      </c>
      <c r="C31" t="s">
        <v>6</v>
      </c>
      <c r="D31" s="1" t="s">
        <v>105</v>
      </c>
      <c r="E31" s="4"/>
      <c r="F31" s="4"/>
      <c r="G31" s="4"/>
      <c r="H31" s="4">
        <v>26000</v>
      </c>
      <c r="I31" s="4">
        <v>2566837000</v>
      </c>
      <c r="J31" s="4">
        <v>98724.5</v>
      </c>
      <c r="K31" s="4"/>
      <c r="L31" s="4"/>
      <c r="M31" s="4"/>
      <c r="N31" s="4">
        <v>39000</v>
      </c>
      <c r="O31" s="4">
        <v>3765450000</v>
      </c>
      <c r="P31" s="4">
        <v>96550</v>
      </c>
      <c r="Q31" s="4"/>
      <c r="R31" s="4"/>
      <c r="S31" s="4"/>
      <c r="T31" s="4">
        <v>52000</v>
      </c>
      <c r="U31" s="4">
        <v>5094739000</v>
      </c>
      <c r="V31" s="4">
        <v>97975.75</v>
      </c>
      <c r="W31" s="4">
        <v>12000</v>
      </c>
      <c r="X31" s="4">
        <v>1188864000</v>
      </c>
      <c r="Y31" s="4">
        <v>99072</v>
      </c>
      <c r="Z31" s="4">
        <v>25000</v>
      </c>
      <c r="AA31" s="4">
        <v>2448306000</v>
      </c>
      <c r="AB31" s="4">
        <v>97932.24</v>
      </c>
      <c r="AC31" s="4">
        <v>38000</v>
      </c>
      <c r="AD31" s="4">
        <v>3828415000</v>
      </c>
      <c r="AE31" s="4">
        <v>100747.76315789473</v>
      </c>
      <c r="AF31" s="4">
        <v>25000</v>
      </c>
      <c r="AG31" s="4">
        <v>2595189000</v>
      </c>
      <c r="AH31" s="4">
        <v>103807.56</v>
      </c>
      <c r="AI31" s="4">
        <v>12000</v>
      </c>
      <c r="AJ31" s="4">
        <v>1330056000</v>
      </c>
      <c r="AK31" s="4">
        <v>110838</v>
      </c>
      <c r="AL31" s="4">
        <v>49500</v>
      </c>
      <c r="AM31" s="4">
        <v>5784018500</v>
      </c>
      <c r="AN31" s="4">
        <v>116848.85858585859</v>
      </c>
      <c r="AO31" s="4">
        <v>278500</v>
      </c>
      <c r="AP31" s="4">
        <v>28601874500</v>
      </c>
      <c r="AQ31" s="4">
        <v>102699.72890484739</v>
      </c>
    </row>
    <row r="32" spans="1:43" hidden="1" x14ac:dyDescent="0.2">
      <c r="A32" s="35"/>
      <c r="B32" t="s">
        <v>27</v>
      </c>
      <c r="C32" t="s">
        <v>6</v>
      </c>
      <c r="D32" t="s">
        <v>7</v>
      </c>
      <c r="E32" s="4"/>
      <c r="F32" s="4"/>
      <c r="G32" s="4" t="e">
        <v>#DIV/0!</v>
      </c>
      <c r="H32" s="4"/>
      <c r="I32" s="4"/>
      <c r="J32" s="4" t="e">
        <v>#DIV/0!</v>
      </c>
      <c r="K32" s="4"/>
      <c r="L32" s="4"/>
      <c r="M32" s="4" t="e">
        <v>#DIV/0!</v>
      </c>
      <c r="N32" s="4"/>
      <c r="O32" s="4"/>
      <c r="P32" s="4" t="e">
        <v>#DIV/0!</v>
      </c>
      <c r="Q32" s="4"/>
      <c r="R32" s="4"/>
      <c r="S32" s="4" t="e">
        <v>#DIV/0!</v>
      </c>
      <c r="T32" s="4"/>
      <c r="U32" s="4"/>
      <c r="V32" s="4" t="e">
        <v>#DIV/0!</v>
      </c>
      <c r="W32" s="4"/>
      <c r="X32" s="4"/>
      <c r="Y32" s="4" t="e">
        <v>#DIV/0!</v>
      </c>
      <c r="Z32" s="4"/>
      <c r="AA32" s="4"/>
      <c r="AB32" s="4" t="e">
        <v>#DIV/0!</v>
      </c>
      <c r="AC32" s="4"/>
      <c r="AD32" s="4"/>
      <c r="AE32" s="4" t="e">
        <v>#DIV/0!</v>
      </c>
      <c r="AF32" s="4"/>
      <c r="AG32" s="4"/>
      <c r="AH32" s="4" t="e">
        <v>#DIV/0!</v>
      </c>
      <c r="AI32" s="4"/>
      <c r="AJ32" s="4"/>
      <c r="AK32" s="4" t="e">
        <v>#DIV/0!</v>
      </c>
      <c r="AL32" s="4"/>
      <c r="AM32" s="4"/>
      <c r="AN32" s="4" t="e">
        <v>#DIV/0!</v>
      </c>
      <c r="AO32" s="4">
        <v>0</v>
      </c>
      <c r="AP32" s="4">
        <v>0</v>
      </c>
      <c r="AQ32" s="4" t="e">
        <v>#DIV/0!</v>
      </c>
    </row>
    <row r="33" spans="1:43" hidden="1" x14ac:dyDescent="0.2">
      <c r="A33" s="35"/>
      <c r="B33" t="s">
        <v>27</v>
      </c>
      <c r="C33" t="s">
        <v>6</v>
      </c>
      <c r="D33" t="s">
        <v>17</v>
      </c>
      <c r="E33" s="4"/>
      <c r="F33" s="4"/>
      <c r="G33" s="4" t="e">
        <v>#DIV/0!</v>
      </c>
      <c r="H33" s="4"/>
      <c r="I33" s="4"/>
      <c r="J33" s="4" t="e">
        <v>#DIV/0!</v>
      </c>
      <c r="K33" s="4"/>
      <c r="L33" s="4"/>
      <c r="M33" s="4" t="e">
        <v>#DIV/0!</v>
      </c>
      <c r="N33" s="4"/>
      <c r="O33" s="4"/>
      <c r="P33" s="4" t="e">
        <v>#DIV/0!</v>
      </c>
      <c r="Q33" s="4"/>
      <c r="R33" s="4"/>
      <c r="S33" s="4" t="e">
        <v>#DIV/0!</v>
      </c>
      <c r="T33" s="4"/>
      <c r="U33" s="4"/>
      <c r="V33" s="4" t="e">
        <v>#DIV/0!</v>
      </c>
      <c r="W33" s="4"/>
      <c r="X33" s="4"/>
      <c r="Y33" s="4" t="e">
        <v>#DIV/0!</v>
      </c>
      <c r="Z33" s="4"/>
      <c r="AA33" s="4"/>
      <c r="AB33" s="4" t="e">
        <v>#DIV/0!</v>
      </c>
      <c r="AC33" s="4"/>
      <c r="AD33" s="4"/>
      <c r="AE33" s="4" t="e">
        <v>#DIV/0!</v>
      </c>
      <c r="AF33" s="4"/>
      <c r="AG33" s="4"/>
      <c r="AH33" s="4" t="e">
        <v>#DIV/0!</v>
      </c>
      <c r="AI33" s="4"/>
      <c r="AJ33" s="4"/>
      <c r="AK33" s="4" t="e">
        <v>#DIV/0!</v>
      </c>
      <c r="AL33" s="4"/>
      <c r="AM33" s="4"/>
      <c r="AN33" s="4" t="e">
        <v>#DIV/0!</v>
      </c>
      <c r="AO33" s="4">
        <v>0</v>
      </c>
      <c r="AP33" s="4">
        <v>0</v>
      </c>
      <c r="AQ33" s="4" t="e">
        <v>#DIV/0!</v>
      </c>
    </row>
    <row r="34" spans="1:43" hidden="1" x14ac:dyDescent="0.2">
      <c r="A34" s="35"/>
      <c r="B34" t="s">
        <v>28</v>
      </c>
      <c r="C34" t="s">
        <v>6</v>
      </c>
      <c r="D34" t="s">
        <v>10</v>
      </c>
      <c r="E34" s="4"/>
      <c r="F34" s="4"/>
      <c r="G34" s="4" t="e">
        <v>#DIV/0!</v>
      </c>
      <c r="H34" s="4"/>
      <c r="I34" s="4"/>
      <c r="J34" s="4" t="e">
        <v>#DIV/0!</v>
      </c>
      <c r="K34" s="4"/>
      <c r="L34" s="4"/>
      <c r="M34" s="4" t="e">
        <v>#DIV/0!</v>
      </c>
      <c r="N34" s="4"/>
      <c r="O34" s="4"/>
      <c r="P34" s="4" t="e">
        <v>#DIV/0!</v>
      </c>
      <c r="Q34" s="4"/>
      <c r="R34" s="4"/>
      <c r="S34" s="4" t="e">
        <v>#DIV/0!</v>
      </c>
      <c r="T34" s="4"/>
      <c r="U34" s="4"/>
      <c r="V34" s="4" t="e">
        <v>#DIV/0!</v>
      </c>
      <c r="W34" s="4"/>
      <c r="X34" s="4"/>
      <c r="Y34" s="4" t="e">
        <v>#DIV/0!</v>
      </c>
      <c r="Z34" s="4"/>
      <c r="AA34" s="4"/>
      <c r="AB34" s="4" t="e">
        <v>#DIV/0!</v>
      </c>
      <c r="AC34" s="4"/>
      <c r="AD34" s="4"/>
      <c r="AE34" s="4" t="e">
        <v>#DIV/0!</v>
      </c>
      <c r="AF34" s="4"/>
      <c r="AG34" s="4"/>
      <c r="AH34" s="4" t="e">
        <v>#DIV/0!</v>
      </c>
      <c r="AI34" s="4"/>
      <c r="AJ34" s="4"/>
      <c r="AK34" s="4" t="e">
        <v>#DIV/0!</v>
      </c>
      <c r="AL34" s="4"/>
      <c r="AM34" s="4"/>
      <c r="AN34" s="4" t="e">
        <v>#DIV/0!</v>
      </c>
      <c r="AO34" s="4">
        <v>0</v>
      </c>
      <c r="AP34" s="4">
        <v>0</v>
      </c>
      <c r="AQ34" s="4" t="e">
        <v>#DIV/0!</v>
      </c>
    </row>
    <row r="35" spans="1:43" hidden="1" x14ac:dyDescent="0.2">
      <c r="A35" s="35"/>
      <c r="B35" t="s">
        <v>28</v>
      </c>
      <c r="C35" t="s">
        <v>6</v>
      </c>
      <c r="D35" t="s">
        <v>29</v>
      </c>
      <c r="E35" s="4"/>
      <c r="F35" s="4"/>
      <c r="G35" s="4" t="e">
        <v>#DIV/0!</v>
      </c>
      <c r="H35" s="4"/>
      <c r="I35" s="4"/>
      <c r="J35" s="4" t="e">
        <v>#DIV/0!</v>
      </c>
      <c r="K35" s="4"/>
      <c r="L35" s="4"/>
      <c r="M35" s="4" t="e">
        <v>#DIV/0!</v>
      </c>
      <c r="N35" s="4"/>
      <c r="O35" s="4"/>
      <c r="P35" s="4" t="e">
        <v>#DIV/0!</v>
      </c>
      <c r="Q35" s="4"/>
      <c r="R35" s="4"/>
      <c r="S35" s="4" t="e">
        <v>#DIV/0!</v>
      </c>
      <c r="T35" s="4"/>
      <c r="U35" s="4"/>
      <c r="V35" s="4" t="e">
        <v>#DIV/0!</v>
      </c>
      <c r="W35" s="4"/>
      <c r="X35" s="4"/>
      <c r="Y35" s="4" t="e">
        <v>#DIV/0!</v>
      </c>
      <c r="Z35" s="4">
        <v>12000</v>
      </c>
      <c r="AA35" s="4">
        <v>1164300000</v>
      </c>
      <c r="AB35" s="4">
        <v>97025</v>
      </c>
      <c r="AC35" s="4"/>
      <c r="AD35" s="4"/>
      <c r="AE35" s="4" t="e">
        <v>#DIV/0!</v>
      </c>
      <c r="AF35" s="4">
        <v>12000</v>
      </c>
      <c r="AG35" s="4">
        <v>1198788000</v>
      </c>
      <c r="AH35" s="4">
        <v>99899</v>
      </c>
      <c r="AI35" s="4"/>
      <c r="AJ35" s="4"/>
      <c r="AK35" s="4" t="e">
        <v>#DIV/0!</v>
      </c>
      <c r="AL35" s="4"/>
      <c r="AM35" s="4"/>
      <c r="AN35" s="4" t="e">
        <v>#DIV/0!</v>
      </c>
      <c r="AO35" s="4">
        <v>24000</v>
      </c>
      <c r="AP35" s="4">
        <v>2363088000</v>
      </c>
      <c r="AQ35" s="4">
        <v>98462</v>
      </c>
    </row>
    <row r="36" spans="1:43" hidden="1" x14ac:dyDescent="0.2">
      <c r="A36" s="35"/>
      <c r="B36" t="s">
        <v>28</v>
      </c>
      <c r="C36" t="s">
        <v>6</v>
      </c>
      <c r="D36" t="s">
        <v>12</v>
      </c>
      <c r="E36" s="4"/>
      <c r="F36" s="4"/>
      <c r="G36" s="4" t="e">
        <v>#DIV/0!</v>
      </c>
      <c r="H36" s="4"/>
      <c r="I36" s="4"/>
      <c r="J36" s="4" t="e">
        <v>#DIV/0!</v>
      </c>
      <c r="K36" s="4"/>
      <c r="L36" s="16"/>
      <c r="M36" s="4" t="e">
        <v>#DIV/0!</v>
      </c>
      <c r="N36" s="4">
        <v>12000</v>
      </c>
      <c r="O36" s="4">
        <v>1165416000</v>
      </c>
      <c r="P36" s="4">
        <v>97118</v>
      </c>
      <c r="Q36" s="4"/>
      <c r="R36" s="4"/>
      <c r="S36" s="4" t="e">
        <v>#DIV/0!</v>
      </c>
      <c r="T36" s="4"/>
      <c r="U36" s="4"/>
      <c r="V36" s="4" t="e">
        <v>#DIV/0!</v>
      </c>
      <c r="W36" s="4"/>
      <c r="X36" s="4"/>
      <c r="Y36" s="4" t="e">
        <v>#DIV/0!</v>
      </c>
      <c r="Z36" s="4"/>
      <c r="AA36" s="4"/>
      <c r="AB36" s="4" t="e">
        <v>#DIV/0!</v>
      </c>
      <c r="AC36" s="4">
        <v>12000</v>
      </c>
      <c r="AD36" s="4">
        <v>1179936000</v>
      </c>
      <c r="AE36" s="4">
        <v>98328</v>
      </c>
      <c r="AF36" s="4"/>
      <c r="AG36" s="4"/>
      <c r="AH36" s="4" t="e">
        <v>#DIV/0!</v>
      </c>
      <c r="AI36" s="4">
        <v>12000</v>
      </c>
      <c r="AJ36" s="4">
        <v>1280256000</v>
      </c>
      <c r="AK36" s="4">
        <v>106688</v>
      </c>
      <c r="AL36" s="4"/>
      <c r="AM36" s="4"/>
      <c r="AN36" s="4" t="e">
        <v>#DIV/0!</v>
      </c>
      <c r="AO36" s="4">
        <v>36000</v>
      </c>
      <c r="AP36" s="4">
        <v>3625608000</v>
      </c>
      <c r="AQ36" s="4">
        <v>100711.33333333333</v>
      </c>
    </row>
    <row r="37" spans="1:43" hidden="1" x14ac:dyDescent="0.2">
      <c r="A37" s="35"/>
      <c r="B37" t="s">
        <v>28</v>
      </c>
      <c r="C37" t="s">
        <v>6</v>
      </c>
      <c r="D37" t="s">
        <v>30</v>
      </c>
      <c r="E37" s="4"/>
      <c r="F37" s="4"/>
      <c r="G37" s="4" t="e">
        <v>#DIV/0!</v>
      </c>
      <c r="H37" s="4"/>
      <c r="I37" s="4"/>
      <c r="J37" s="4" t="e">
        <v>#DIV/0!</v>
      </c>
      <c r="K37" s="4"/>
      <c r="L37" s="4"/>
      <c r="M37" s="4" t="e">
        <v>#DIV/0!</v>
      </c>
      <c r="N37" s="4"/>
      <c r="O37" s="4"/>
      <c r="P37" s="4" t="e">
        <v>#DIV/0!</v>
      </c>
      <c r="Q37" s="4"/>
      <c r="R37" s="4"/>
      <c r="S37" s="4" t="e">
        <v>#DIV/0!</v>
      </c>
      <c r="T37" s="4"/>
      <c r="U37" s="4"/>
      <c r="V37" s="4" t="e">
        <v>#DIV/0!</v>
      </c>
      <c r="W37" s="4"/>
      <c r="X37" s="4"/>
      <c r="Y37" s="4" t="e">
        <v>#DIV/0!</v>
      </c>
      <c r="Z37" s="4"/>
      <c r="AA37" s="4"/>
      <c r="AB37" s="4" t="e">
        <v>#DIV/0!</v>
      </c>
      <c r="AC37" s="4"/>
      <c r="AD37" s="4"/>
      <c r="AE37" s="4" t="e">
        <v>#DIV/0!</v>
      </c>
      <c r="AF37" s="4"/>
      <c r="AG37" s="4"/>
      <c r="AH37" s="4" t="e">
        <v>#DIV/0!</v>
      </c>
      <c r="AI37" s="4"/>
      <c r="AJ37" s="4"/>
      <c r="AK37" s="4" t="e">
        <v>#DIV/0!</v>
      </c>
      <c r="AL37" s="4"/>
      <c r="AM37" s="4"/>
      <c r="AN37" s="4" t="e">
        <v>#DIV/0!</v>
      </c>
      <c r="AO37" s="4">
        <v>0</v>
      </c>
      <c r="AP37" s="4">
        <v>0</v>
      </c>
      <c r="AQ37" s="4" t="e">
        <v>#DIV/0!</v>
      </c>
    </row>
    <row r="38" spans="1:43" hidden="1" x14ac:dyDescent="0.2">
      <c r="A38" s="35"/>
      <c r="B38" t="s">
        <v>28</v>
      </c>
      <c r="C38" t="s">
        <v>6</v>
      </c>
      <c r="D38" t="s">
        <v>31</v>
      </c>
      <c r="E38" s="4"/>
      <c r="F38" s="4"/>
      <c r="G38" s="4" t="e">
        <v>#DIV/0!</v>
      </c>
      <c r="H38" s="4"/>
      <c r="I38" s="4"/>
      <c r="J38" s="4" t="e">
        <v>#DIV/0!</v>
      </c>
      <c r="K38" s="4"/>
      <c r="L38" s="4"/>
      <c r="M38" s="4" t="e">
        <v>#DIV/0!</v>
      </c>
      <c r="N38" s="4"/>
      <c r="O38" s="4"/>
      <c r="P38" s="4" t="e">
        <v>#DIV/0!</v>
      </c>
      <c r="Q38" s="4"/>
      <c r="R38" s="4"/>
      <c r="S38" s="4" t="e">
        <v>#DIV/0!</v>
      </c>
      <c r="T38" s="4"/>
      <c r="U38" s="4"/>
      <c r="V38" s="4" t="e">
        <v>#DIV/0!</v>
      </c>
      <c r="W38" s="4"/>
      <c r="X38" s="4"/>
      <c r="Y38" s="4" t="e">
        <v>#DIV/0!</v>
      </c>
      <c r="Z38" s="4"/>
      <c r="AA38" s="4"/>
      <c r="AB38" s="4" t="e">
        <v>#DIV/0!</v>
      </c>
      <c r="AC38" s="4"/>
      <c r="AD38" s="4"/>
      <c r="AE38" s="4" t="e">
        <v>#DIV/0!</v>
      </c>
      <c r="AF38" s="4"/>
      <c r="AG38" s="4"/>
      <c r="AH38" s="4" t="e">
        <v>#DIV/0!</v>
      </c>
      <c r="AI38" s="4"/>
      <c r="AJ38" s="4"/>
      <c r="AK38" s="4" t="e">
        <v>#DIV/0!</v>
      </c>
      <c r="AL38" s="4"/>
      <c r="AM38" s="4"/>
      <c r="AN38" s="4" t="e">
        <v>#DIV/0!</v>
      </c>
      <c r="AO38" s="4">
        <v>0</v>
      </c>
      <c r="AP38" s="4">
        <v>0</v>
      </c>
      <c r="AQ38" s="4" t="e">
        <v>#DIV/0!</v>
      </c>
    </row>
    <row r="39" spans="1:43" x14ac:dyDescent="0.2">
      <c r="A39" s="35"/>
      <c r="B39" t="s">
        <v>119</v>
      </c>
      <c r="C39" t="s">
        <v>6</v>
      </c>
      <c r="D39" s="1" t="s">
        <v>105</v>
      </c>
      <c r="E39" s="4"/>
      <c r="F39" s="4"/>
      <c r="G39" s="4"/>
      <c r="H39" s="4"/>
      <c r="I39" s="4"/>
      <c r="J39" s="4"/>
      <c r="K39" s="4"/>
      <c r="L39" s="4"/>
      <c r="M39" s="4"/>
      <c r="N39" s="4">
        <v>12000</v>
      </c>
      <c r="O39" s="4">
        <v>1165416000</v>
      </c>
      <c r="P39" s="4">
        <v>97118</v>
      </c>
      <c r="Q39" s="4"/>
      <c r="R39" s="4"/>
      <c r="S39" s="4"/>
      <c r="T39" s="4"/>
      <c r="U39" s="4"/>
      <c r="V39" s="4"/>
      <c r="W39" s="4"/>
      <c r="X39" s="4"/>
      <c r="Y39" s="4"/>
      <c r="Z39" s="4">
        <v>12000</v>
      </c>
      <c r="AA39" s="4">
        <v>1164300000</v>
      </c>
      <c r="AB39" s="4">
        <v>97025</v>
      </c>
      <c r="AC39" s="4">
        <v>12000</v>
      </c>
      <c r="AD39" s="4">
        <v>1179936000</v>
      </c>
      <c r="AE39" s="4">
        <v>98328</v>
      </c>
      <c r="AF39" s="4">
        <v>12000</v>
      </c>
      <c r="AG39" s="4">
        <v>1198788000</v>
      </c>
      <c r="AH39" s="4">
        <v>99899</v>
      </c>
      <c r="AI39" s="4">
        <v>12000</v>
      </c>
      <c r="AJ39" s="4">
        <v>1280256000</v>
      </c>
      <c r="AK39" s="4">
        <v>106688</v>
      </c>
      <c r="AL39" s="4"/>
      <c r="AM39" s="4"/>
      <c r="AN39" s="4"/>
      <c r="AO39" s="4">
        <v>60000</v>
      </c>
      <c r="AP39" s="4">
        <v>5988696000</v>
      </c>
      <c r="AQ39" s="4">
        <v>99811.6</v>
      </c>
    </row>
    <row r="40" spans="1:43" hidden="1" x14ac:dyDescent="0.2">
      <c r="A40" s="35"/>
      <c r="B40" t="s">
        <v>32</v>
      </c>
      <c r="C40" t="s">
        <v>33</v>
      </c>
      <c r="D40" t="s">
        <v>29</v>
      </c>
      <c r="E40" s="4"/>
      <c r="F40" s="4"/>
      <c r="G40" s="4" t="e">
        <v>#DIV/0!</v>
      </c>
      <c r="H40" s="4"/>
      <c r="I40" s="4"/>
      <c r="J40" s="4" t="e">
        <v>#DIV/0!</v>
      </c>
      <c r="K40" s="4">
        <v>7000</v>
      </c>
      <c r="L40" s="4">
        <v>391776000</v>
      </c>
      <c r="M40" s="4">
        <v>55968</v>
      </c>
      <c r="N40" s="4">
        <v>7000</v>
      </c>
      <c r="O40" s="4">
        <v>362565000</v>
      </c>
      <c r="P40" s="4">
        <v>51795</v>
      </c>
      <c r="Q40" s="4">
        <v>7000</v>
      </c>
      <c r="R40" s="4">
        <v>363986000</v>
      </c>
      <c r="S40" s="4">
        <v>51998</v>
      </c>
      <c r="T40" s="4">
        <v>7350</v>
      </c>
      <c r="U40" s="4">
        <v>415128000</v>
      </c>
      <c r="V40" s="4">
        <v>56480</v>
      </c>
      <c r="W40" s="4"/>
      <c r="X40" s="4"/>
      <c r="Y40" s="4" t="e">
        <v>#DIV/0!</v>
      </c>
      <c r="Z40" s="4">
        <v>7000</v>
      </c>
      <c r="AA40" s="4">
        <v>417053000</v>
      </c>
      <c r="AB40" s="4">
        <v>59579</v>
      </c>
      <c r="AC40" s="4">
        <v>7000</v>
      </c>
      <c r="AD40" s="4">
        <v>413490000</v>
      </c>
      <c r="AE40" s="4">
        <v>59070</v>
      </c>
      <c r="AF40" s="4">
        <v>7000</v>
      </c>
      <c r="AG40" s="4">
        <v>433804000</v>
      </c>
      <c r="AH40" s="4">
        <v>61972</v>
      </c>
      <c r="AI40" s="4">
        <v>6000</v>
      </c>
      <c r="AJ40" s="4">
        <v>375270000</v>
      </c>
      <c r="AK40" s="4">
        <v>62545</v>
      </c>
      <c r="AL40" s="4">
        <v>7200</v>
      </c>
      <c r="AM40" s="4">
        <v>449409600</v>
      </c>
      <c r="AN40" s="4">
        <v>62418</v>
      </c>
      <c r="AO40" s="4">
        <v>62550</v>
      </c>
      <c r="AP40" s="4">
        <v>3622481600</v>
      </c>
      <c r="AQ40" s="4">
        <v>57913.374900079936</v>
      </c>
    </row>
    <row r="41" spans="1:43" hidden="1" x14ac:dyDescent="0.2">
      <c r="A41" s="35"/>
      <c r="B41" t="s">
        <v>32</v>
      </c>
      <c r="C41" t="s">
        <v>33</v>
      </c>
      <c r="D41" t="s">
        <v>29</v>
      </c>
      <c r="E41" s="4"/>
      <c r="F41" s="4"/>
      <c r="G41" s="4" t="e">
        <v>#DIV/0!</v>
      </c>
      <c r="H41" s="4"/>
      <c r="I41" s="4"/>
      <c r="J41" s="4" t="e">
        <v>#DIV/0!</v>
      </c>
      <c r="K41" s="4"/>
      <c r="L41" s="4"/>
      <c r="M41" s="4" t="e">
        <v>#DIV/0!</v>
      </c>
      <c r="N41" s="4">
        <v>7000</v>
      </c>
      <c r="O41" s="4">
        <v>361186000</v>
      </c>
      <c r="P41" s="4">
        <v>51598</v>
      </c>
      <c r="Q41" s="4"/>
      <c r="R41" s="4"/>
      <c r="S41" s="4" t="e">
        <v>#DIV/0!</v>
      </c>
      <c r="T41" s="4">
        <v>7000</v>
      </c>
      <c r="U41" s="4">
        <v>404796000</v>
      </c>
      <c r="V41" s="4">
        <v>57828</v>
      </c>
      <c r="W41" s="4"/>
      <c r="X41" s="4"/>
      <c r="Y41" s="4" t="e">
        <v>#DIV/0!</v>
      </c>
      <c r="Z41" s="4"/>
      <c r="AA41" s="4"/>
      <c r="AB41" s="4" t="e">
        <v>#DIV/0!</v>
      </c>
      <c r="AC41" s="4">
        <v>7000</v>
      </c>
      <c r="AD41" s="4">
        <v>412993000</v>
      </c>
      <c r="AE41" s="4">
        <v>58999</v>
      </c>
      <c r="AF41" s="4"/>
      <c r="AG41" s="4"/>
      <c r="AH41" s="4" t="e">
        <v>#DIV/0!</v>
      </c>
      <c r="AI41" s="4">
        <v>6000</v>
      </c>
      <c r="AJ41" s="4">
        <v>376056000</v>
      </c>
      <c r="AK41" s="4">
        <v>62676</v>
      </c>
      <c r="AL41" s="4">
        <v>6000</v>
      </c>
      <c r="AM41" s="4">
        <v>380298000</v>
      </c>
      <c r="AN41" s="4">
        <v>63383</v>
      </c>
      <c r="AO41" s="4">
        <v>33000</v>
      </c>
      <c r="AP41" s="4">
        <v>1935329000</v>
      </c>
      <c r="AQ41" s="4">
        <v>58646.333333333336</v>
      </c>
    </row>
    <row r="42" spans="1:43" hidden="1" x14ac:dyDescent="0.2">
      <c r="A42" s="35"/>
      <c r="B42" t="s">
        <v>32</v>
      </c>
      <c r="C42" t="s">
        <v>33</v>
      </c>
      <c r="D42" t="s">
        <v>29</v>
      </c>
      <c r="E42" s="4"/>
      <c r="F42" s="4"/>
      <c r="G42" s="4" t="e">
        <v>#DIV/0!</v>
      </c>
      <c r="H42" s="4"/>
      <c r="I42" s="4"/>
      <c r="J42" s="4" t="e">
        <v>#DIV/0!</v>
      </c>
      <c r="K42" s="4"/>
      <c r="L42" s="4"/>
      <c r="M42" s="4" t="e">
        <v>#DIV/0!</v>
      </c>
      <c r="N42" s="4">
        <v>7000</v>
      </c>
      <c r="O42" s="4">
        <v>360962000</v>
      </c>
      <c r="P42" s="4">
        <v>51566</v>
      </c>
      <c r="Q42" s="4"/>
      <c r="R42" s="4"/>
      <c r="S42" s="4" t="e">
        <v>#DIV/0!</v>
      </c>
      <c r="T42" s="4">
        <v>7000</v>
      </c>
      <c r="U42" s="14">
        <v>394982000</v>
      </c>
      <c r="V42" s="4">
        <v>56426</v>
      </c>
      <c r="W42" s="4"/>
      <c r="X42" s="4"/>
      <c r="Y42" s="4" t="e">
        <v>#DIV/0!</v>
      </c>
      <c r="Z42" s="4"/>
      <c r="AA42" s="4"/>
      <c r="AB42" s="4" t="e">
        <v>#DIV/0!</v>
      </c>
      <c r="AC42" s="4">
        <v>7000</v>
      </c>
      <c r="AD42" s="4">
        <v>414393000</v>
      </c>
      <c r="AE42" s="4">
        <v>59199</v>
      </c>
      <c r="AF42" s="4"/>
      <c r="AG42" s="4"/>
      <c r="AH42" s="4" t="e">
        <v>#DIV/0!</v>
      </c>
      <c r="AI42" s="4"/>
      <c r="AJ42" s="4"/>
      <c r="AK42" s="4" t="e">
        <v>#DIV/0!</v>
      </c>
      <c r="AL42" s="4">
        <v>6000</v>
      </c>
      <c r="AM42" s="4">
        <v>386730000</v>
      </c>
      <c r="AN42" s="4">
        <v>64455</v>
      </c>
      <c r="AO42" s="4">
        <v>27000</v>
      </c>
      <c r="AP42" s="4">
        <v>1557067000</v>
      </c>
      <c r="AQ42" s="4">
        <v>57669.148148148146</v>
      </c>
    </row>
    <row r="43" spans="1:43" hidden="1" x14ac:dyDescent="0.2">
      <c r="A43" s="35"/>
      <c r="B43" t="s">
        <v>32</v>
      </c>
      <c r="C43" t="s">
        <v>33</v>
      </c>
      <c r="D43" t="s">
        <v>29</v>
      </c>
      <c r="E43" s="4"/>
      <c r="F43" s="4"/>
      <c r="G43" s="4" t="e">
        <v>#DIV/0!</v>
      </c>
      <c r="H43" s="4"/>
      <c r="I43" s="4"/>
      <c r="J43" s="4" t="e">
        <v>#DIV/0!</v>
      </c>
      <c r="K43" s="4"/>
      <c r="L43" s="4"/>
      <c r="M43" s="4" t="e">
        <v>#DIV/0!</v>
      </c>
      <c r="N43" s="4"/>
      <c r="O43" s="4"/>
      <c r="P43" s="4" t="e">
        <v>#DIV/0!</v>
      </c>
      <c r="Q43" s="4"/>
      <c r="R43" s="4"/>
      <c r="S43" s="4" t="e">
        <v>#DIV/0!</v>
      </c>
      <c r="T43" s="4">
        <v>7000</v>
      </c>
      <c r="U43" s="4">
        <v>397201000</v>
      </c>
      <c r="V43" s="4">
        <v>56743</v>
      </c>
      <c r="W43" s="4"/>
      <c r="X43" s="4"/>
      <c r="Y43" s="4" t="e">
        <v>#DIV/0!</v>
      </c>
      <c r="Z43" s="4"/>
      <c r="AA43" s="4"/>
      <c r="AB43" s="4" t="e">
        <v>#DIV/0!</v>
      </c>
      <c r="AC43" s="4">
        <v>7000</v>
      </c>
      <c r="AD43" s="4">
        <v>413420000</v>
      </c>
      <c r="AE43" s="4">
        <v>59060</v>
      </c>
      <c r="AF43" s="4"/>
      <c r="AG43" s="4"/>
      <c r="AH43" s="4" t="e">
        <v>#DIV/0!</v>
      </c>
      <c r="AI43" s="4"/>
      <c r="AJ43" s="4"/>
      <c r="AK43" s="4" t="e">
        <v>#DIV/0!</v>
      </c>
      <c r="AL43" s="4">
        <v>6111</v>
      </c>
      <c r="AM43" s="4">
        <v>388904040</v>
      </c>
      <c r="AN43" s="4">
        <v>63640</v>
      </c>
      <c r="AO43" s="4">
        <v>20111</v>
      </c>
      <c r="AP43" s="4">
        <v>1199525040</v>
      </c>
      <c r="AQ43" s="4">
        <v>59645.22102332057</v>
      </c>
    </row>
    <row r="44" spans="1:43" hidden="1" x14ac:dyDescent="0.2">
      <c r="A44" s="35"/>
      <c r="B44" t="s">
        <v>32</v>
      </c>
      <c r="C44" t="s">
        <v>33</v>
      </c>
      <c r="D44" t="s">
        <v>29</v>
      </c>
      <c r="E44" s="4"/>
      <c r="F44" s="4"/>
      <c r="G44" s="4" t="e">
        <v>#DIV/0!</v>
      </c>
      <c r="H44" s="4"/>
      <c r="I44" s="4"/>
      <c r="J44" s="4" t="e">
        <v>#DIV/0!</v>
      </c>
      <c r="K44" s="4"/>
      <c r="L44" s="4"/>
      <c r="M44" s="4" t="e">
        <v>#DIV/0!</v>
      </c>
      <c r="N44" s="4"/>
      <c r="O44" s="4"/>
      <c r="P44" s="4" t="e">
        <v>#DIV/0!</v>
      </c>
      <c r="Q44" s="4"/>
      <c r="R44" s="4"/>
      <c r="S44" s="4" t="e">
        <v>#DIV/0!</v>
      </c>
      <c r="T44" s="4"/>
      <c r="U44" s="4"/>
      <c r="V44" s="4" t="e">
        <v>#DIV/0!</v>
      </c>
      <c r="W44" s="4"/>
      <c r="X44" s="4"/>
      <c r="Y44" s="4" t="e">
        <v>#DIV/0!</v>
      </c>
      <c r="Z44" s="4"/>
      <c r="AA44" s="4"/>
      <c r="AB44" s="4" t="e">
        <v>#DIV/0!</v>
      </c>
      <c r="AC44" s="4"/>
      <c r="AD44" s="4"/>
      <c r="AE44" s="4" t="e">
        <v>#DIV/0!</v>
      </c>
      <c r="AF44" s="4"/>
      <c r="AG44" s="4"/>
      <c r="AH44" s="4" t="e">
        <v>#DIV/0!</v>
      </c>
      <c r="AI44" s="4"/>
      <c r="AJ44" s="4"/>
      <c r="AK44" s="4" t="e">
        <v>#DIV/0!</v>
      </c>
      <c r="AL44" s="4">
        <v>7000</v>
      </c>
      <c r="AM44" s="4">
        <v>441196000</v>
      </c>
      <c r="AN44" s="4">
        <v>63028</v>
      </c>
      <c r="AO44" s="4">
        <v>7000</v>
      </c>
      <c r="AP44" s="4">
        <v>441196000</v>
      </c>
      <c r="AQ44" s="4">
        <v>63028</v>
      </c>
    </row>
    <row r="45" spans="1:43" hidden="1" x14ac:dyDescent="0.2">
      <c r="A45" s="35"/>
      <c r="B45" t="s">
        <v>32</v>
      </c>
      <c r="C45" t="s">
        <v>33</v>
      </c>
      <c r="D45" t="s">
        <v>29</v>
      </c>
      <c r="E45" s="4"/>
      <c r="F45" s="4"/>
      <c r="G45" s="4" t="e">
        <v>#DIV/0!</v>
      </c>
      <c r="H45" s="4"/>
      <c r="I45" s="4"/>
      <c r="J45" s="4" t="e">
        <v>#DIV/0!</v>
      </c>
      <c r="K45" s="4"/>
      <c r="L45" s="4"/>
      <c r="M45" s="4" t="e">
        <v>#DIV/0!</v>
      </c>
      <c r="N45" s="4"/>
      <c r="O45" s="4"/>
      <c r="P45" s="4" t="e">
        <v>#DIV/0!</v>
      </c>
      <c r="Q45" s="4"/>
      <c r="R45" s="4"/>
      <c r="S45" s="4" t="e">
        <v>#DIV/0!</v>
      </c>
      <c r="T45" s="4"/>
      <c r="U45" s="4"/>
      <c r="V45" s="4" t="e">
        <v>#DIV/0!</v>
      </c>
      <c r="W45" s="4"/>
      <c r="X45" s="4"/>
      <c r="Y45" s="4" t="e">
        <v>#DIV/0!</v>
      </c>
      <c r="Z45" s="4"/>
      <c r="AA45" s="4"/>
      <c r="AB45" s="4" t="e">
        <v>#DIV/0!</v>
      </c>
      <c r="AC45" s="4"/>
      <c r="AD45" s="4"/>
      <c r="AE45" s="4" t="e">
        <v>#DIV/0!</v>
      </c>
      <c r="AF45" s="4"/>
      <c r="AG45" s="4"/>
      <c r="AH45" s="4" t="e">
        <v>#DIV/0!</v>
      </c>
      <c r="AI45" s="4"/>
      <c r="AJ45" s="4"/>
      <c r="AK45" s="4" t="e">
        <v>#DIV/0!</v>
      </c>
      <c r="AL45" s="4"/>
      <c r="AM45" s="4"/>
      <c r="AN45" s="4" t="e">
        <v>#DIV/0!</v>
      </c>
      <c r="AO45" s="4">
        <v>0</v>
      </c>
      <c r="AP45" s="4">
        <v>0</v>
      </c>
      <c r="AQ45" s="4" t="e">
        <v>#DIV/0!</v>
      </c>
    </row>
    <row r="46" spans="1:43" hidden="1" x14ac:dyDescent="0.2">
      <c r="A46" s="35"/>
      <c r="B46" t="s">
        <v>32</v>
      </c>
      <c r="C46" t="s">
        <v>33</v>
      </c>
      <c r="D46" t="s">
        <v>29</v>
      </c>
      <c r="E46" s="4"/>
      <c r="F46" s="4"/>
      <c r="G46" s="4" t="e">
        <v>#DIV/0!</v>
      </c>
      <c r="H46" s="4"/>
      <c r="I46" s="4"/>
      <c r="J46" s="4" t="e">
        <v>#DIV/0!</v>
      </c>
      <c r="K46" s="4"/>
      <c r="L46" s="4"/>
      <c r="M46" s="4" t="e">
        <v>#DIV/0!</v>
      </c>
      <c r="N46" s="4"/>
      <c r="O46" s="4"/>
      <c r="P46" s="4" t="e">
        <v>#DIV/0!</v>
      </c>
      <c r="Q46" s="4"/>
      <c r="R46" s="4"/>
      <c r="S46" s="4" t="e">
        <v>#DIV/0!</v>
      </c>
      <c r="T46" s="4"/>
      <c r="U46" s="4"/>
      <c r="V46" s="4" t="e">
        <v>#DIV/0!</v>
      </c>
      <c r="W46" s="4"/>
      <c r="X46" s="4"/>
      <c r="Y46" s="4" t="e">
        <v>#DIV/0!</v>
      </c>
      <c r="Z46" s="4"/>
      <c r="AA46" s="4"/>
      <c r="AB46" s="4" t="e">
        <v>#DIV/0!</v>
      </c>
      <c r="AC46" s="4"/>
      <c r="AD46" s="4"/>
      <c r="AE46" s="4" t="e">
        <v>#DIV/0!</v>
      </c>
      <c r="AF46" s="4"/>
      <c r="AG46" s="4"/>
      <c r="AH46" s="4" t="e">
        <v>#DIV/0!</v>
      </c>
      <c r="AI46" s="4"/>
      <c r="AJ46" s="4"/>
      <c r="AK46" s="4" t="e">
        <v>#DIV/0!</v>
      </c>
      <c r="AL46" s="4"/>
      <c r="AM46" s="4"/>
      <c r="AN46" s="4" t="e">
        <v>#DIV/0!</v>
      </c>
      <c r="AO46" s="4">
        <v>0</v>
      </c>
      <c r="AP46" s="4">
        <v>0</v>
      </c>
      <c r="AQ46" s="4" t="e">
        <v>#DIV/0!</v>
      </c>
    </row>
    <row r="47" spans="1:43" hidden="1" x14ac:dyDescent="0.2">
      <c r="A47" s="35"/>
      <c r="D47" s="1" t="s">
        <v>34</v>
      </c>
      <c r="E47" s="4"/>
      <c r="F47" s="4"/>
      <c r="G47" s="4"/>
      <c r="H47" s="4"/>
      <c r="I47" s="4"/>
      <c r="J47" s="4"/>
      <c r="K47" s="4">
        <v>7000</v>
      </c>
      <c r="L47" s="4">
        <v>391776000</v>
      </c>
      <c r="M47" s="4">
        <v>55968</v>
      </c>
      <c r="N47" s="4">
        <v>21000</v>
      </c>
      <c r="O47" s="4">
        <v>1084713000</v>
      </c>
      <c r="P47" s="4">
        <v>51653</v>
      </c>
      <c r="Q47" s="4">
        <v>7000</v>
      </c>
      <c r="R47" s="4">
        <v>363986000</v>
      </c>
      <c r="S47" s="4">
        <v>51998</v>
      </c>
      <c r="T47" s="4">
        <v>28350</v>
      </c>
      <c r="U47" s="4">
        <v>1612107000</v>
      </c>
      <c r="V47" s="4">
        <v>56864.444444444445</v>
      </c>
      <c r="W47" s="4"/>
      <c r="X47" s="4"/>
      <c r="Y47" s="4"/>
      <c r="Z47" s="4">
        <v>7000</v>
      </c>
      <c r="AA47" s="4">
        <v>417053000</v>
      </c>
      <c r="AB47" s="4">
        <v>59579</v>
      </c>
      <c r="AC47" s="4">
        <v>28000</v>
      </c>
      <c r="AD47" s="4">
        <v>1654296000</v>
      </c>
      <c r="AE47" s="4">
        <v>59082</v>
      </c>
      <c r="AF47" s="4">
        <v>7000</v>
      </c>
      <c r="AG47" s="4">
        <v>433804000</v>
      </c>
      <c r="AH47" s="4">
        <v>61972</v>
      </c>
      <c r="AI47" s="4">
        <v>12000</v>
      </c>
      <c r="AJ47" s="4">
        <v>751326000</v>
      </c>
      <c r="AK47" s="4">
        <v>62610.5</v>
      </c>
      <c r="AL47" s="4">
        <v>32311</v>
      </c>
      <c r="AM47" s="4">
        <v>2046537640</v>
      </c>
      <c r="AN47" s="4">
        <v>63338.727987372724</v>
      </c>
      <c r="AO47" s="4">
        <v>149661</v>
      </c>
      <c r="AP47" s="4">
        <v>8755598640</v>
      </c>
      <c r="AQ47" s="4">
        <v>58502.874095455729</v>
      </c>
    </row>
    <row r="48" spans="1:43" hidden="1" x14ac:dyDescent="0.2">
      <c r="A48" s="35"/>
      <c r="B48" t="s">
        <v>32</v>
      </c>
      <c r="C48" t="s">
        <v>33</v>
      </c>
      <c r="D48" t="s">
        <v>10</v>
      </c>
      <c r="E48" s="4">
        <v>7200</v>
      </c>
      <c r="F48" s="4">
        <v>388540800</v>
      </c>
      <c r="G48" s="4">
        <v>53964</v>
      </c>
      <c r="H48" s="4"/>
      <c r="I48" s="4"/>
      <c r="J48" s="4" t="e">
        <v>#DIV/0!</v>
      </c>
      <c r="K48" s="4">
        <v>7000</v>
      </c>
      <c r="L48" s="4">
        <v>391104000</v>
      </c>
      <c r="M48" s="4">
        <v>55872</v>
      </c>
      <c r="N48" s="4">
        <v>7000</v>
      </c>
      <c r="O48" s="4">
        <v>361795000</v>
      </c>
      <c r="P48" s="4">
        <v>51685</v>
      </c>
      <c r="Q48" s="4"/>
      <c r="R48" s="4"/>
      <c r="S48" s="4" t="e">
        <v>#DIV/0!</v>
      </c>
      <c r="T48" s="4">
        <v>7000</v>
      </c>
      <c r="U48" s="4">
        <v>398391000</v>
      </c>
      <c r="V48" s="4">
        <v>56913</v>
      </c>
      <c r="W48" s="4">
        <v>7000</v>
      </c>
      <c r="X48" s="4">
        <v>397656000</v>
      </c>
      <c r="Y48" s="4">
        <v>56808</v>
      </c>
      <c r="Z48" s="4">
        <v>7000</v>
      </c>
      <c r="AA48" s="4">
        <v>413448000</v>
      </c>
      <c r="AB48" s="4">
        <v>59064</v>
      </c>
      <c r="AC48" s="4"/>
      <c r="AD48" s="4"/>
      <c r="AE48" s="4" t="e">
        <v>#DIV/0!</v>
      </c>
      <c r="AF48" s="4">
        <v>6000</v>
      </c>
      <c r="AG48" s="4">
        <v>376224000</v>
      </c>
      <c r="AH48" s="4">
        <v>62704</v>
      </c>
      <c r="AI48" s="4"/>
      <c r="AJ48" s="4"/>
      <c r="AK48" s="4" t="e">
        <v>#DIV/0!</v>
      </c>
      <c r="AL48" s="4">
        <v>6000</v>
      </c>
      <c r="AM48" s="4">
        <v>381738000</v>
      </c>
      <c r="AN48" s="4">
        <v>63623</v>
      </c>
      <c r="AO48" s="4">
        <v>54200</v>
      </c>
      <c r="AP48" s="4">
        <v>3108896800</v>
      </c>
      <c r="AQ48" s="4">
        <v>57359.719557195574</v>
      </c>
    </row>
    <row r="49" spans="1:43" hidden="1" x14ac:dyDescent="0.2">
      <c r="A49" s="35"/>
      <c r="B49" t="s">
        <v>32</v>
      </c>
      <c r="C49" t="s">
        <v>33</v>
      </c>
      <c r="D49" t="s">
        <v>10</v>
      </c>
      <c r="E49" s="4"/>
      <c r="F49" s="4"/>
      <c r="G49" s="4" t="e">
        <v>#DIV/0!</v>
      </c>
      <c r="H49" s="4"/>
      <c r="I49" s="4"/>
      <c r="J49" s="4" t="e">
        <v>#DIV/0!</v>
      </c>
      <c r="K49" s="4"/>
      <c r="L49" s="4"/>
      <c r="M49" s="4" t="e">
        <v>#DIV/0!</v>
      </c>
      <c r="N49" s="4">
        <v>7000</v>
      </c>
      <c r="O49" s="4">
        <v>363216000</v>
      </c>
      <c r="P49" s="4">
        <v>51888</v>
      </c>
      <c r="Q49" s="4"/>
      <c r="R49" s="4"/>
      <c r="S49" s="4" t="e">
        <v>#DIV/0!</v>
      </c>
      <c r="T49" s="4"/>
      <c r="U49" s="4"/>
      <c r="V49" s="4" t="e">
        <v>#DIV/0!</v>
      </c>
      <c r="W49" s="4">
        <v>7000</v>
      </c>
      <c r="X49" s="4">
        <v>398916000</v>
      </c>
      <c r="Y49" s="4">
        <v>56988</v>
      </c>
      <c r="Z49" s="4"/>
      <c r="AA49" s="4"/>
      <c r="AB49" s="4" t="e">
        <v>#DIV/0!</v>
      </c>
      <c r="AC49" s="4"/>
      <c r="AD49" s="4"/>
      <c r="AE49" s="4" t="e">
        <v>#DIV/0!</v>
      </c>
      <c r="AF49" s="4">
        <v>6000</v>
      </c>
      <c r="AG49" s="4">
        <v>375672000</v>
      </c>
      <c r="AH49" s="4">
        <v>62612</v>
      </c>
      <c r="AI49" s="4"/>
      <c r="AJ49" s="4"/>
      <c r="AK49" s="4" t="e">
        <v>#DIV/0!</v>
      </c>
      <c r="AL49" s="4"/>
      <c r="AM49" s="4"/>
      <c r="AN49" s="4" t="e">
        <v>#DIV/0!</v>
      </c>
      <c r="AO49" s="4">
        <v>20000</v>
      </c>
      <c r="AP49" s="4">
        <v>1137804000</v>
      </c>
      <c r="AQ49" s="4">
        <v>56890.2</v>
      </c>
    </row>
    <row r="50" spans="1:43" hidden="1" x14ac:dyDescent="0.2">
      <c r="A50" s="35"/>
      <c r="B50" t="s">
        <v>32</v>
      </c>
      <c r="C50" t="s">
        <v>33</v>
      </c>
      <c r="D50" t="s">
        <v>10</v>
      </c>
      <c r="E50" s="4"/>
      <c r="F50" s="4"/>
      <c r="G50" s="4" t="e">
        <v>#DIV/0!</v>
      </c>
      <c r="H50" s="4"/>
      <c r="I50" s="4"/>
      <c r="J50" s="4" t="e">
        <v>#DIV/0!</v>
      </c>
      <c r="K50" s="4"/>
      <c r="L50" s="4"/>
      <c r="M50" s="4" t="e">
        <v>#DIV/0!</v>
      </c>
      <c r="N50" s="4"/>
      <c r="O50" s="4"/>
      <c r="P50" s="4" t="e">
        <v>#DIV/0!</v>
      </c>
      <c r="Q50" s="4"/>
      <c r="R50" s="4"/>
      <c r="S50" s="4" t="e">
        <v>#DIV/0!</v>
      </c>
      <c r="T50" s="4"/>
      <c r="U50" s="4"/>
      <c r="V50" s="4" t="e">
        <v>#DIV/0!</v>
      </c>
      <c r="W50" s="4"/>
      <c r="X50" s="4"/>
      <c r="Y50" s="4" t="e">
        <v>#DIV/0!</v>
      </c>
      <c r="Z50" s="4"/>
      <c r="AA50" s="4"/>
      <c r="AB50" s="4" t="e">
        <v>#DIV/0!</v>
      </c>
      <c r="AC50" s="4"/>
      <c r="AD50" s="4"/>
      <c r="AE50" s="4" t="e">
        <v>#DIV/0!</v>
      </c>
      <c r="AF50" s="4"/>
      <c r="AG50" s="4"/>
      <c r="AH50" s="4" t="e">
        <v>#DIV/0!</v>
      </c>
      <c r="AI50" s="4"/>
      <c r="AJ50" s="4"/>
      <c r="AK50" s="4" t="e">
        <v>#DIV/0!</v>
      </c>
      <c r="AL50" s="4"/>
      <c r="AM50" s="4"/>
      <c r="AN50" s="4" t="e">
        <v>#DIV/0!</v>
      </c>
      <c r="AO50" s="4">
        <v>0</v>
      </c>
      <c r="AP50" s="4">
        <v>0</v>
      </c>
      <c r="AQ50" s="4" t="e">
        <v>#DIV/0!</v>
      </c>
    </row>
    <row r="51" spans="1:43" hidden="1" x14ac:dyDescent="0.2">
      <c r="A51" s="35"/>
      <c r="B51" t="s">
        <v>32</v>
      </c>
      <c r="C51" t="s">
        <v>33</v>
      </c>
      <c r="D51" t="s">
        <v>10</v>
      </c>
      <c r="E51" s="4"/>
      <c r="F51" s="4"/>
      <c r="G51" s="4" t="e">
        <v>#DIV/0!</v>
      </c>
      <c r="H51" s="4"/>
      <c r="I51" s="4"/>
      <c r="J51" s="4" t="e">
        <v>#DIV/0!</v>
      </c>
      <c r="K51" s="4"/>
      <c r="L51" s="4"/>
      <c r="M51" s="4" t="e">
        <v>#DIV/0!</v>
      </c>
      <c r="N51" s="4"/>
      <c r="O51" s="4"/>
      <c r="P51" s="4" t="e">
        <v>#DIV/0!</v>
      </c>
      <c r="Q51" s="4"/>
      <c r="R51" s="4"/>
      <c r="S51" s="4" t="e">
        <v>#DIV/0!</v>
      </c>
      <c r="T51" s="4"/>
      <c r="U51" s="4"/>
      <c r="V51" s="4" t="e">
        <v>#DIV/0!</v>
      </c>
      <c r="W51" s="4"/>
      <c r="X51" s="4"/>
      <c r="Y51" s="4" t="e">
        <v>#DIV/0!</v>
      </c>
      <c r="Z51" s="4"/>
      <c r="AA51" s="4"/>
      <c r="AB51" s="4" t="e">
        <v>#DIV/0!</v>
      </c>
      <c r="AC51" s="4"/>
      <c r="AD51" s="4"/>
      <c r="AE51" s="4" t="e">
        <v>#DIV/0!</v>
      </c>
      <c r="AF51" s="4"/>
      <c r="AG51" s="4"/>
      <c r="AH51" s="4" t="e">
        <v>#DIV/0!</v>
      </c>
      <c r="AI51" s="4"/>
      <c r="AJ51" s="4"/>
      <c r="AK51" s="4" t="e">
        <v>#DIV/0!</v>
      </c>
      <c r="AL51" s="4"/>
      <c r="AM51" s="4"/>
      <c r="AN51" s="4" t="e">
        <v>#DIV/0!</v>
      </c>
      <c r="AO51" s="4">
        <v>0</v>
      </c>
      <c r="AP51" s="4">
        <v>0</v>
      </c>
      <c r="AQ51" s="4" t="e">
        <v>#DIV/0!</v>
      </c>
    </row>
    <row r="52" spans="1:43" hidden="1" x14ac:dyDescent="0.2">
      <c r="A52" s="35"/>
      <c r="D52" s="1" t="s">
        <v>11</v>
      </c>
      <c r="E52" s="4">
        <v>7200</v>
      </c>
      <c r="F52" s="4">
        <v>388540800</v>
      </c>
      <c r="G52" s="4">
        <v>53964</v>
      </c>
      <c r="H52" s="4"/>
      <c r="I52" s="4"/>
      <c r="J52" s="4"/>
      <c r="K52" s="4">
        <v>7000</v>
      </c>
      <c r="L52" s="4">
        <v>391104000</v>
      </c>
      <c r="M52" s="4">
        <v>55872</v>
      </c>
      <c r="N52" s="4">
        <v>14000</v>
      </c>
      <c r="O52" s="4">
        <v>725011000</v>
      </c>
      <c r="P52" s="4">
        <v>51786.5</v>
      </c>
      <c r="Q52" s="4"/>
      <c r="R52" s="4"/>
      <c r="S52" s="4"/>
      <c r="T52" s="4">
        <v>7000</v>
      </c>
      <c r="U52" s="4">
        <v>398391000</v>
      </c>
      <c r="V52" s="4">
        <v>56913</v>
      </c>
      <c r="W52" s="4">
        <v>14000</v>
      </c>
      <c r="X52" s="4">
        <v>796572000</v>
      </c>
      <c r="Y52" s="4">
        <v>56898</v>
      </c>
      <c r="Z52" s="4">
        <v>7000</v>
      </c>
      <c r="AA52" s="4">
        <v>413448000</v>
      </c>
      <c r="AB52" s="4">
        <v>59064</v>
      </c>
      <c r="AC52" s="4"/>
      <c r="AD52" s="4"/>
      <c r="AE52" s="4"/>
      <c r="AF52" s="4">
        <v>12000</v>
      </c>
      <c r="AG52" s="4">
        <v>751896000</v>
      </c>
      <c r="AH52" s="4">
        <v>62658</v>
      </c>
      <c r="AI52" s="4"/>
      <c r="AJ52" s="4"/>
      <c r="AK52" s="4"/>
      <c r="AL52" s="4">
        <v>6000</v>
      </c>
      <c r="AM52" s="4">
        <v>381738000</v>
      </c>
      <c r="AN52" s="4">
        <v>63623</v>
      </c>
      <c r="AO52" s="4">
        <v>74200</v>
      </c>
      <c r="AP52" s="4">
        <v>4246700800</v>
      </c>
      <c r="AQ52" s="4">
        <v>57233.164420485176</v>
      </c>
    </row>
    <row r="53" spans="1:43" hidden="1" x14ac:dyDescent="0.2">
      <c r="A53" s="35"/>
      <c r="B53" t="s">
        <v>32</v>
      </c>
      <c r="C53" t="s">
        <v>33</v>
      </c>
      <c r="D53" t="s">
        <v>35</v>
      </c>
      <c r="E53" s="4"/>
      <c r="F53" s="4"/>
      <c r="G53" s="4" t="e">
        <v>#DIV/0!</v>
      </c>
      <c r="H53" s="4"/>
      <c r="I53" s="4"/>
      <c r="J53" s="4" t="e">
        <v>#DIV/0!</v>
      </c>
      <c r="K53" s="4"/>
      <c r="L53" s="4"/>
      <c r="M53" s="4" t="e">
        <v>#DIV/0!</v>
      </c>
      <c r="N53" s="4"/>
      <c r="O53" s="4"/>
      <c r="P53" s="4" t="e">
        <v>#DIV/0!</v>
      </c>
      <c r="Q53" s="4"/>
      <c r="R53" s="4"/>
      <c r="S53" s="4" t="e">
        <v>#DIV/0!</v>
      </c>
      <c r="T53" s="4"/>
      <c r="U53" s="4"/>
      <c r="V53" s="4" t="e">
        <v>#DIV/0!</v>
      </c>
      <c r="W53" s="4">
        <v>7000</v>
      </c>
      <c r="X53" s="4">
        <v>394716000</v>
      </c>
      <c r="Y53" s="4">
        <v>56388</v>
      </c>
      <c r="Z53" s="4">
        <v>7000</v>
      </c>
      <c r="AA53" s="4">
        <v>416941000</v>
      </c>
      <c r="AB53" s="4">
        <v>59563</v>
      </c>
      <c r="AC53" s="4"/>
      <c r="AD53" s="4"/>
      <c r="AE53" s="4" t="e">
        <v>#DIV/0!</v>
      </c>
      <c r="AF53" s="4"/>
      <c r="AG53" s="4"/>
      <c r="AH53" s="4" t="e">
        <v>#DIV/0!</v>
      </c>
      <c r="AI53" s="4"/>
      <c r="AJ53" s="4"/>
      <c r="AK53" s="4" t="e">
        <v>#DIV/0!</v>
      </c>
      <c r="AL53" s="4"/>
      <c r="AM53" s="4"/>
      <c r="AN53" s="4" t="e">
        <v>#DIV/0!</v>
      </c>
      <c r="AO53" s="4">
        <v>14000</v>
      </c>
      <c r="AP53" s="4">
        <v>811657000</v>
      </c>
      <c r="AQ53" s="4">
        <v>57975.5</v>
      </c>
    </row>
    <row r="54" spans="1:43" hidden="1" x14ac:dyDescent="0.2">
      <c r="A54" s="35"/>
      <c r="B54" t="s">
        <v>32</v>
      </c>
      <c r="C54" t="s">
        <v>33</v>
      </c>
      <c r="D54" t="s">
        <v>35</v>
      </c>
      <c r="E54" s="4"/>
      <c r="F54" s="4"/>
      <c r="G54" s="4" t="e">
        <v>#DIV/0!</v>
      </c>
      <c r="H54" s="4"/>
      <c r="I54" s="4"/>
      <c r="J54" s="4" t="e">
        <v>#DIV/0!</v>
      </c>
      <c r="K54" s="4"/>
      <c r="L54" s="4"/>
      <c r="M54" s="4" t="e">
        <v>#DIV/0!</v>
      </c>
      <c r="N54" s="4"/>
      <c r="O54" s="4"/>
      <c r="P54" s="4" t="e">
        <v>#DIV/0!</v>
      </c>
      <c r="Q54" s="4"/>
      <c r="R54" s="4"/>
      <c r="S54" s="4" t="e">
        <v>#DIV/0!</v>
      </c>
      <c r="T54" s="4"/>
      <c r="U54" s="4"/>
      <c r="V54" s="4" t="e">
        <v>#DIV/0!</v>
      </c>
      <c r="W54" s="4"/>
      <c r="X54" s="4"/>
      <c r="Y54" s="4" t="e">
        <v>#DIV/0!</v>
      </c>
      <c r="Z54" s="4">
        <v>7000</v>
      </c>
      <c r="AA54" s="4">
        <v>410781000</v>
      </c>
      <c r="AB54" s="4">
        <v>58683</v>
      </c>
      <c r="AC54" s="4"/>
      <c r="AD54" s="4"/>
      <c r="AE54" s="4" t="e">
        <v>#DIV/0!</v>
      </c>
      <c r="AF54" s="4"/>
      <c r="AG54" s="4"/>
      <c r="AH54" s="4" t="e">
        <v>#DIV/0!</v>
      </c>
      <c r="AI54" s="4"/>
      <c r="AJ54" s="4"/>
      <c r="AK54" s="4" t="e">
        <v>#DIV/0!</v>
      </c>
      <c r="AL54" s="4"/>
      <c r="AM54" s="4"/>
      <c r="AN54" s="4" t="e">
        <v>#DIV/0!</v>
      </c>
      <c r="AO54" s="4">
        <v>7000</v>
      </c>
      <c r="AP54" s="4">
        <v>410781000</v>
      </c>
      <c r="AQ54" s="4">
        <v>58683</v>
      </c>
    </row>
    <row r="55" spans="1:43" hidden="1" x14ac:dyDescent="0.2">
      <c r="A55" s="35"/>
      <c r="B55" t="s">
        <v>32</v>
      </c>
      <c r="C55" t="s">
        <v>33</v>
      </c>
      <c r="D55" t="s">
        <v>35</v>
      </c>
      <c r="E55" s="4"/>
      <c r="F55" s="4"/>
      <c r="G55" s="4" t="e">
        <v>#DIV/0!</v>
      </c>
      <c r="H55" s="4"/>
      <c r="I55" s="4"/>
      <c r="J55" s="4" t="e">
        <v>#DIV/0!</v>
      </c>
      <c r="K55" s="4"/>
      <c r="L55" s="4"/>
      <c r="M55" s="4" t="e">
        <v>#DIV/0!</v>
      </c>
      <c r="N55" s="4"/>
      <c r="O55" s="4"/>
      <c r="P55" s="4" t="e">
        <v>#DIV/0!</v>
      </c>
      <c r="Q55" s="4"/>
      <c r="R55" s="4"/>
      <c r="S55" s="4" t="e">
        <v>#DIV/0!</v>
      </c>
      <c r="T55" s="4"/>
      <c r="U55" s="4"/>
      <c r="V55" s="4" t="e">
        <v>#DIV/0!</v>
      </c>
      <c r="W55" s="4"/>
      <c r="X55" s="4"/>
      <c r="Y55" s="4" t="e">
        <v>#DIV/0!</v>
      </c>
      <c r="Z55" s="4">
        <v>7000</v>
      </c>
      <c r="AA55" s="4">
        <v>413931000</v>
      </c>
      <c r="AB55" s="4">
        <v>59133</v>
      </c>
      <c r="AC55" s="4"/>
      <c r="AD55" s="4"/>
      <c r="AE55" s="4" t="e">
        <v>#DIV/0!</v>
      </c>
      <c r="AF55" s="4"/>
      <c r="AG55" s="4"/>
      <c r="AH55" s="4" t="e">
        <v>#DIV/0!</v>
      </c>
      <c r="AI55" s="4"/>
      <c r="AJ55" s="4"/>
      <c r="AK55" s="4" t="e">
        <v>#DIV/0!</v>
      </c>
      <c r="AL55" s="4"/>
      <c r="AM55" s="4"/>
      <c r="AN55" s="4" t="e">
        <v>#DIV/0!</v>
      </c>
      <c r="AO55" s="4">
        <v>7000</v>
      </c>
      <c r="AP55" s="4">
        <v>413931000</v>
      </c>
      <c r="AQ55" s="4">
        <v>59133</v>
      </c>
    </row>
    <row r="56" spans="1:43" hidden="1" x14ac:dyDescent="0.2">
      <c r="A56" s="35"/>
      <c r="D56" s="1" t="s">
        <v>13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>
        <v>7000</v>
      </c>
      <c r="X56" s="4">
        <v>394716000</v>
      </c>
      <c r="Y56" s="4">
        <v>56388</v>
      </c>
      <c r="Z56" s="4">
        <v>21000</v>
      </c>
      <c r="AA56" s="4">
        <v>1241653000</v>
      </c>
      <c r="AB56" s="4">
        <v>59126.333333333336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>
        <v>28000</v>
      </c>
      <c r="AP56" s="4">
        <v>1636369000</v>
      </c>
      <c r="AQ56" s="4">
        <v>58441.75</v>
      </c>
    </row>
    <row r="57" spans="1:43" hidden="1" x14ac:dyDescent="0.2">
      <c r="A57" s="35"/>
      <c r="B57" t="s">
        <v>32</v>
      </c>
      <c r="C57" t="s">
        <v>33</v>
      </c>
      <c r="D57" t="s">
        <v>36</v>
      </c>
      <c r="E57" s="4"/>
      <c r="F57" s="4"/>
      <c r="G57" s="4" t="e">
        <v>#DIV/0!</v>
      </c>
      <c r="H57" s="4"/>
      <c r="I57" s="4"/>
      <c r="J57" s="4" t="e">
        <v>#DIV/0!</v>
      </c>
      <c r="K57" s="4"/>
      <c r="L57" s="4"/>
      <c r="M57" s="4" t="e">
        <v>#DIV/0!</v>
      </c>
      <c r="N57" s="4"/>
      <c r="O57" s="4"/>
      <c r="P57" s="4" t="e">
        <v>#DIV/0!</v>
      </c>
      <c r="Q57" s="4"/>
      <c r="R57" s="4"/>
      <c r="S57" s="4" t="e">
        <v>#DIV/0!</v>
      </c>
      <c r="T57" s="4"/>
      <c r="U57" s="4"/>
      <c r="V57" s="4" t="e">
        <v>#DIV/0!</v>
      </c>
      <c r="W57" s="4"/>
      <c r="X57" s="4"/>
      <c r="Y57" s="4" t="e">
        <v>#DIV/0!</v>
      </c>
      <c r="Z57" s="4"/>
      <c r="AA57" s="4"/>
      <c r="AB57" s="4" t="e">
        <v>#DIV/0!</v>
      </c>
      <c r="AC57" s="4"/>
      <c r="AD57" s="4"/>
      <c r="AE57" s="4" t="e">
        <v>#DIV/0!</v>
      </c>
      <c r="AF57" s="4"/>
      <c r="AG57" s="4"/>
      <c r="AH57" s="4" t="e">
        <v>#DIV/0!</v>
      </c>
      <c r="AI57" s="4"/>
      <c r="AJ57" s="4"/>
      <c r="AK57" s="4" t="e">
        <v>#DIV/0!</v>
      </c>
      <c r="AL57" s="4"/>
      <c r="AM57" s="4"/>
      <c r="AN57" s="4" t="e">
        <v>#DIV/0!</v>
      </c>
      <c r="AO57" s="4">
        <v>0</v>
      </c>
      <c r="AP57" s="4">
        <v>0</v>
      </c>
      <c r="AQ57" s="4" t="e">
        <v>#DIV/0!</v>
      </c>
    </row>
    <row r="58" spans="1:43" hidden="1" x14ac:dyDescent="0.2">
      <c r="A58" s="35"/>
      <c r="B58" t="s">
        <v>32</v>
      </c>
      <c r="C58" t="s">
        <v>33</v>
      </c>
      <c r="D58" t="s">
        <v>36</v>
      </c>
      <c r="E58" s="4"/>
      <c r="F58" s="4"/>
      <c r="G58" s="4" t="e">
        <v>#DIV/0!</v>
      </c>
      <c r="H58" s="4"/>
      <c r="I58" s="4"/>
      <c r="J58" s="4" t="e">
        <v>#DIV/0!</v>
      </c>
      <c r="K58" s="4"/>
      <c r="L58" s="4"/>
      <c r="M58" s="4" t="e">
        <v>#DIV/0!</v>
      </c>
      <c r="N58" s="4"/>
      <c r="O58" s="4"/>
      <c r="P58" s="4" t="e">
        <v>#DIV/0!</v>
      </c>
      <c r="Q58" s="4"/>
      <c r="R58" s="4"/>
      <c r="S58" s="4" t="e">
        <v>#DIV/0!</v>
      </c>
      <c r="T58" s="4"/>
      <c r="U58" s="4"/>
      <c r="V58" s="4" t="e">
        <v>#DIV/0!</v>
      </c>
      <c r="W58" s="4"/>
      <c r="X58" s="4"/>
      <c r="Y58" s="4" t="e">
        <v>#DIV/0!</v>
      </c>
      <c r="Z58" s="4"/>
      <c r="AA58" s="4"/>
      <c r="AB58" s="4" t="e">
        <v>#DIV/0!</v>
      </c>
      <c r="AC58" s="4"/>
      <c r="AD58" s="4"/>
      <c r="AE58" s="4" t="e">
        <v>#DIV/0!</v>
      </c>
      <c r="AF58" s="4"/>
      <c r="AG58" s="4"/>
      <c r="AH58" s="4" t="e">
        <v>#DIV/0!</v>
      </c>
      <c r="AI58" s="4"/>
      <c r="AJ58" s="4"/>
      <c r="AK58" s="4" t="e">
        <v>#DIV/0!</v>
      </c>
      <c r="AL58" s="4"/>
      <c r="AM58" s="4"/>
      <c r="AN58" s="4" t="e">
        <v>#DIV/0!</v>
      </c>
      <c r="AO58" s="4">
        <v>0</v>
      </c>
      <c r="AP58" s="4">
        <v>0</v>
      </c>
      <c r="AQ58" s="4" t="e">
        <v>#DIV/0!</v>
      </c>
    </row>
    <row r="59" spans="1:43" hidden="1" x14ac:dyDescent="0.2">
      <c r="A59" s="35"/>
      <c r="B59" t="s">
        <v>32</v>
      </c>
      <c r="C59" t="s">
        <v>33</v>
      </c>
      <c r="D59" t="s">
        <v>30</v>
      </c>
      <c r="E59" s="4"/>
      <c r="F59" s="4"/>
      <c r="G59" s="4" t="e">
        <v>#DIV/0!</v>
      </c>
      <c r="H59" s="4"/>
      <c r="I59" s="4"/>
      <c r="J59" s="4" t="e">
        <v>#DIV/0!</v>
      </c>
      <c r="K59" s="4"/>
      <c r="L59" s="4"/>
      <c r="M59" s="4" t="e">
        <v>#DIV/0!</v>
      </c>
      <c r="N59" s="4"/>
      <c r="O59" s="4"/>
      <c r="P59" s="4" t="e">
        <v>#DIV/0!</v>
      </c>
      <c r="Q59" s="4"/>
      <c r="R59" s="4"/>
      <c r="S59" s="4" t="e">
        <v>#DIV/0!</v>
      </c>
      <c r="T59" s="4"/>
      <c r="U59" s="4"/>
      <c r="V59" s="4" t="e">
        <v>#DIV/0!</v>
      </c>
      <c r="W59" s="4"/>
      <c r="X59" s="4"/>
      <c r="Y59" s="4" t="e">
        <v>#DIV/0!</v>
      </c>
      <c r="Z59" s="4"/>
      <c r="AA59" s="4"/>
      <c r="AB59" s="4" t="e">
        <v>#DIV/0!</v>
      </c>
      <c r="AC59" s="4"/>
      <c r="AD59" s="4"/>
      <c r="AE59" s="4" t="e">
        <v>#DIV/0!</v>
      </c>
      <c r="AF59" s="4"/>
      <c r="AG59" s="4"/>
      <c r="AH59" s="4" t="e">
        <v>#DIV/0!</v>
      </c>
      <c r="AI59" s="4"/>
      <c r="AJ59" s="4"/>
      <c r="AK59" s="4" t="e">
        <v>#DIV/0!</v>
      </c>
      <c r="AL59" s="4"/>
      <c r="AM59" s="4"/>
      <c r="AN59" s="4" t="e">
        <v>#DIV/0!</v>
      </c>
      <c r="AO59" s="4">
        <v>0</v>
      </c>
      <c r="AP59" s="4">
        <v>0</v>
      </c>
      <c r="AQ59" s="4" t="e">
        <v>#DIV/0!</v>
      </c>
    </row>
    <row r="60" spans="1:43" hidden="1" x14ac:dyDescent="0.2">
      <c r="A60" s="35"/>
      <c r="B60" t="s">
        <v>32</v>
      </c>
      <c r="C60" t="s">
        <v>33</v>
      </c>
      <c r="D60" t="s">
        <v>30</v>
      </c>
      <c r="E60" s="4"/>
      <c r="F60" s="4"/>
      <c r="G60" s="4" t="e">
        <v>#DIV/0!</v>
      </c>
      <c r="H60" s="4"/>
      <c r="I60" s="4"/>
      <c r="J60" s="4" t="e">
        <v>#DIV/0!</v>
      </c>
      <c r="K60" s="4"/>
      <c r="L60" s="4"/>
      <c r="M60" s="4" t="e">
        <v>#DIV/0!</v>
      </c>
      <c r="N60" s="4"/>
      <c r="O60" s="4"/>
      <c r="P60" s="4" t="e">
        <v>#DIV/0!</v>
      </c>
      <c r="Q60" s="4"/>
      <c r="R60" s="4"/>
      <c r="S60" s="4" t="e">
        <v>#DIV/0!</v>
      </c>
      <c r="T60" s="4"/>
      <c r="U60" s="4"/>
      <c r="V60" s="4" t="e">
        <v>#DIV/0!</v>
      </c>
      <c r="W60" s="4"/>
      <c r="X60" s="4"/>
      <c r="Y60" s="4" t="e">
        <v>#DIV/0!</v>
      </c>
      <c r="Z60" s="4"/>
      <c r="AA60" s="4"/>
      <c r="AB60" s="4" t="e">
        <v>#DIV/0!</v>
      </c>
      <c r="AC60" s="4"/>
      <c r="AD60" s="4"/>
      <c r="AE60" s="4" t="e">
        <v>#DIV/0!</v>
      </c>
      <c r="AF60" s="4"/>
      <c r="AG60" s="4"/>
      <c r="AH60" s="4" t="e">
        <v>#DIV/0!</v>
      </c>
      <c r="AI60" s="4"/>
      <c r="AJ60" s="4"/>
      <c r="AK60" s="4" t="e">
        <v>#DIV/0!</v>
      </c>
      <c r="AL60" s="4"/>
      <c r="AM60" s="4"/>
      <c r="AN60" s="4" t="e">
        <v>#DIV/0!</v>
      </c>
      <c r="AO60" s="4">
        <v>0</v>
      </c>
      <c r="AP60" s="4">
        <v>0</v>
      </c>
      <c r="AQ60" s="4" t="e">
        <v>#DIV/0!</v>
      </c>
    </row>
    <row r="61" spans="1:43" hidden="1" x14ac:dyDescent="0.2">
      <c r="A61" s="35"/>
      <c r="B61" t="s">
        <v>32</v>
      </c>
      <c r="C61" t="s">
        <v>33</v>
      </c>
      <c r="D61" t="s">
        <v>31</v>
      </c>
      <c r="E61" s="4"/>
      <c r="F61" s="4"/>
      <c r="G61" s="4" t="e">
        <v>#DIV/0!</v>
      </c>
      <c r="H61" s="4"/>
      <c r="I61" s="4"/>
      <c r="J61" s="4" t="e">
        <v>#DIV/0!</v>
      </c>
      <c r="K61" s="4"/>
      <c r="L61" s="4"/>
      <c r="M61" s="4" t="e">
        <v>#DIV/0!</v>
      </c>
      <c r="N61" s="4"/>
      <c r="O61" s="4"/>
      <c r="P61" s="4" t="e">
        <v>#DIV/0!</v>
      </c>
      <c r="Q61" s="4"/>
      <c r="R61" s="4"/>
      <c r="S61" s="4" t="e">
        <v>#DIV/0!</v>
      </c>
      <c r="T61" s="4"/>
      <c r="U61" s="4"/>
      <c r="V61" s="4" t="e">
        <v>#DIV/0!</v>
      </c>
      <c r="W61" s="4"/>
      <c r="X61" s="4"/>
      <c r="Y61" s="4" t="e">
        <v>#DIV/0!</v>
      </c>
      <c r="Z61" s="4"/>
      <c r="AA61" s="4"/>
      <c r="AB61" s="4" t="e">
        <v>#DIV/0!</v>
      </c>
      <c r="AC61" s="4"/>
      <c r="AD61" s="4"/>
      <c r="AE61" s="4" t="e">
        <v>#DIV/0!</v>
      </c>
      <c r="AF61" s="4">
        <v>7200</v>
      </c>
      <c r="AG61" s="4">
        <v>450000000</v>
      </c>
      <c r="AH61" s="4">
        <v>62500</v>
      </c>
      <c r="AI61" s="4"/>
      <c r="AJ61" s="4"/>
      <c r="AK61" s="4" t="e">
        <v>#DIV/0!</v>
      </c>
      <c r="AL61" s="4"/>
      <c r="AM61" s="4"/>
      <c r="AN61" s="4" t="e">
        <v>#DIV/0!</v>
      </c>
      <c r="AO61" s="4">
        <v>7200</v>
      </c>
      <c r="AP61" s="4">
        <v>450000000</v>
      </c>
      <c r="AQ61" s="4">
        <v>62500</v>
      </c>
    </row>
    <row r="62" spans="1:43" hidden="1" x14ac:dyDescent="0.2">
      <c r="A62" s="35"/>
      <c r="B62" t="s">
        <v>32</v>
      </c>
      <c r="C62" t="s">
        <v>33</v>
      </c>
      <c r="D62" t="s">
        <v>31</v>
      </c>
      <c r="E62" s="4"/>
      <c r="F62" s="4"/>
      <c r="G62" s="4" t="e">
        <v>#DIV/0!</v>
      </c>
      <c r="H62" s="4"/>
      <c r="I62" s="4"/>
      <c r="J62" s="4" t="e">
        <v>#DIV/0!</v>
      </c>
      <c r="K62" s="4"/>
      <c r="L62" s="4"/>
      <c r="M62" s="4" t="e">
        <v>#DIV/0!</v>
      </c>
      <c r="N62" s="4"/>
      <c r="O62" s="4"/>
      <c r="P62" s="4" t="e">
        <v>#DIV/0!</v>
      </c>
      <c r="Q62" s="4"/>
      <c r="R62" s="4"/>
      <c r="S62" s="4" t="e">
        <v>#DIV/0!</v>
      </c>
      <c r="T62" s="4"/>
      <c r="U62" s="4"/>
      <c r="V62" s="4" t="e">
        <v>#DIV/0!</v>
      </c>
      <c r="W62" s="4"/>
      <c r="X62" s="4"/>
      <c r="Y62" s="4" t="e">
        <v>#DIV/0!</v>
      </c>
      <c r="Z62" s="4"/>
      <c r="AA62" s="4"/>
      <c r="AB62" s="4" t="e">
        <v>#DIV/0!</v>
      </c>
      <c r="AC62" s="4"/>
      <c r="AD62" s="4"/>
      <c r="AE62" s="4" t="e">
        <v>#DIV/0!</v>
      </c>
      <c r="AF62" s="4"/>
      <c r="AG62" s="4"/>
      <c r="AH62" s="4" t="e">
        <v>#DIV/0!</v>
      </c>
      <c r="AI62" s="4"/>
      <c r="AJ62" s="4"/>
      <c r="AK62" s="4" t="e">
        <v>#DIV/0!</v>
      </c>
      <c r="AL62" s="4"/>
      <c r="AM62" s="4"/>
      <c r="AN62" s="4" t="e">
        <v>#DIV/0!</v>
      </c>
      <c r="AO62" s="4">
        <v>0</v>
      </c>
      <c r="AP62" s="4">
        <v>0</v>
      </c>
      <c r="AQ62" s="4" t="e">
        <v>#DIV/0!</v>
      </c>
    </row>
    <row r="63" spans="1:43" hidden="1" x14ac:dyDescent="0.2">
      <c r="A63" s="35"/>
      <c r="D63" s="1" t="s">
        <v>39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>
        <v>7200</v>
      </c>
      <c r="AG63" s="4">
        <v>450000000</v>
      </c>
      <c r="AH63" s="4">
        <v>62500</v>
      </c>
      <c r="AI63" s="4"/>
      <c r="AJ63" s="4"/>
      <c r="AK63" s="4"/>
      <c r="AL63" s="4"/>
      <c r="AM63" s="4"/>
      <c r="AN63" s="4"/>
      <c r="AO63" s="4">
        <v>7200</v>
      </c>
      <c r="AP63" s="4">
        <v>450000000</v>
      </c>
      <c r="AQ63" s="4">
        <v>62500</v>
      </c>
    </row>
    <row r="64" spans="1:43" hidden="1" x14ac:dyDescent="0.2">
      <c r="A64" s="35"/>
      <c r="B64" t="s">
        <v>32</v>
      </c>
      <c r="C64" t="s">
        <v>33</v>
      </c>
      <c r="D64" t="s">
        <v>40</v>
      </c>
      <c r="E64" s="4"/>
      <c r="F64" s="4"/>
      <c r="G64" s="4" t="e">
        <v>#DIV/0!</v>
      </c>
      <c r="H64" s="4"/>
      <c r="I64" s="4"/>
      <c r="J64" s="4" t="e">
        <v>#DIV/0!</v>
      </c>
      <c r="K64" s="4"/>
      <c r="L64" s="4"/>
      <c r="M64" s="4" t="e">
        <v>#DIV/0!</v>
      </c>
      <c r="N64" s="4"/>
      <c r="O64" s="4"/>
      <c r="P64" s="4" t="e">
        <v>#DIV/0!</v>
      </c>
      <c r="Q64" s="4"/>
      <c r="R64" s="4"/>
      <c r="S64" s="4" t="e">
        <v>#DIV/0!</v>
      </c>
      <c r="T64" s="4"/>
      <c r="U64" s="4"/>
      <c r="V64" s="4" t="e">
        <v>#DIV/0!</v>
      </c>
      <c r="W64" s="4"/>
      <c r="X64" s="4"/>
      <c r="Y64" s="4" t="e">
        <v>#DIV/0!</v>
      </c>
      <c r="Z64" s="4"/>
      <c r="AA64" s="4"/>
      <c r="AB64" s="4" t="e">
        <v>#DIV/0!</v>
      </c>
      <c r="AC64" s="4"/>
      <c r="AD64" s="4"/>
      <c r="AE64" s="4" t="e">
        <v>#DIV/0!</v>
      </c>
      <c r="AF64" s="4"/>
      <c r="AG64" s="4"/>
      <c r="AH64" s="4" t="e">
        <v>#DIV/0!</v>
      </c>
      <c r="AI64" s="4"/>
      <c r="AJ64" s="4"/>
      <c r="AK64" s="4" t="e">
        <v>#DIV/0!</v>
      </c>
      <c r="AL64" s="4"/>
      <c r="AM64" s="4"/>
      <c r="AN64" s="4" t="e">
        <v>#DIV/0!</v>
      </c>
      <c r="AO64" s="4">
        <v>0</v>
      </c>
      <c r="AP64" s="4">
        <v>0</v>
      </c>
      <c r="AQ64" s="4" t="e">
        <v>#DIV/0!</v>
      </c>
    </row>
    <row r="65" spans="1:43" hidden="1" x14ac:dyDescent="0.2">
      <c r="A65" s="35"/>
      <c r="B65" t="s">
        <v>32</v>
      </c>
      <c r="C65" t="s">
        <v>33</v>
      </c>
      <c r="D65" t="s">
        <v>40</v>
      </c>
      <c r="E65" s="4"/>
      <c r="F65" s="4"/>
      <c r="G65" s="4" t="e">
        <v>#DIV/0!</v>
      </c>
      <c r="H65" s="4"/>
      <c r="I65" s="4"/>
      <c r="J65" s="4" t="e">
        <v>#DIV/0!</v>
      </c>
      <c r="K65" s="4"/>
      <c r="L65" s="4"/>
      <c r="M65" s="4" t="e">
        <v>#DIV/0!</v>
      </c>
      <c r="N65" s="4"/>
      <c r="O65" s="4"/>
      <c r="P65" s="4" t="e">
        <v>#DIV/0!</v>
      </c>
      <c r="Q65" s="4"/>
      <c r="R65" s="4"/>
      <c r="S65" s="4" t="e">
        <v>#DIV/0!</v>
      </c>
      <c r="T65" s="4"/>
      <c r="U65" s="4"/>
      <c r="V65" s="4" t="e">
        <v>#DIV/0!</v>
      </c>
      <c r="W65" s="4"/>
      <c r="X65" s="4"/>
      <c r="Y65" s="4" t="e">
        <v>#DIV/0!</v>
      </c>
      <c r="Z65" s="4"/>
      <c r="AA65" s="4"/>
      <c r="AB65" s="4" t="e">
        <v>#DIV/0!</v>
      </c>
      <c r="AC65" s="4"/>
      <c r="AD65" s="4"/>
      <c r="AE65" s="4" t="e">
        <v>#DIV/0!</v>
      </c>
      <c r="AF65" s="4"/>
      <c r="AG65" s="4"/>
      <c r="AH65" s="4" t="e">
        <v>#DIV/0!</v>
      </c>
      <c r="AI65" s="4"/>
      <c r="AJ65" s="4"/>
      <c r="AK65" s="4" t="e">
        <v>#DIV/0!</v>
      </c>
      <c r="AL65" s="4"/>
      <c r="AM65" s="4"/>
      <c r="AN65" s="4" t="e">
        <v>#DIV/0!</v>
      </c>
      <c r="AO65" s="4">
        <v>0</v>
      </c>
      <c r="AP65" s="4">
        <v>0</v>
      </c>
      <c r="AQ65" s="4" t="e">
        <v>#DIV/0!</v>
      </c>
    </row>
    <row r="66" spans="1:43" hidden="1" x14ac:dyDescent="0.2">
      <c r="A66" s="35"/>
      <c r="B66" t="s">
        <v>32</v>
      </c>
      <c r="C66" t="s">
        <v>33</v>
      </c>
      <c r="D66" t="s">
        <v>22</v>
      </c>
      <c r="E66" s="4"/>
      <c r="F66" s="4"/>
      <c r="G66" s="4" t="e">
        <v>#DIV/0!</v>
      </c>
      <c r="H66" s="4"/>
      <c r="I66" s="4"/>
      <c r="J66" s="4" t="e">
        <v>#DIV/0!</v>
      </c>
      <c r="K66" s="4"/>
      <c r="L66" s="4"/>
      <c r="M66" s="4" t="e">
        <v>#DIV/0!</v>
      </c>
      <c r="N66" s="4"/>
      <c r="O66" s="4"/>
      <c r="P66" s="4" t="e">
        <v>#DIV/0!</v>
      </c>
      <c r="Q66" s="4"/>
      <c r="R66" s="4"/>
      <c r="S66" s="4" t="e">
        <v>#DIV/0!</v>
      </c>
      <c r="T66" s="4"/>
      <c r="U66" s="4"/>
      <c r="V66" s="4" t="e">
        <v>#DIV/0!</v>
      </c>
      <c r="W66" s="4"/>
      <c r="X66" s="4"/>
      <c r="Y66" s="4" t="e">
        <v>#DIV/0!</v>
      </c>
      <c r="Z66" s="4"/>
      <c r="AA66" s="4"/>
      <c r="AB66" s="4" t="e">
        <v>#DIV/0!</v>
      </c>
      <c r="AC66" s="4"/>
      <c r="AD66" s="4"/>
      <c r="AE66" s="4" t="e">
        <v>#DIV/0!</v>
      </c>
      <c r="AF66" s="4"/>
      <c r="AG66" s="4"/>
      <c r="AH66" s="4" t="e">
        <v>#DIV/0!</v>
      </c>
      <c r="AI66" s="4"/>
      <c r="AJ66" s="4"/>
      <c r="AK66" s="4" t="e">
        <v>#DIV/0!</v>
      </c>
      <c r="AL66" s="4"/>
      <c r="AM66" s="4"/>
      <c r="AN66" s="4" t="e">
        <v>#DIV/0!</v>
      </c>
      <c r="AO66" s="4">
        <v>0</v>
      </c>
      <c r="AP66" s="4">
        <v>0</v>
      </c>
      <c r="AQ66" s="4" t="e">
        <v>#DIV/0!</v>
      </c>
    </row>
    <row r="67" spans="1:43" hidden="1" x14ac:dyDescent="0.2">
      <c r="A67" s="35"/>
      <c r="B67" t="s">
        <v>32</v>
      </c>
      <c r="C67" t="s">
        <v>33</v>
      </c>
      <c r="D67" t="s">
        <v>22</v>
      </c>
      <c r="E67" s="4"/>
      <c r="F67" s="4"/>
      <c r="G67" s="4" t="e">
        <v>#DIV/0!</v>
      </c>
      <c r="H67" s="4"/>
      <c r="I67" s="4"/>
      <c r="J67" s="4" t="e">
        <v>#DIV/0!</v>
      </c>
      <c r="K67" s="4"/>
      <c r="L67" s="4"/>
      <c r="M67" s="4" t="e">
        <v>#DIV/0!</v>
      </c>
      <c r="N67" s="4"/>
      <c r="O67" s="4"/>
      <c r="P67" s="4" t="e">
        <v>#DIV/0!</v>
      </c>
      <c r="Q67" s="4"/>
      <c r="R67" s="4"/>
      <c r="S67" s="4" t="e">
        <v>#DIV/0!</v>
      </c>
      <c r="T67" s="4"/>
      <c r="U67" s="4"/>
      <c r="V67" s="4" t="e">
        <v>#DIV/0!</v>
      </c>
      <c r="W67" s="4"/>
      <c r="X67" s="4"/>
      <c r="Y67" s="4" t="e">
        <v>#DIV/0!</v>
      </c>
      <c r="Z67" s="4"/>
      <c r="AA67" s="4"/>
      <c r="AB67" s="4" t="e">
        <v>#DIV/0!</v>
      </c>
      <c r="AC67" s="4"/>
      <c r="AD67" s="4"/>
      <c r="AE67" s="4" t="e">
        <v>#DIV/0!</v>
      </c>
      <c r="AF67" s="4"/>
      <c r="AG67" s="4"/>
      <c r="AH67" s="4" t="e">
        <v>#DIV/0!</v>
      </c>
      <c r="AI67" s="4"/>
      <c r="AJ67" s="4"/>
      <c r="AK67" s="4" t="e">
        <v>#DIV/0!</v>
      </c>
      <c r="AL67" s="4"/>
      <c r="AM67" s="4"/>
      <c r="AN67" s="4" t="e">
        <v>#DIV/0!</v>
      </c>
      <c r="AO67" s="4">
        <v>0</v>
      </c>
      <c r="AP67" s="4">
        <v>0</v>
      </c>
      <c r="AQ67" s="4" t="e">
        <v>#DIV/0!</v>
      </c>
    </row>
    <row r="68" spans="1:43" hidden="1" x14ac:dyDescent="0.2">
      <c r="A68" s="35"/>
      <c r="B68" t="s">
        <v>32</v>
      </c>
      <c r="C68" t="s">
        <v>33</v>
      </c>
      <c r="D68" t="s">
        <v>25</v>
      </c>
      <c r="E68" s="4"/>
      <c r="F68" s="4"/>
      <c r="G68" s="4" t="e">
        <v>#DIV/0!</v>
      </c>
      <c r="H68" s="4"/>
      <c r="I68" s="4"/>
      <c r="J68" s="4" t="e">
        <v>#DIV/0!</v>
      </c>
      <c r="K68" s="4"/>
      <c r="L68" s="4"/>
      <c r="M68" s="4" t="e">
        <v>#DIV/0!</v>
      </c>
      <c r="N68" s="4"/>
      <c r="O68" s="4"/>
      <c r="P68" s="4" t="e">
        <v>#DIV/0!</v>
      </c>
      <c r="Q68" s="4"/>
      <c r="R68" s="4"/>
      <c r="S68" s="4" t="e">
        <v>#DIV/0!</v>
      </c>
      <c r="T68" s="4"/>
      <c r="U68" s="4"/>
      <c r="V68" s="4" t="e">
        <v>#DIV/0!</v>
      </c>
      <c r="W68" s="4"/>
      <c r="X68" s="4"/>
      <c r="Y68" s="4" t="e">
        <v>#DIV/0!</v>
      </c>
      <c r="Z68" s="4">
        <v>7000</v>
      </c>
      <c r="AA68" s="4">
        <v>410844000</v>
      </c>
      <c r="AB68" s="4">
        <v>58692</v>
      </c>
      <c r="AC68" s="4"/>
      <c r="AD68" s="4"/>
      <c r="AE68" s="4" t="e">
        <v>#DIV/0!</v>
      </c>
      <c r="AF68" s="4">
        <v>7000</v>
      </c>
      <c r="AG68" s="4">
        <v>434798000</v>
      </c>
      <c r="AH68" s="4">
        <v>62114</v>
      </c>
      <c r="AI68" s="4"/>
      <c r="AJ68" s="4"/>
      <c r="AK68" s="4" t="e">
        <v>#DIV/0!</v>
      </c>
      <c r="AL68" s="4"/>
      <c r="AM68" s="4"/>
      <c r="AN68" s="4" t="e">
        <v>#DIV/0!</v>
      </c>
      <c r="AO68" s="4">
        <v>14000</v>
      </c>
      <c r="AP68" s="4">
        <v>845642000</v>
      </c>
      <c r="AQ68" s="4">
        <v>60403</v>
      </c>
    </row>
    <row r="69" spans="1:43" hidden="1" x14ac:dyDescent="0.2">
      <c r="A69" s="35"/>
      <c r="B69" t="s">
        <v>32</v>
      </c>
      <c r="C69" t="s">
        <v>33</v>
      </c>
      <c r="D69" t="s">
        <v>25</v>
      </c>
      <c r="E69" s="4"/>
      <c r="F69" s="4"/>
      <c r="G69" s="4" t="e">
        <v>#DIV/0!</v>
      </c>
      <c r="H69" s="4"/>
      <c r="I69" s="4"/>
      <c r="J69" s="4" t="e">
        <v>#DIV/0!</v>
      </c>
      <c r="K69" s="4"/>
      <c r="L69" s="4"/>
      <c r="M69" s="4" t="e">
        <v>#DIV/0!</v>
      </c>
      <c r="N69" s="4"/>
      <c r="O69" s="4"/>
      <c r="P69" s="4" t="e">
        <v>#DIV/0!</v>
      </c>
      <c r="Q69" s="4"/>
      <c r="R69" s="4"/>
      <c r="S69" s="4" t="e">
        <v>#DIV/0!</v>
      </c>
      <c r="T69" s="4"/>
      <c r="U69" s="4"/>
      <c r="V69" s="4" t="e">
        <v>#DIV/0!</v>
      </c>
      <c r="W69" s="4"/>
      <c r="X69" s="4"/>
      <c r="Y69" s="4" t="e">
        <v>#DIV/0!</v>
      </c>
      <c r="Z69" s="4"/>
      <c r="AA69" s="4"/>
      <c r="AB69" s="4" t="e">
        <v>#DIV/0!</v>
      </c>
      <c r="AC69" s="4"/>
      <c r="AD69" s="4"/>
      <c r="AE69" s="4" t="e">
        <v>#DIV/0!</v>
      </c>
      <c r="AF69" s="4"/>
      <c r="AG69" s="4"/>
      <c r="AH69" s="4" t="e">
        <v>#DIV/0!</v>
      </c>
      <c r="AI69" s="4"/>
      <c r="AJ69" s="4"/>
      <c r="AK69" s="4" t="e">
        <v>#DIV/0!</v>
      </c>
      <c r="AL69" s="4"/>
      <c r="AM69" s="4"/>
      <c r="AN69" s="4" t="e">
        <v>#DIV/0!</v>
      </c>
      <c r="AO69" s="4">
        <v>0</v>
      </c>
      <c r="AP69" s="4">
        <v>0</v>
      </c>
      <c r="AQ69" s="4" t="e">
        <v>#DIV/0!</v>
      </c>
    </row>
    <row r="70" spans="1:43" hidden="1" x14ac:dyDescent="0.2">
      <c r="A70" s="35"/>
      <c r="D70" s="1" t="s">
        <v>26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>
        <v>7000</v>
      </c>
      <c r="AA70" s="4">
        <v>410844000</v>
      </c>
      <c r="AB70" s="4">
        <v>58692</v>
      </c>
      <c r="AC70" s="4"/>
      <c r="AD70" s="4"/>
      <c r="AE70" s="4"/>
      <c r="AF70" s="4">
        <v>7000</v>
      </c>
      <c r="AG70" s="4">
        <v>434798000</v>
      </c>
      <c r="AH70" s="4">
        <v>62114</v>
      </c>
      <c r="AI70" s="4"/>
      <c r="AJ70" s="4"/>
      <c r="AK70" s="4"/>
      <c r="AL70" s="4"/>
      <c r="AM70" s="4"/>
      <c r="AN70" s="4"/>
      <c r="AO70" s="4">
        <v>14000</v>
      </c>
      <c r="AP70" s="4">
        <v>845642000</v>
      </c>
      <c r="AQ70" s="4">
        <v>60403</v>
      </c>
    </row>
    <row r="71" spans="1:43" x14ac:dyDescent="0.2">
      <c r="A71" s="35"/>
      <c r="B71" t="s">
        <v>62</v>
      </c>
      <c r="C71" t="s">
        <v>33</v>
      </c>
      <c r="D71" s="1" t="s">
        <v>105</v>
      </c>
      <c r="E71" s="4">
        <v>7200</v>
      </c>
      <c r="F71" s="4">
        <v>388540800</v>
      </c>
      <c r="G71" s="4">
        <v>53964</v>
      </c>
      <c r="H71" s="4"/>
      <c r="I71" s="4"/>
      <c r="J71" s="4"/>
      <c r="K71" s="4">
        <v>14000</v>
      </c>
      <c r="L71" s="4">
        <v>782880000</v>
      </c>
      <c r="M71" s="4">
        <v>55920</v>
      </c>
      <c r="N71" s="4">
        <v>35000</v>
      </c>
      <c r="O71" s="4">
        <v>1809724000</v>
      </c>
      <c r="P71" s="4">
        <v>51706.400000000001</v>
      </c>
      <c r="Q71" s="4">
        <v>7000</v>
      </c>
      <c r="R71" s="4">
        <v>363986000</v>
      </c>
      <c r="S71" s="4">
        <v>51998</v>
      </c>
      <c r="T71" s="4">
        <v>35350</v>
      </c>
      <c r="U71" s="4">
        <v>2010498000</v>
      </c>
      <c r="V71" s="4">
        <v>56874.059405940592</v>
      </c>
      <c r="W71" s="4">
        <v>21000</v>
      </c>
      <c r="X71" s="4">
        <v>1191288000</v>
      </c>
      <c r="Y71" s="4">
        <v>56728</v>
      </c>
      <c r="Z71" s="4">
        <v>42000</v>
      </c>
      <c r="AA71" s="4">
        <v>2482998000</v>
      </c>
      <c r="AB71" s="4">
        <v>59119</v>
      </c>
      <c r="AC71" s="4">
        <v>28000</v>
      </c>
      <c r="AD71" s="4">
        <v>1654296000</v>
      </c>
      <c r="AE71" s="4">
        <v>59082</v>
      </c>
      <c r="AF71" s="4">
        <v>33200</v>
      </c>
      <c r="AG71" s="4">
        <v>2070498000</v>
      </c>
      <c r="AH71" s="4">
        <v>62364.397590361448</v>
      </c>
      <c r="AI71" s="4">
        <v>12000</v>
      </c>
      <c r="AJ71" s="4">
        <v>751326000</v>
      </c>
      <c r="AK71" s="4">
        <v>62610.5</v>
      </c>
      <c r="AL71" s="4">
        <v>38311</v>
      </c>
      <c r="AM71" s="4">
        <v>2428275640</v>
      </c>
      <c r="AN71" s="4">
        <v>63383.248675315182</v>
      </c>
      <c r="AO71" s="4">
        <v>273061</v>
      </c>
      <c r="AP71" s="4">
        <v>15934310440</v>
      </c>
      <c r="AQ71" s="4">
        <v>58354.398614229052</v>
      </c>
    </row>
    <row r="72" spans="1:43" hidden="1" x14ac:dyDescent="0.2">
      <c r="A72" s="35"/>
      <c r="B72" t="s">
        <v>32</v>
      </c>
      <c r="C72" t="s">
        <v>42</v>
      </c>
      <c r="D72" t="s">
        <v>7</v>
      </c>
      <c r="E72" s="4"/>
      <c r="F72" s="4"/>
      <c r="G72" s="4" t="e">
        <v>#DIV/0!</v>
      </c>
      <c r="H72" s="4"/>
      <c r="I72" s="4"/>
      <c r="J72" s="4" t="e">
        <v>#DIV/0!</v>
      </c>
      <c r="K72" s="4"/>
      <c r="L72" s="4"/>
      <c r="M72" s="4" t="e">
        <v>#DIV/0!</v>
      </c>
      <c r="N72" s="4"/>
      <c r="O72" s="4"/>
      <c r="P72" s="4" t="e">
        <v>#DIV/0!</v>
      </c>
      <c r="Q72" s="4"/>
      <c r="R72" s="4"/>
      <c r="S72" s="4" t="e">
        <v>#DIV/0!</v>
      </c>
      <c r="T72" s="4">
        <v>1100</v>
      </c>
      <c r="U72" s="4">
        <v>95320500</v>
      </c>
      <c r="V72" s="4">
        <v>86655</v>
      </c>
      <c r="W72" s="4"/>
      <c r="X72" s="4"/>
      <c r="Y72" s="4" t="e">
        <v>#DIV/0!</v>
      </c>
      <c r="Z72" s="4"/>
      <c r="AA72" s="4"/>
      <c r="AB72" s="4" t="e">
        <v>#DIV/0!</v>
      </c>
      <c r="AC72" s="4"/>
      <c r="AD72" s="4"/>
      <c r="AE72" s="4" t="e">
        <v>#DIV/0!</v>
      </c>
      <c r="AF72" s="4"/>
      <c r="AG72" s="4"/>
      <c r="AH72" s="4" t="e">
        <v>#DIV/0!</v>
      </c>
      <c r="AI72" s="4"/>
      <c r="AJ72" s="4"/>
      <c r="AK72" s="4" t="e">
        <v>#DIV/0!</v>
      </c>
      <c r="AL72" s="4"/>
      <c r="AM72" s="4"/>
      <c r="AN72" s="4" t="e">
        <v>#DIV/0!</v>
      </c>
      <c r="AO72" s="4">
        <v>1100</v>
      </c>
      <c r="AP72" s="4">
        <v>95320500</v>
      </c>
      <c r="AQ72" s="4">
        <v>86655</v>
      </c>
    </row>
    <row r="73" spans="1:43" hidden="1" x14ac:dyDescent="0.2">
      <c r="A73" s="35"/>
      <c r="B73" t="s">
        <v>32</v>
      </c>
      <c r="C73" t="s">
        <v>42</v>
      </c>
      <c r="D73" t="s">
        <v>7</v>
      </c>
      <c r="E73" s="4"/>
      <c r="F73" s="4"/>
      <c r="G73" s="4" t="e">
        <v>#DIV/0!</v>
      </c>
      <c r="H73" s="4"/>
      <c r="I73" s="4"/>
      <c r="J73" s="4" t="e">
        <v>#DIV/0!</v>
      </c>
      <c r="K73" s="4"/>
      <c r="L73" s="4"/>
      <c r="M73" s="4" t="e">
        <v>#DIV/0!</v>
      </c>
      <c r="N73" s="4"/>
      <c r="O73" s="4"/>
      <c r="P73" s="4" t="e">
        <v>#DIV/0!</v>
      </c>
      <c r="Q73" s="4"/>
      <c r="R73" s="4"/>
      <c r="S73" s="4" t="e">
        <v>#DIV/0!</v>
      </c>
      <c r="T73" s="4">
        <v>1080</v>
      </c>
      <c r="U73" s="4">
        <v>94158720</v>
      </c>
      <c r="V73" s="4">
        <v>87184</v>
      </c>
      <c r="W73" s="4"/>
      <c r="X73" s="4"/>
      <c r="Y73" s="4" t="e">
        <v>#DIV/0!</v>
      </c>
      <c r="Z73" s="4"/>
      <c r="AA73" s="4"/>
      <c r="AB73" s="4" t="e">
        <v>#DIV/0!</v>
      </c>
      <c r="AC73" s="4"/>
      <c r="AD73" s="4"/>
      <c r="AE73" s="4" t="e">
        <v>#DIV/0!</v>
      </c>
      <c r="AF73" s="4"/>
      <c r="AG73" s="4"/>
      <c r="AH73" s="4" t="e">
        <v>#DIV/0!</v>
      </c>
      <c r="AI73" s="4"/>
      <c r="AJ73" s="4"/>
      <c r="AK73" s="4" t="e">
        <v>#DIV/0!</v>
      </c>
      <c r="AL73" s="4"/>
      <c r="AM73" s="4"/>
      <c r="AN73" s="4" t="e">
        <v>#DIV/0!</v>
      </c>
      <c r="AO73" s="4">
        <v>1080</v>
      </c>
      <c r="AP73" s="4">
        <v>94158720</v>
      </c>
      <c r="AQ73" s="4">
        <v>87184</v>
      </c>
    </row>
    <row r="74" spans="1:43" hidden="1" x14ac:dyDescent="0.2">
      <c r="A74" s="35"/>
      <c r="D74" s="1" t="s">
        <v>34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>
        <v>2180</v>
      </c>
      <c r="U74" s="4">
        <v>189479220</v>
      </c>
      <c r="V74" s="4">
        <v>86917.073394495412</v>
      </c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>
        <v>2180</v>
      </c>
      <c r="AP74" s="4">
        <v>189479220</v>
      </c>
      <c r="AQ74" s="4">
        <v>86917.073394495412</v>
      </c>
    </row>
    <row r="75" spans="1:43" hidden="1" x14ac:dyDescent="0.2">
      <c r="A75" s="35"/>
      <c r="B75" t="s">
        <v>32</v>
      </c>
      <c r="C75" t="s">
        <v>42</v>
      </c>
      <c r="D75" t="s">
        <v>12</v>
      </c>
      <c r="E75" s="4"/>
      <c r="F75" s="4"/>
      <c r="G75" s="4" t="e">
        <v>#DIV/0!</v>
      </c>
      <c r="H75" s="4"/>
      <c r="I75" s="4"/>
      <c r="J75" s="4" t="e">
        <v>#DIV/0!</v>
      </c>
      <c r="K75" s="4"/>
      <c r="L75" s="4"/>
      <c r="M75" s="4" t="e">
        <v>#DIV/0!</v>
      </c>
      <c r="N75" s="4"/>
      <c r="O75" s="4"/>
      <c r="P75" s="4" t="e">
        <v>#DIV/0!</v>
      </c>
      <c r="Q75" s="4"/>
      <c r="R75" s="4"/>
      <c r="S75" s="4" t="e">
        <v>#DIV/0!</v>
      </c>
      <c r="T75" s="4"/>
      <c r="U75" s="4"/>
      <c r="V75" s="4" t="e">
        <v>#DIV/0!</v>
      </c>
      <c r="W75" s="4"/>
      <c r="X75" s="4"/>
      <c r="Y75" s="4" t="e">
        <v>#DIV/0!</v>
      </c>
      <c r="Z75" s="4"/>
      <c r="AA75" s="4"/>
      <c r="AB75" s="4" t="e">
        <v>#DIV/0!</v>
      </c>
      <c r="AC75" s="4"/>
      <c r="AD75" s="4"/>
      <c r="AE75" s="4" t="e">
        <v>#DIV/0!</v>
      </c>
      <c r="AF75" s="4"/>
      <c r="AG75" s="4"/>
      <c r="AH75" s="4" t="e">
        <v>#DIV/0!</v>
      </c>
      <c r="AI75" s="4"/>
      <c r="AJ75" s="4"/>
      <c r="AK75" s="4" t="e">
        <v>#DIV/0!</v>
      </c>
      <c r="AL75" s="4"/>
      <c r="AM75" s="4"/>
      <c r="AN75" s="4" t="e">
        <v>#DIV/0!</v>
      </c>
      <c r="AO75" s="4">
        <v>0</v>
      </c>
      <c r="AP75" s="4">
        <v>0</v>
      </c>
      <c r="AQ75" s="4" t="e">
        <v>#DIV/0!</v>
      </c>
    </row>
    <row r="76" spans="1:43" hidden="1" x14ac:dyDescent="0.2">
      <c r="A76" s="35"/>
      <c r="B76" t="s">
        <v>32</v>
      </c>
      <c r="C76" t="s">
        <v>42</v>
      </c>
      <c r="D76" t="s">
        <v>10</v>
      </c>
      <c r="E76" s="4">
        <v>1100</v>
      </c>
      <c r="F76" s="4">
        <v>119743800</v>
      </c>
      <c r="G76" s="4">
        <v>108858</v>
      </c>
      <c r="H76" s="4"/>
      <c r="I76" s="4"/>
      <c r="J76" s="4" t="e">
        <v>#DIV/0!</v>
      </c>
      <c r="K76" s="4"/>
      <c r="L76" s="4"/>
      <c r="M76" s="4" t="e">
        <v>#DIV/0!</v>
      </c>
      <c r="N76" s="4"/>
      <c r="O76" s="4"/>
      <c r="P76" s="4" t="e">
        <v>#DIV/0!</v>
      </c>
      <c r="Q76" s="4"/>
      <c r="R76" s="4"/>
      <c r="S76" s="4" t="e">
        <v>#DIV/0!</v>
      </c>
      <c r="T76" s="4"/>
      <c r="U76" s="4"/>
      <c r="V76" s="4" t="e">
        <v>#DIV/0!</v>
      </c>
      <c r="W76" s="4"/>
      <c r="X76" s="4"/>
      <c r="Y76" s="4" t="e">
        <v>#DIV/0!</v>
      </c>
      <c r="Z76" s="4"/>
      <c r="AA76" s="4"/>
      <c r="AB76" s="4" t="e">
        <v>#DIV/0!</v>
      </c>
      <c r="AC76" s="4"/>
      <c r="AD76" s="4"/>
      <c r="AE76" s="4" t="e">
        <v>#DIV/0!</v>
      </c>
      <c r="AF76" s="4"/>
      <c r="AG76" s="4"/>
      <c r="AH76" s="4" t="e">
        <v>#DIV/0!</v>
      </c>
      <c r="AI76" s="4">
        <v>1000</v>
      </c>
      <c r="AJ76" s="4">
        <v>87951000</v>
      </c>
      <c r="AK76" s="4">
        <v>87951</v>
      </c>
      <c r="AL76" s="4"/>
      <c r="AM76" s="4"/>
      <c r="AN76" s="4" t="e">
        <v>#DIV/0!</v>
      </c>
      <c r="AO76" s="4">
        <v>2100</v>
      </c>
      <c r="AP76" s="4">
        <v>207694800</v>
      </c>
      <c r="AQ76" s="4">
        <v>98902.28571428571</v>
      </c>
    </row>
    <row r="77" spans="1:43" hidden="1" x14ac:dyDescent="0.2">
      <c r="A77" s="35"/>
      <c r="B77" t="s">
        <v>32</v>
      </c>
      <c r="C77" t="s">
        <v>42</v>
      </c>
      <c r="D77" t="s">
        <v>10</v>
      </c>
      <c r="E77" s="4">
        <v>1020</v>
      </c>
      <c r="F77" s="4">
        <v>111323820</v>
      </c>
      <c r="G77" s="4">
        <v>109141</v>
      </c>
      <c r="H77" s="4"/>
      <c r="I77" s="4"/>
      <c r="J77" s="4" t="e">
        <v>#DIV/0!</v>
      </c>
      <c r="K77" s="4"/>
      <c r="L77" s="4"/>
      <c r="M77" s="4" t="e">
        <v>#DIV/0!</v>
      </c>
      <c r="N77" s="4"/>
      <c r="O77" s="4"/>
      <c r="P77" s="4" t="e">
        <v>#DIV/0!</v>
      </c>
      <c r="Q77" s="4"/>
      <c r="R77" s="4"/>
      <c r="S77" s="4" t="e">
        <v>#DIV/0!</v>
      </c>
      <c r="T77" s="4"/>
      <c r="U77" s="4"/>
      <c r="V77" s="4" t="e">
        <v>#DIV/0!</v>
      </c>
      <c r="W77" s="4"/>
      <c r="X77" s="4"/>
      <c r="Y77" s="4" t="e">
        <v>#DIV/0!</v>
      </c>
      <c r="Z77" s="4"/>
      <c r="AA77" s="4"/>
      <c r="AB77" s="4" t="e">
        <v>#DIV/0!</v>
      </c>
      <c r="AC77" s="4"/>
      <c r="AD77" s="4"/>
      <c r="AE77" s="4" t="e">
        <v>#DIV/0!</v>
      </c>
      <c r="AF77" s="4"/>
      <c r="AG77" s="4"/>
      <c r="AH77" s="4" t="e">
        <v>#DIV/0!</v>
      </c>
      <c r="AI77" s="4">
        <v>980</v>
      </c>
      <c r="AJ77" s="4">
        <v>86413460</v>
      </c>
      <c r="AK77" s="4">
        <v>88177</v>
      </c>
      <c r="AL77" s="4"/>
      <c r="AM77" s="4"/>
      <c r="AN77" s="4" t="e">
        <v>#DIV/0!</v>
      </c>
      <c r="AO77" s="4">
        <v>2000</v>
      </c>
      <c r="AP77" s="4">
        <v>197737280</v>
      </c>
      <c r="AQ77" s="4">
        <v>98868.64</v>
      </c>
    </row>
    <row r="78" spans="1:43" hidden="1" x14ac:dyDescent="0.2">
      <c r="A78" s="35"/>
      <c r="D78" s="1" t="s">
        <v>43</v>
      </c>
      <c r="E78" s="4">
        <v>2120</v>
      </c>
      <c r="F78" s="4">
        <v>231067620</v>
      </c>
      <c r="G78" s="4">
        <v>108994.16037735849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>
        <v>1980</v>
      </c>
      <c r="AJ78" s="4">
        <v>174364460</v>
      </c>
      <c r="AK78" s="4">
        <v>88062.858585858587</v>
      </c>
      <c r="AL78" s="4"/>
      <c r="AM78" s="4"/>
      <c r="AN78" s="4"/>
      <c r="AO78" s="4">
        <v>4100</v>
      </c>
      <c r="AP78" s="4">
        <v>405432080</v>
      </c>
      <c r="AQ78" s="4">
        <v>98885.873170731706</v>
      </c>
    </row>
    <row r="79" spans="1:43" hidden="1" x14ac:dyDescent="0.2">
      <c r="A79" s="35"/>
      <c r="B79" t="s">
        <v>32</v>
      </c>
      <c r="C79" t="s">
        <v>42</v>
      </c>
      <c r="D79" t="s">
        <v>19</v>
      </c>
      <c r="E79" s="4"/>
      <c r="F79" s="4"/>
      <c r="G79" s="4" t="e">
        <v>#DIV/0!</v>
      </c>
      <c r="H79" s="4"/>
      <c r="I79" s="4"/>
      <c r="J79" s="4" t="e">
        <v>#DIV/0!</v>
      </c>
      <c r="K79" s="4"/>
      <c r="L79" s="4"/>
      <c r="M79" s="4" t="e">
        <v>#DIV/0!</v>
      </c>
      <c r="N79" s="4"/>
      <c r="O79" s="4"/>
      <c r="P79" s="4" t="e">
        <v>#DIV/0!</v>
      </c>
      <c r="Q79" s="4"/>
      <c r="R79" s="4"/>
      <c r="S79" s="4" t="e">
        <v>#DIV/0!</v>
      </c>
      <c r="T79" s="4"/>
      <c r="U79" s="4"/>
      <c r="V79" s="4" t="e">
        <v>#DIV/0!</v>
      </c>
      <c r="W79" s="4"/>
      <c r="X79" s="4"/>
      <c r="Y79" s="4" t="e">
        <v>#DIV/0!</v>
      </c>
      <c r="Z79" s="4"/>
      <c r="AA79" s="4"/>
      <c r="AB79" s="4" t="e">
        <v>#DIV/0!</v>
      </c>
      <c r="AC79" s="4"/>
      <c r="AD79" s="4"/>
      <c r="AE79" s="4" t="e">
        <v>#DIV/0!</v>
      </c>
      <c r="AF79" s="4"/>
      <c r="AG79" s="4"/>
      <c r="AH79" s="4" t="e">
        <v>#DIV/0!</v>
      </c>
      <c r="AI79" s="4"/>
      <c r="AJ79" s="4"/>
      <c r="AK79" s="4" t="e">
        <v>#DIV/0!</v>
      </c>
      <c r="AL79" s="4"/>
      <c r="AM79" s="4"/>
      <c r="AN79" s="4" t="e">
        <v>#DIV/0!</v>
      </c>
      <c r="AO79" s="4">
        <v>0</v>
      </c>
      <c r="AP79" s="4">
        <v>0</v>
      </c>
      <c r="AQ79" s="4" t="e">
        <v>#DIV/0!</v>
      </c>
    </row>
    <row r="80" spans="1:43" hidden="1" x14ac:dyDescent="0.2">
      <c r="A80" s="35"/>
      <c r="B80" t="s">
        <v>32</v>
      </c>
      <c r="C80" t="s">
        <v>42</v>
      </c>
      <c r="D80" t="s">
        <v>25</v>
      </c>
      <c r="E80" s="4"/>
      <c r="F80" s="4"/>
      <c r="G80" s="4" t="e">
        <v>#DIV/0!</v>
      </c>
      <c r="H80" s="4"/>
      <c r="I80" s="4"/>
      <c r="J80" s="4" t="e">
        <v>#DIV/0!</v>
      </c>
      <c r="K80" s="4"/>
      <c r="L80" s="4"/>
      <c r="M80" s="4" t="e">
        <v>#DIV/0!</v>
      </c>
      <c r="N80" s="4"/>
      <c r="O80" s="4"/>
      <c r="P80" s="4" t="e">
        <v>#DIV/0!</v>
      </c>
      <c r="Q80" s="4"/>
      <c r="R80" s="4"/>
      <c r="S80" s="4" t="e">
        <v>#DIV/0!</v>
      </c>
      <c r="T80" s="4"/>
      <c r="U80" s="4"/>
      <c r="V80" s="4" t="e">
        <v>#DIV/0!</v>
      </c>
      <c r="W80" s="4"/>
      <c r="X80" s="4"/>
      <c r="Y80" s="4" t="e">
        <v>#DIV/0!</v>
      </c>
      <c r="Z80" s="4"/>
      <c r="AA80" s="4"/>
      <c r="AB80" s="4" t="e">
        <v>#DIV/0!</v>
      </c>
      <c r="AC80" s="4"/>
      <c r="AD80" s="4"/>
      <c r="AE80" s="4" t="e">
        <v>#DIV/0!</v>
      </c>
      <c r="AF80" s="4"/>
      <c r="AG80" s="4"/>
      <c r="AH80" s="4" t="e">
        <v>#DIV/0!</v>
      </c>
      <c r="AI80" s="4"/>
      <c r="AJ80" s="4"/>
      <c r="AK80" s="4" t="e">
        <v>#DIV/0!</v>
      </c>
      <c r="AL80" s="4"/>
      <c r="AM80" s="4"/>
      <c r="AN80" s="4" t="e">
        <v>#DIV/0!</v>
      </c>
      <c r="AO80" s="4">
        <v>0</v>
      </c>
      <c r="AP80" s="4">
        <v>0</v>
      </c>
      <c r="AQ80" s="4" t="e">
        <v>#DIV/0!</v>
      </c>
    </row>
    <row r="81" spans="1:43" hidden="1" x14ac:dyDescent="0.2">
      <c r="A81" s="35"/>
      <c r="B81" t="s">
        <v>32</v>
      </c>
      <c r="C81" t="s">
        <v>42</v>
      </c>
      <c r="D81" t="s">
        <v>17</v>
      </c>
      <c r="E81" s="4"/>
      <c r="F81" s="4"/>
      <c r="G81" s="4" t="e">
        <v>#DIV/0!</v>
      </c>
      <c r="H81" s="4"/>
      <c r="I81" s="4"/>
      <c r="J81" s="4" t="e">
        <v>#DIV/0!</v>
      </c>
      <c r="K81" s="4"/>
      <c r="L81" s="4"/>
      <c r="M81" s="4" t="e">
        <v>#DIV/0!</v>
      </c>
      <c r="N81" s="4"/>
      <c r="O81" s="4"/>
      <c r="P81" s="4" t="e">
        <v>#DIV/0!</v>
      </c>
      <c r="Q81" s="4"/>
      <c r="R81" s="4"/>
      <c r="S81" s="4" t="e">
        <v>#DIV/0!</v>
      </c>
      <c r="T81" s="4"/>
      <c r="U81" s="4"/>
      <c r="V81" s="4" t="e">
        <v>#DIV/0!</v>
      </c>
      <c r="W81" s="4"/>
      <c r="X81" s="4"/>
      <c r="Y81" s="4" t="e">
        <v>#DIV/0!</v>
      </c>
      <c r="Z81" s="4"/>
      <c r="AA81" s="4"/>
      <c r="AB81" s="4" t="e">
        <v>#DIV/0!</v>
      </c>
      <c r="AC81" s="4"/>
      <c r="AD81" s="4"/>
      <c r="AE81" s="4" t="e">
        <v>#DIV/0!</v>
      </c>
      <c r="AF81" s="4"/>
      <c r="AG81" s="4"/>
      <c r="AH81" s="4" t="e">
        <v>#DIV/0!</v>
      </c>
      <c r="AI81" s="4"/>
      <c r="AJ81" s="4"/>
      <c r="AK81" s="4" t="e">
        <v>#DIV/0!</v>
      </c>
      <c r="AL81" s="4"/>
      <c r="AM81" s="4"/>
      <c r="AN81" s="4" t="e">
        <v>#DIV/0!</v>
      </c>
      <c r="AO81" s="4">
        <v>0</v>
      </c>
      <c r="AP81" s="4">
        <v>0</v>
      </c>
      <c r="AQ81" s="4" t="e">
        <v>#DIV/0!</v>
      </c>
    </row>
    <row r="82" spans="1:43" x14ac:dyDescent="0.2">
      <c r="A82" s="35"/>
      <c r="B82" t="s">
        <v>62</v>
      </c>
      <c r="C82" t="s">
        <v>42</v>
      </c>
      <c r="D82" s="1" t="s">
        <v>105</v>
      </c>
      <c r="E82" s="4">
        <v>2120</v>
      </c>
      <c r="F82" s="4">
        <v>231067620</v>
      </c>
      <c r="G82" s="4">
        <v>108994.16037735849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>
        <v>2180</v>
      </c>
      <c r="U82" s="4">
        <v>189479220</v>
      </c>
      <c r="V82" s="4">
        <v>86917.073394495412</v>
      </c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>
        <v>1980</v>
      </c>
      <c r="AJ82" s="4">
        <v>174364460</v>
      </c>
      <c r="AK82" s="4">
        <v>88062.858585858587</v>
      </c>
      <c r="AL82" s="4"/>
      <c r="AM82" s="4"/>
      <c r="AN82" s="4"/>
      <c r="AO82" s="4">
        <v>6280</v>
      </c>
      <c r="AP82" s="4">
        <v>594911300</v>
      </c>
      <c r="AQ82" s="4">
        <v>94731.098726114651</v>
      </c>
    </row>
    <row r="83" spans="1:43" x14ac:dyDescent="0.2">
      <c r="A83" s="35"/>
      <c r="B83" s="33" t="s">
        <v>44</v>
      </c>
      <c r="C83" s="33"/>
      <c r="D83" s="33"/>
      <c r="E83" s="4">
        <v>9320</v>
      </c>
      <c r="F83" s="4">
        <v>619608420</v>
      </c>
      <c r="G83" s="4">
        <v>66481.590128755372</v>
      </c>
      <c r="H83" s="4">
        <v>26000</v>
      </c>
      <c r="I83" s="4">
        <v>2566837000</v>
      </c>
      <c r="J83" s="4">
        <v>98724.5</v>
      </c>
      <c r="K83" s="4">
        <v>14000</v>
      </c>
      <c r="L83" s="4">
        <v>782880000</v>
      </c>
      <c r="M83" s="4">
        <v>55920</v>
      </c>
      <c r="N83" s="4">
        <v>86000</v>
      </c>
      <c r="O83" s="4">
        <v>6740590000</v>
      </c>
      <c r="P83" s="4">
        <v>78378.953488372092</v>
      </c>
      <c r="Q83" s="4">
        <v>7000</v>
      </c>
      <c r="R83" s="4">
        <v>363986000</v>
      </c>
      <c r="S83" s="4">
        <v>51998</v>
      </c>
      <c r="T83" s="4">
        <v>89530</v>
      </c>
      <c r="U83" s="4">
        <v>7294716220</v>
      </c>
      <c r="V83" s="4">
        <v>81477.898134703457</v>
      </c>
      <c r="W83" s="4">
        <v>33000</v>
      </c>
      <c r="X83" s="4">
        <v>2380152000</v>
      </c>
      <c r="Y83" s="4">
        <v>72125.818181818177</v>
      </c>
      <c r="Z83" s="4">
        <v>79000</v>
      </c>
      <c r="AA83" s="4">
        <v>6095604000</v>
      </c>
      <c r="AB83" s="4">
        <v>77159.544303797462</v>
      </c>
      <c r="AC83" s="4">
        <v>78000</v>
      </c>
      <c r="AD83" s="4">
        <v>6662647000</v>
      </c>
      <c r="AE83" s="4">
        <v>85418.551282051281</v>
      </c>
      <c r="AF83" s="4">
        <v>70200</v>
      </c>
      <c r="AG83" s="4">
        <v>5864475000</v>
      </c>
      <c r="AH83" s="4">
        <v>83539.529914529921</v>
      </c>
      <c r="AI83" s="4">
        <v>37980</v>
      </c>
      <c r="AJ83" s="4">
        <v>3536002460</v>
      </c>
      <c r="AK83" s="4">
        <v>93101.697209057398</v>
      </c>
      <c r="AL83" s="4">
        <v>87811</v>
      </c>
      <c r="AM83" s="4">
        <v>8212294140</v>
      </c>
      <c r="AN83" s="4">
        <v>93522.384894830946</v>
      </c>
      <c r="AO83" s="4">
        <v>617841</v>
      </c>
      <c r="AP83" s="4">
        <v>51119792240</v>
      </c>
      <c r="AQ83" s="4">
        <v>82739.397741490131</v>
      </c>
    </row>
    <row r="84" spans="1:43" x14ac:dyDescent="0.2">
      <c r="A84" s="35" t="s">
        <v>130</v>
      </c>
      <c r="B84" s="32" t="s">
        <v>7</v>
      </c>
      <c r="C84" s="32"/>
      <c r="D84" s="32"/>
      <c r="E84" s="4"/>
      <c r="F84" s="4"/>
      <c r="G84" s="4"/>
      <c r="H84" s="4"/>
      <c r="I84" s="4"/>
      <c r="J84" s="4"/>
      <c r="K84" s="4">
        <v>7000</v>
      </c>
      <c r="L84" s="4">
        <v>391776000</v>
      </c>
      <c r="M84" s="4">
        <v>55968</v>
      </c>
      <c r="N84" s="4">
        <v>21000</v>
      </c>
      <c r="O84" s="4">
        <v>1084713000</v>
      </c>
      <c r="P84" s="4">
        <v>51653</v>
      </c>
      <c r="Q84" s="4">
        <v>7000</v>
      </c>
      <c r="R84" s="4">
        <v>363986000</v>
      </c>
      <c r="S84" s="4">
        <v>51998</v>
      </c>
      <c r="T84" s="4">
        <v>30530</v>
      </c>
      <c r="U84" s="4">
        <v>1801586220</v>
      </c>
      <c r="V84" s="4">
        <v>59010.357680969537</v>
      </c>
      <c r="W84" s="4"/>
      <c r="X84" s="4"/>
      <c r="Y84" s="4"/>
      <c r="Z84" s="4">
        <v>19000</v>
      </c>
      <c r="AA84" s="4">
        <v>1581353000</v>
      </c>
      <c r="AB84" s="4">
        <v>83229.105263157893</v>
      </c>
      <c r="AC84" s="4">
        <v>28000</v>
      </c>
      <c r="AD84" s="4">
        <v>1654296000</v>
      </c>
      <c r="AE84" s="4">
        <v>59082</v>
      </c>
      <c r="AF84" s="4">
        <v>19000</v>
      </c>
      <c r="AG84" s="4">
        <v>1632592000</v>
      </c>
      <c r="AH84" s="4">
        <v>85925.894736842107</v>
      </c>
      <c r="AI84" s="4">
        <v>12000</v>
      </c>
      <c r="AJ84" s="4">
        <v>751326000</v>
      </c>
      <c r="AK84" s="4">
        <v>62610.5</v>
      </c>
      <c r="AL84" s="4">
        <v>44811</v>
      </c>
      <c r="AM84" s="4">
        <v>3462100140</v>
      </c>
      <c r="AN84" s="4">
        <v>77260.050880364201</v>
      </c>
      <c r="AO84" s="4">
        <v>188341</v>
      </c>
      <c r="AP84" s="4">
        <v>12723728360</v>
      </c>
      <c r="AQ84" s="4">
        <v>67556.869507966927</v>
      </c>
    </row>
    <row r="85" spans="1:43" x14ac:dyDescent="0.2">
      <c r="A85" s="35"/>
      <c r="B85" s="32" t="s">
        <v>67</v>
      </c>
      <c r="C85" s="32"/>
      <c r="D85" s="32"/>
      <c r="E85" s="4"/>
      <c r="F85" s="4"/>
      <c r="G85" s="4"/>
      <c r="H85" s="4">
        <v>13000</v>
      </c>
      <c r="I85" s="4">
        <v>1282372000</v>
      </c>
      <c r="J85" s="4">
        <v>98644</v>
      </c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>
        <v>25000</v>
      </c>
      <c r="AA85" s="4">
        <v>2448306000</v>
      </c>
      <c r="AB85" s="4">
        <v>97932.24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>
        <v>38000</v>
      </c>
      <c r="AP85" s="4">
        <v>3730678000</v>
      </c>
      <c r="AQ85" s="4">
        <v>98175.736842105267</v>
      </c>
    </row>
    <row r="86" spans="1:43" x14ac:dyDescent="0.2">
      <c r="A86" s="35"/>
      <c r="B86" s="32" t="s">
        <v>10</v>
      </c>
      <c r="C86" s="32"/>
      <c r="D86" s="32"/>
      <c r="E86" s="4">
        <v>9320</v>
      </c>
      <c r="F86" s="4">
        <v>619608420</v>
      </c>
      <c r="G86" s="4">
        <v>66481.590128755372</v>
      </c>
      <c r="H86" s="4"/>
      <c r="I86" s="4"/>
      <c r="J86" s="4"/>
      <c r="K86" s="4">
        <v>7000</v>
      </c>
      <c r="L86" s="4">
        <v>391104000</v>
      </c>
      <c r="M86" s="4">
        <v>55872</v>
      </c>
      <c r="N86" s="4">
        <v>27000</v>
      </c>
      <c r="O86" s="4">
        <v>1986063000</v>
      </c>
      <c r="P86" s="4">
        <v>73557.888888888891</v>
      </c>
      <c r="Q86" s="4"/>
      <c r="R86" s="4"/>
      <c r="S86" s="4"/>
      <c r="T86" s="4">
        <v>7000</v>
      </c>
      <c r="U86" s="4">
        <v>398391000</v>
      </c>
      <c r="V86" s="4">
        <v>56913</v>
      </c>
      <c r="W86" s="4">
        <v>14000</v>
      </c>
      <c r="X86" s="4">
        <v>796572000</v>
      </c>
      <c r="Y86" s="4">
        <v>56898</v>
      </c>
      <c r="Z86" s="4">
        <v>7000</v>
      </c>
      <c r="AA86" s="4">
        <v>413448000</v>
      </c>
      <c r="AB86" s="4">
        <v>59064</v>
      </c>
      <c r="AC86" s="4">
        <v>12000</v>
      </c>
      <c r="AD86" s="4">
        <v>1211736000</v>
      </c>
      <c r="AE86" s="4">
        <v>100978</v>
      </c>
      <c r="AF86" s="4">
        <v>24000</v>
      </c>
      <c r="AG86" s="4">
        <v>2002404000</v>
      </c>
      <c r="AH86" s="4">
        <v>83433.5</v>
      </c>
      <c r="AI86" s="4">
        <v>1980</v>
      </c>
      <c r="AJ86" s="4">
        <v>174364460</v>
      </c>
      <c r="AK86" s="4">
        <v>88062.858585858587</v>
      </c>
      <c r="AL86" s="4">
        <v>6000</v>
      </c>
      <c r="AM86" s="4">
        <v>381738000</v>
      </c>
      <c r="AN86" s="4">
        <v>63623</v>
      </c>
      <c r="AO86" s="4">
        <v>115300</v>
      </c>
      <c r="AP86" s="4">
        <v>8375428880</v>
      </c>
      <c r="AQ86" s="4">
        <v>72640.319861231575</v>
      </c>
    </row>
    <row r="87" spans="1:43" x14ac:dyDescent="0.2">
      <c r="A87" s="35"/>
      <c r="B87" s="32" t="s">
        <v>35</v>
      </c>
      <c r="C87" s="32"/>
      <c r="D87" s="32"/>
      <c r="E87" s="4"/>
      <c r="F87" s="4"/>
      <c r="G87" s="4"/>
      <c r="H87" s="4"/>
      <c r="I87" s="4"/>
      <c r="J87" s="4"/>
      <c r="K87" s="4"/>
      <c r="L87" s="4"/>
      <c r="M87" s="4"/>
      <c r="N87" s="4">
        <v>25000</v>
      </c>
      <c r="O87" s="4">
        <v>2421840000</v>
      </c>
      <c r="P87" s="4">
        <v>96873.600000000006</v>
      </c>
      <c r="Q87" s="4"/>
      <c r="R87" s="4"/>
      <c r="S87" s="4"/>
      <c r="T87" s="4">
        <v>26000</v>
      </c>
      <c r="U87" s="4">
        <v>2531308000</v>
      </c>
      <c r="V87" s="4">
        <v>97358</v>
      </c>
      <c r="W87" s="4">
        <v>7000</v>
      </c>
      <c r="X87" s="4">
        <v>394716000</v>
      </c>
      <c r="Y87" s="4">
        <v>56388</v>
      </c>
      <c r="Z87" s="4">
        <v>21000</v>
      </c>
      <c r="AA87" s="4">
        <v>1241653000</v>
      </c>
      <c r="AB87" s="4">
        <v>59126.333333333336</v>
      </c>
      <c r="AC87" s="4">
        <v>25000</v>
      </c>
      <c r="AD87" s="4">
        <v>2480950000</v>
      </c>
      <c r="AE87" s="4">
        <v>99238</v>
      </c>
      <c r="AF87" s="4"/>
      <c r="AG87" s="4"/>
      <c r="AH87" s="4"/>
      <c r="AI87" s="4">
        <v>24000</v>
      </c>
      <c r="AJ87" s="4">
        <v>2610312000</v>
      </c>
      <c r="AK87" s="4">
        <v>108763</v>
      </c>
      <c r="AL87" s="4"/>
      <c r="AM87" s="4"/>
      <c r="AN87" s="4"/>
      <c r="AO87" s="4">
        <v>128000</v>
      </c>
      <c r="AP87" s="4">
        <v>11680779000</v>
      </c>
      <c r="AQ87" s="4">
        <v>91256.0859375</v>
      </c>
    </row>
    <row r="88" spans="1:43" x14ac:dyDescent="0.2">
      <c r="A88" s="35"/>
      <c r="B88" s="32" t="s">
        <v>59</v>
      </c>
      <c r="C88" s="32"/>
      <c r="D88" s="32"/>
      <c r="E88" s="4"/>
      <c r="F88" s="4"/>
      <c r="G88" s="4"/>
      <c r="H88" s="4"/>
      <c r="I88" s="4"/>
      <c r="J88" s="4"/>
      <c r="K88" s="4"/>
      <c r="L88" s="4"/>
      <c r="M88" s="4"/>
      <c r="N88" s="4">
        <v>13000</v>
      </c>
      <c r="O88" s="4">
        <v>1247974000</v>
      </c>
      <c r="P88" s="4">
        <v>95998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>
        <v>12000</v>
      </c>
      <c r="AM88" s="4">
        <v>1391208000</v>
      </c>
      <c r="AN88" s="4">
        <v>115934</v>
      </c>
      <c r="AO88" s="4">
        <v>25000</v>
      </c>
      <c r="AP88" s="4">
        <v>2639182000</v>
      </c>
      <c r="AQ88" s="4">
        <v>105567.28</v>
      </c>
    </row>
    <row r="89" spans="1:43" x14ac:dyDescent="0.2">
      <c r="A89" s="35"/>
      <c r="B89" s="32" t="s">
        <v>129</v>
      </c>
      <c r="C89" s="32"/>
      <c r="D89" s="32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>
        <v>13000</v>
      </c>
      <c r="AG89" s="4">
        <v>1344681000</v>
      </c>
      <c r="AH89" s="4">
        <v>103437</v>
      </c>
      <c r="AI89" s="4"/>
      <c r="AJ89" s="4"/>
      <c r="AK89" s="4"/>
      <c r="AL89" s="4">
        <v>12000</v>
      </c>
      <c r="AM89" s="4">
        <v>1438776000</v>
      </c>
      <c r="AN89" s="4">
        <v>119898</v>
      </c>
      <c r="AO89" s="4">
        <v>25000</v>
      </c>
      <c r="AP89" s="4">
        <v>2783457000</v>
      </c>
      <c r="AQ89" s="4">
        <v>111338.28</v>
      </c>
    </row>
    <row r="90" spans="1:43" x14ac:dyDescent="0.2">
      <c r="A90" s="35"/>
      <c r="B90" s="32" t="s">
        <v>19</v>
      </c>
      <c r="C90" s="32"/>
      <c r="D90" s="32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>
        <v>13000</v>
      </c>
      <c r="U90" s="4">
        <v>1279915000</v>
      </c>
      <c r="V90" s="4">
        <v>98455</v>
      </c>
      <c r="W90" s="4">
        <v>12000</v>
      </c>
      <c r="X90" s="4">
        <v>1188864000</v>
      </c>
      <c r="Y90" s="4">
        <v>99072</v>
      </c>
      <c r="Z90" s="4"/>
      <c r="AA90" s="4"/>
      <c r="AB90" s="4"/>
      <c r="AC90" s="4">
        <v>13000</v>
      </c>
      <c r="AD90" s="4">
        <v>1315665000</v>
      </c>
      <c r="AE90" s="4">
        <v>101205</v>
      </c>
      <c r="AF90" s="4">
        <v>7200</v>
      </c>
      <c r="AG90" s="4">
        <v>450000000</v>
      </c>
      <c r="AH90" s="4">
        <v>62500</v>
      </c>
      <c r="AI90" s="4"/>
      <c r="AJ90" s="4"/>
      <c r="AK90" s="4"/>
      <c r="AL90" s="4"/>
      <c r="AM90" s="4"/>
      <c r="AN90" s="4"/>
      <c r="AO90" s="4">
        <v>45200</v>
      </c>
      <c r="AP90" s="4">
        <v>4234444000</v>
      </c>
      <c r="AQ90" s="4">
        <v>93682.389380530978</v>
      </c>
    </row>
    <row r="91" spans="1:43" x14ac:dyDescent="0.2">
      <c r="A91" s="35"/>
      <c r="B91" s="32" t="s">
        <v>21</v>
      </c>
      <c r="C91" s="32"/>
      <c r="D91" s="32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>
        <v>13000</v>
      </c>
      <c r="AM91" s="4">
        <v>1538472000</v>
      </c>
      <c r="AN91" s="4">
        <v>118344</v>
      </c>
      <c r="AO91" s="4">
        <v>13000</v>
      </c>
      <c r="AP91" s="4">
        <v>1538472000</v>
      </c>
      <c r="AQ91" s="4">
        <v>118344</v>
      </c>
    </row>
    <row r="92" spans="1:43" x14ac:dyDescent="0.2">
      <c r="A92" s="35"/>
      <c r="B92" s="32" t="s">
        <v>24</v>
      </c>
      <c r="C92" s="32"/>
      <c r="D92" s="32"/>
      <c r="E92" s="4"/>
      <c r="F92" s="4"/>
      <c r="G92" s="4"/>
      <c r="H92" s="4">
        <v>13000</v>
      </c>
      <c r="I92" s="4">
        <v>1284465000</v>
      </c>
      <c r="J92" s="4">
        <v>98805</v>
      </c>
      <c r="K92" s="4"/>
      <c r="L92" s="4"/>
      <c r="M92" s="4"/>
      <c r="N92" s="4"/>
      <c r="O92" s="4"/>
      <c r="P92" s="4"/>
      <c r="Q92" s="4"/>
      <c r="R92" s="4"/>
      <c r="S92" s="4"/>
      <c r="T92" s="4">
        <v>13000</v>
      </c>
      <c r="U92" s="4">
        <v>1283516000</v>
      </c>
      <c r="V92" s="4">
        <v>98732</v>
      </c>
      <c r="W92" s="4"/>
      <c r="X92" s="4"/>
      <c r="Y92" s="4"/>
      <c r="Z92" s="4">
        <v>7000</v>
      </c>
      <c r="AA92" s="4">
        <v>410844000</v>
      </c>
      <c r="AB92" s="4">
        <v>58692</v>
      </c>
      <c r="AC92" s="4"/>
      <c r="AD92" s="4"/>
      <c r="AE92" s="4"/>
      <c r="AF92" s="4">
        <v>7000</v>
      </c>
      <c r="AG92" s="4">
        <v>434798000</v>
      </c>
      <c r="AH92" s="4">
        <v>62114</v>
      </c>
      <c r="AI92" s="4"/>
      <c r="AJ92" s="4"/>
      <c r="AK92" s="4"/>
      <c r="AL92" s="4"/>
      <c r="AM92" s="4"/>
      <c r="AN92" s="4"/>
      <c r="AO92" s="4">
        <v>40000</v>
      </c>
      <c r="AP92" s="4">
        <v>3413623000</v>
      </c>
      <c r="AQ92" s="4">
        <v>85340.574999999997</v>
      </c>
    </row>
    <row r="93" spans="1:43" x14ac:dyDescent="0.2">
      <c r="A93" s="35"/>
      <c r="B93" s="33" t="s">
        <v>44</v>
      </c>
      <c r="C93" s="33"/>
      <c r="D93" s="33"/>
      <c r="E93" s="4">
        <v>9320</v>
      </c>
      <c r="F93" s="4">
        <v>619608420</v>
      </c>
      <c r="G93" s="4">
        <v>66481.590128755372</v>
      </c>
      <c r="H93" s="4">
        <v>26000</v>
      </c>
      <c r="I93" s="4">
        <v>2566837000</v>
      </c>
      <c r="J93" s="4">
        <v>98724.5</v>
      </c>
      <c r="K93" s="4">
        <v>14000</v>
      </c>
      <c r="L93" s="4">
        <v>782880000</v>
      </c>
      <c r="M93" s="4">
        <v>55920</v>
      </c>
      <c r="N93" s="4">
        <v>86000</v>
      </c>
      <c r="O93" s="4">
        <v>6740590000</v>
      </c>
      <c r="P93" s="4">
        <v>78378.953488372092</v>
      </c>
      <c r="Q93" s="4">
        <v>7000</v>
      </c>
      <c r="R93" s="4">
        <v>363986000</v>
      </c>
      <c r="S93" s="4">
        <v>51998</v>
      </c>
      <c r="T93" s="4">
        <v>89530</v>
      </c>
      <c r="U93" s="4">
        <v>7294716220</v>
      </c>
      <c r="V93" s="4">
        <v>81477.898134703457</v>
      </c>
      <c r="W93" s="4">
        <v>33000</v>
      </c>
      <c r="X93" s="4">
        <v>2380152000</v>
      </c>
      <c r="Y93" s="4">
        <v>72125.818181818177</v>
      </c>
      <c r="Z93" s="4">
        <v>79000</v>
      </c>
      <c r="AA93" s="4">
        <v>6095604000</v>
      </c>
      <c r="AB93" s="4">
        <v>77159.544303797462</v>
      </c>
      <c r="AC93" s="4">
        <v>78000</v>
      </c>
      <c r="AD93" s="4">
        <v>6662647000</v>
      </c>
      <c r="AE93" s="4">
        <v>85418.551282051281</v>
      </c>
      <c r="AF93" s="4">
        <v>70200</v>
      </c>
      <c r="AG93" s="4">
        <v>5864475000</v>
      </c>
      <c r="AH93" s="4">
        <v>83539.529914529921</v>
      </c>
      <c r="AI93" s="4">
        <v>37980</v>
      </c>
      <c r="AJ93" s="4">
        <v>3536002460</v>
      </c>
      <c r="AK93" s="4">
        <v>93101.697209057398</v>
      </c>
      <c r="AL93" s="4">
        <v>87811</v>
      </c>
      <c r="AM93" s="4">
        <v>8212294140</v>
      </c>
      <c r="AN93" s="4">
        <v>93522.384894830946</v>
      </c>
      <c r="AO93" s="4">
        <v>617841</v>
      </c>
      <c r="AP93" s="4">
        <v>51119792240</v>
      </c>
      <c r="AQ93" s="4">
        <v>82739.397741490131</v>
      </c>
    </row>
  </sheetData>
  <mergeCells count="51">
    <mergeCell ref="AF4:AH4"/>
    <mergeCell ref="Q4:S4"/>
    <mergeCell ref="T4:V4"/>
    <mergeCell ref="W4:Y4"/>
    <mergeCell ref="Z4:AB4"/>
    <mergeCell ref="AC4:AE4"/>
    <mergeCell ref="A2:D5"/>
    <mergeCell ref="B93:D93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A6:A83"/>
    <mergeCell ref="A84:A93"/>
    <mergeCell ref="AL2:AN2"/>
    <mergeCell ref="E3:G3"/>
    <mergeCell ref="E4:G4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I4:AK4"/>
    <mergeCell ref="AL4:AN4"/>
    <mergeCell ref="AO2:AQ4"/>
    <mergeCell ref="B83:D83"/>
    <mergeCell ref="E2:G2"/>
    <mergeCell ref="H2:J2"/>
    <mergeCell ref="K2:M2"/>
    <mergeCell ref="N2:P2"/>
    <mergeCell ref="H4:J4"/>
    <mergeCell ref="K4:M4"/>
    <mergeCell ref="N4:P4"/>
    <mergeCell ref="Q2:S2"/>
    <mergeCell ref="T2:V2"/>
    <mergeCell ref="W2:Y2"/>
    <mergeCell ref="Z2:AB2"/>
    <mergeCell ref="AC2:AE2"/>
    <mergeCell ref="AF2:AH2"/>
    <mergeCell ref="AI2:AK2"/>
  </mergeCells>
  <phoneticPr fontId="1"/>
  <dataValidations count="1">
    <dataValidation type="whole" errorStyle="information" showInputMessage="1" showErrorMessage="1" error="予定価格の範囲内の数値ではありません！_x000a__x000a_予定価格が「-」の場合又は文字列を含む単価等の場合は入力を続行してください" sqref="X22" xr:uid="{216AC2C3-2CA3-4DBC-BEBB-66F895214E49}">
      <formula1>1</formula1>
      <formula2>#REF!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19EE4-E2D9-47A5-BCA5-4DCE87FA65C9}">
  <dimension ref="A1:AN90"/>
  <sheetViews>
    <sheetView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RowHeight="12" x14ac:dyDescent="0.2"/>
  <cols>
    <col min="1" max="1" width="3.69921875" customWidth="1"/>
    <col min="2" max="2" width="15.8984375" bestFit="1" customWidth="1"/>
    <col min="3" max="3" width="18.09765625" bestFit="1" customWidth="1"/>
    <col min="4" max="4" width="31.09765625" bestFit="1" customWidth="1"/>
    <col min="5" max="5" width="6.69921875" customWidth="1"/>
    <col min="6" max="6" width="13" hidden="1" customWidth="1"/>
    <col min="7" max="7" width="8.8984375" customWidth="1"/>
    <col min="8" max="8" width="7.69921875" customWidth="1"/>
    <col min="9" max="9" width="15.296875" hidden="1" customWidth="1"/>
    <col min="10" max="10" width="8.8984375" customWidth="1"/>
    <col min="11" max="11" width="7.69921875" customWidth="1"/>
    <col min="12" max="12" width="15.296875" hidden="1" customWidth="1"/>
    <col min="13" max="13" width="8.69921875" customWidth="1"/>
    <col min="14" max="14" width="7.69921875" customWidth="1"/>
    <col min="15" max="15" width="15.296875" hidden="1" customWidth="1"/>
    <col min="16" max="16" width="8.69921875" customWidth="1"/>
    <col min="18" max="18" width="15.296875" hidden="1" customWidth="1"/>
    <col min="20" max="20" width="7.69921875" customWidth="1"/>
    <col min="21" max="21" width="15.296875" hidden="1" customWidth="1"/>
    <col min="22" max="22" width="8.69921875" customWidth="1"/>
    <col min="23" max="23" width="7.69921875" customWidth="1"/>
    <col min="24" max="24" width="15.296875" hidden="1" customWidth="1"/>
    <col min="25" max="25" width="8.69921875" customWidth="1"/>
    <col min="26" max="26" width="7.69921875" customWidth="1"/>
    <col min="27" max="27" width="15.296875" hidden="1" customWidth="1"/>
    <col min="28" max="28" width="8.69921875" customWidth="1"/>
    <col min="29" max="29" width="7.69921875" customWidth="1"/>
    <col min="30" max="30" width="15.296875" hidden="1" customWidth="1"/>
    <col min="31" max="32" width="7.69921875" customWidth="1"/>
    <col min="33" max="33" width="16.3984375" hidden="1" customWidth="1"/>
    <col min="34" max="34" width="11.8984375" customWidth="1"/>
    <col min="35" max="35" width="7.69921875" customWidth="1"/>
    <col min="36" max="36" width="15.296875" hidden="1" customWidth="1"/>
    <col min="37" max="37" width="8.69921875" customWidth="1"/>
    <col min="38" max="38" width="7.69921875" customWidth="1"/>
    <col min="39" max="39" width="15.296875" hidden="1" customWidth="1"/>
  </cols>
  <sheetData>
    <row r="1" spans="1:40" x14ac:dyDescent="0.2">
      <c r="A1" t="s">
        <v>48</v>
      </c>
    </row>
    <row r="2" spans="1:40" x14ac:dyDescent="0.2">
      <c r="A2" s="37" t="s">
        <v>107</v>
      </c>
      <c r="B2" s="38"/>
      <c r="C2" s="38"/>
      <c r="D2" s="38"/>
      <c r="E2" s="36">
        <v>1</v>
      </c>
      <c r="F2" s="36"/>
      <c r="G2" s="36"/>
      <c r="H2" s="36">
        <v>2</v>
      </c>
      <c r="I2" s="36"/>
      <c r="J2" s="36"/>
      <c r="K2" s="36">
        <v>3</v>
      </c>
      <c r="L2" s="36"/>
      <c r="M2" s="36"/>
      <c r="N2" s="36">
        <v>4</v>
      </c>
      <c r="O2" s="36"/>
      <c r="P2" s="36"/>
      <c r="Q2" s="36">
        <v>5</v>
      </c>
      <c r="R2" s="36"/>
      <c r="S2" s="36"/>
      <c r="T2" s="36">
        <v>6</v>
      </c>
      <c r="U2" s="36"/>
      <c r="V2" s="36"/>
      <c r="W2" s="36">
        <v>7</v>
      </c>
      <c r="X2" s="36"/>
      <c r="Y2" s="36"/>
      <c r="Z2" s="36">
        <v>8</v>
      </c>
      <c r="AA2" s="36"/>
      <c r="AB2" s="36"/>
      <c r="AC2" s="36">
        <v>9</v>
      </c>
      <c r="AD2" s="36"/>
      <c r="AE2" s="36"/>
      <c r="AF2" s="36">
        <v>10</v>
      </c>
      <c r="AG2" s="36"/>
      <c r="AH2" s="36"/>
      <c r="AI2" s="36">
        <v>11</v>
      </c>
      <c r="AJ2" s="36"/>
      <c r="AK2" s="36"/>
      <c r="AL2" s="33" t="s">
        <v>3</v>
      </c>
      <c r="AM2" s="33"/>
      <c r="AN2" s="33"/>
    </row>
    <row r="3" spans="1:40" x14ac:dyDescent="0.2">
      <c r="A3" s="38"/>
      <c r="B3" s="38"/>
      <c r="C3" s="38"/>
      <c r="D3" s="38"/>
      <c r="E3" s="34">
        <v>43658</v>
      </c>
      <c r="F3" s="34">
        <v>43658</v>
      </c>
      <c r="G3" s="34">
        <v>43658</v>
      </c>
      <c r="H3" s="34">
        <v>43728</v>
      </c>
      <c r="I3" s="34">
        <v>43728</v>
      </c>
      <c r="J3" s="34">
        <v>43728</v>
      </c>
      <c r="K3" s="34">
        <v>43749</v>
      </c>
      <c r="L3" s="34">
        <v>43749</v>
      </c>
      <c r="M3" s="34">
        <v>43749</v>
      </c>
      <c r="N3" s="34">
        <v>43763</v>
      </c>
      <c r="O3" s="34">
        <v>43763</v>
      </c>
      <c r="P3" s="34">
        <v>43763</v>
      </c>
      <c r="Q3" s="34">
        <v>43777</v>
      </c>
      <c r="R3" s="34">
        <v>43777</v>
      </c>
      <c r="S3" s="34">
        <v>43777</v>
      </c>
      <c r="T3" s="34">
        <v>43812</v>
      </c>
      <c r="U3" s="34">
        <v>43812</v>
      </c>
      <c r="V3" s="34">
        <v>43812</v>
      </c>
      <c r="W3" s="34">
        <v>43854</v>
      </c>
      <c r="X3" s="34">
        <v>43854</v>
      </c>
      <c r="Y3" s="34">
        <v>43854</v>
      </c>
      <c r="Z3" s="34">
        <v>43875</v>
      </c>
      <c r="AA3" s="34">
        <v>43875</v>
      </c>
      <c r="AB3" s="34">
        <v>43875</v>
      </c>
      <c r="AC3" s="34">
        <v>43899</v>
      </c>
      <c r="AD3" s="34">
        <v>43899</v>
      </c>
      <c r="AE3" s="34">
        <v>43899</v>
      </c>
      <c r="AF3" s="34">
        <v>43909</v>
      </c>
      <c r="AG3" s="34">
        <v>43909</v>
      </c>
      <c r="AH3" s="34">
        <v>43909</v>
      </c>
      <c r="AI3" s="34">
        <v>43917</v>
      </c>
      <c r="AJ3" s="34">
        <v>43917</v>
      </c>
      <c r="AK3" s="34">
        <v>43917</v>
      </c>
      <c r="AL3" s="33"/>
      <c r="AM3" s="33"/>
      <c r="AN3" s="33"/>
    </row>
    <row r="4" spans="1:40" x14ac:dyDescent="0.2">
      <c r="A4" s="38"/>
      <c r="B4" s="38"/>
      <c r="C4" s="38"/>
      <c r="D4" s="38"/>
      <c r="E4" s="34">
        <v>43671</v>
      </c>
      <c r="F4" s="34">
        <v>43671</v>
      </c>
      <c r="G4" s="34">
        <v>43671</v>
      </c>
      <c r="H4" s="34">
        <v>43740</v>
      </c>
      <c r="I4" s="34">
        <v>43740</v>
      </c>
      <c r="J4" s="34">
        <v>43740</v>
      </c>
      <c r="K4" s="34">
        <v>43761</v>
      </c>
      <c r="L4" s="34">
        <v>43761</v>
      </c>
      <c r="M4" s="34">
        <v>43761</v>
      </c>
      <c r="N4" s="34">
        <v>43780</v>
      </c>
      <c r="O4" s="34">
        <v>43780</v>
      </c>
      <c r="P4" s="34">
        <v>43780</v>
      </c>
      <c r="Q4" s="34">
        <v>43788</v>
      </c>
      <c r="R4" s="34">
        <v>43788</v>
      </c>
      <c r="S4" s="34">
        <v>43788</v>
      </c>
      <c r="T4" s="34">
        <v>43823</v>
      </c>
      <c r="U4" s="34">
        <v>43823</v>
      </c>
      <c r="V4" s="34">
        <v>43823</v>
      </c>
      <c r="W4" s="34">
        <v>43871</v>
      </c>
      <c r="X4" s="34">
        <v>43871</v>
      </c>
      <c r="Y4" s="34">
        <v>43871</v>
      </c>
      <c r="Z4" s="34">
        <v>43889</v>
      </c>
      <c r="AA4" s="34">
        <v>43889</v>
      </c>
      <c r="AB4" s="34">
        <v>43889</v>
      </c>
      <c r="AC4" s="34">
        <v>43907</v>
      </c>
      <c r="AD4" s="34">
        <v>43907</v>
      </c>
      <c r="AE4" s="34">
        <v>43907</v>
      </c>
      <c r="AF4" s="34">
        <v>43917</v>
      </c>
      <c r="AG4" s="34">
        <v>43917</v>
      </c>
      <c r="AH4" s="34">
        <v>43917</v>
      </c>
      <c r="AI4" s="34">
        <v>43921</v>
      </c>
      <c r="AJ4" s="34">
        <v>43921</v>
      </c>
      <c r="AK4" s="34">
        <v>43921</v>
      </c>
      <c r="AL4" s="33"/>
      <c r="AM4" s="33"/>
      <c r="AN4" s="33"/>
    </row>
    <row r="5" spans="1:40" ht="48" x14ac:dyDescent="0.2">
      <c r="A5" s="38"/>
      <c r="B5" s="38"/>
      <c r="C5" s="38"/>
      <c r="D5" s="38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</row>
    <row r="6" spans="1:40" hidden="1" x14ac:dyDescent="0.2">
      <c r="A6" s="35" t="s">
        <v>131</v>
      </c>
      <c r="B6" t="s">
        <v>5</v>
      </c>
      <c r="C6" t="s">
        <v>6</v>
      </c>
      <c r="D6" t="s">
        <v>7</v>
      </c>
      <c r="E6" s="3"/>
      <c r="F6" s="3"/>
      <c r="G6" s="3"/>
      <c r="H6" s="5"/>
      <c r="I6" s="6"/>
      <c r="J6" s="4" t="e">
        <v>#DIV/0!</v>
      </c>
      <c r="K6" s="3"/>
      <c r="L6" s="3"/>
      <c r="M6" s="3"/>
      <c r="N6" s="3"/>
      <c r="O6" s="3"/>
      <c r="P6" s="3"/>
      <c r="Q6" s="5"/>
      <c r="R6" s="4"/>
      <c r="S6" s="4" t="e">
        <v>#DIV/0!</v>
      </c>
      <c r="T6" s="17"/>
      <c r="U6" s="17"/>
      <c r="V6" s="4" t="e">
        <v>#DIV/0!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5"/>
      <c r="AJ6" s="6"/>
      <c r="AK6" s="4"/>
      <c r="AL6" s="4">
        <v>0</v>
      </c>
      <c r="AM6" s="4">
        <v>0</v>
      </c>
      <c r="AN6" s="4" t="e">
        <v>#DIV/0!</v>
      </c>
    </row>
    <row r="7" spans="1:40" hidden="1" x14ac:dyDescent="0.2">
      <c r="A7" s="35"/>
      <c r="B7" t="s">
        <v>5</v>
      </c>
      <c r="C7" t="s">
        <v>6</v>
      </c>
      <c r="D7" t="s">
        <v>8</v>
      </c>
      <c r="E7" s="3"/>
      <c r="F7" s="3"/>
      <c r="G7" s="3"/>
      <c r="H7" s="5">
        <v>13000</v>
      </c>
      <c r="I7" s="6">
        <v>1325532000</v>
      </c>
      <c r="J7" s="4">
        <v>101964</v>
      </c>
      <c r="K7" s="5">
        <v>13000</v>
      </c>
      <c r="L7" s="4">
        <v>1302990000</v>
      </c>
      <c r="M7" s="4">
        <v>100230</v>
      </c>
      <c r="N7" s="5"/>
      <c r="O7" s="6"/>
      <c r="P7" s="4" t="e">
        <v>#DIV/0!</v>
      </c>
      <c r="Q7" s="5"/>
      <c r="R7" s="6"/>
      <c r="S7" s="4" t="e">
        <v>#DIV/0!</v>
      </c>
      <c r="T7" s="3"/>
      <c r="U7" s="3"/>
      <c r="V7" s="3"/>
      <c r="W7" s="3"/>
      <c r="X7" s="3"/>
      <c r="Y7" s="3"/>
      <c r="Z7" s="3"/>
      <c r="AA7" s="3"/>
      <c r="AB7" s="4" t="e">
        <v>#DIV/0!</v>
      </c>
      <c r="AC7" s="18">
        <v>12000</v>
      </c>
      <c r="AD7" s="18">
        <v>1203708000</v>
      </c>
      <c r="AE7" s="4">
        <v>100309</v>
      </c>
      <c r="AF7" s="3">
        <v>12000</v>
      </c>
      <c r="AG7" s="3">
        <v>1251840000</v>
      </c>
      <c r="AH7" s="4">
        <v>104320</v>
      </c>
      <c r="AI7" s="5"/>
      <c r="AJ7" s="4"/>
      <c r="AK7" s="4"/>
      <c r="AL7" s="4">
        <v>50000</v>
      </c>
      <c r="AM7" s="4">
        <v>5084070000</v>
      </c>
      <c r="AN7" s="4">
        <v>101681.4</v>
      </c>
    </row>
    <row r="8" spans="1:40" hidden="1" x14ac:dyDescent="0.2">
      <c r="A8" s="35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5">
        <v>13000</v>
      </c>
      <c r="L8" s="3">
        <v>1299558000</v>
      </c>
      <c r="M8" s="4">
        <v>99966</v>
      </c>
      <c r="N8" s="3"/>
      <c r="O8" s="3"/>
      <c r="P8" s="3"/>
      <c r="Q8" s="5"/>
      <c r="R8" s="6"/>
      <c r="S8" s="4" t="e">
        <v>#DIV/0!</v>
      </c>
      <c r="T8" s="3"/>
      <c r="U8" s="3"/>
      <c r="V8" s="3"/>
      <c r="W8" s="3"/>
      <c r="X8" s="3"/>
      <c r="Y8" s="3"/>
      <c r="Z8" s="3"/>
      <c r="AA8" s="3"/>
      <c r="AB8" s="4" t="e">
        <v>#DIV/0!</v>
      </c>
      <c r="AC8" s="3"/>
      <c r="AD8" s="3"/>
      <c r="AE8" s="3"/>
      <c r="AF8" s="3"/>
      <c r="AG8" s="3"/>
      <c r="AH8" s="3"/>
      <c r="AI8" s="5"/>
      <c r="AJ8" s="4"/>
      <c r="AK8" s="3"/>
      <c r="AL8" s="4">
        <v>13000</v>
      </c>
      <c r="AM8" s="4">
        <v>1299558000</v>
      </c>
      <c r="AN8" s="4">
        <v>99966</v>
      </c>
    </row>
    <row r="9" spans="1:40" hidden="1" x14ac:dyDescent="0.2">
      <c r="A9" s="35"/>
      <c r="D9" s="1" t="s">
        <v>9</v>
      </c>
      <c r="E9" s="5"/>
      <c r="F9" s="5"/>
      <c r="G9" s="4"/>
      <c r="H9" s="5">
        <v>13000</v>
      </c>
      <c r="I9" s="5">
        <v>1325532000</v>
      </c>
      <c r="J9" s="4">
        <v>101964</v>
      </c>
      <c r="K9" s="5">
        <v>26000</v>
      </c>
      <c r="L9" s="5">
        <v>2602548000</v>
      </c>
      <c r="M9" s="4">
        <v>100098</v>
      </c>
      <c r="N9" s="5"/>
      <c r="O9" s="5"/>
      <c r="P9" s="4"/>
      <c r="Q9" s="5"/>
      <c r="R9" s="5"/>
      <c r="S9" s="4"/>
      <c r="T9" s="5"/>
      <c r="U9" s="5"/>
      <c r="V9" s="4"/>
      <c r="W9" s="5"/>
      <c r="X9" s="5"/>
      <c r="Y9" s="4"/>
      <c r="Z9" s="5"/>
      <c r="AA9" s="5"/>
      <c r="AB9" s="4"/>
      <c r="AC9" s="5">
        <v>12000</v>
      </c>
      <c r="AD9" s="5">
        <v>1203708000</v>
      </c>
      <c r="AE9" s="4">
        <v>100309</v>
      </c>
      <c r="AF9" s="5">
        <v>12000</v>
      </c>
      <c r="AG9" s="5">
        <v>1251840000</v>
      </c>
      <c r="AH9" s="4">
        <v>104320</v>
      </c>
      <c r="AI9" s="5"/>
      <c r="AJ9" s="5"/>
      <c r="AK9" s="4"/>
      <c r="AL9" s="4">
        <v>63000</v>
      </c>
      <c r="AM9" s="4">
        <v>6383628000</v>
      </c>
      <c r="AN9" s="4">
        <v>101327.42857142857</v>
      </c>
    </row>
    <row r="10" spans="1:40" hidden="1" x14ac:dyDescent="0.2">
      <c r="A10" s="35"/>
      <c r="B10" t="s">
        <v>5</v>
      </c>
      <c r="C10" t="s">
        <v>6</v>
      </c>
      <c r="D10" t="s">
        <v>10</v>
      </c>
      <c r="H10">
        <v>13000</v>
      </c>
      <c r="I10">
        <v>1329419000</v>
      </c>
      <c r="J10" s="4">
        <v>102263</v>
      </c>
      <c r="N10" s="5">
        <v>13000</v>
      </c>
      <c r="O10" s="19">
        <v>1291407000</v>
      </c>
      <c r="P10" s="4">
        <v>99339</v>
      </c>
      <c r="Q10" s="5"/>
      <c r="R10" s="6"/>
      <c r="S10" s="4" t="e">
        <v>#DIV/0!</v>
      </c>
      <c r="T10" s="5"/>
      <c r="U10" s="4"/>
      <c r="V10" s="4" t="e">
        <v>#DIV/0!</v>
      </c>
      <c r="Y10" s="4" t="e">
        <v>#DIV/0!</v>
      </c>
      <c r="Z10" s="5">
        <v>13000</v>
      </c>
      <c r="AA10" s="6">
        <v>1329822000</v>
      </c>
      <c r="AB10" s="4">
        <v>102294</v>
      </c>
      <c r="AK10" s="4" t="e">
        <v>#DIV/0!</v>
      </c>
      <c r="AL10" s="4">
        <v>39000</v>
      </c>
      <c r="AM10" s="4">
        <v>3950648000</v>
      </c>
      <c r="AN10" s="4">
        <v>101298.66666666667</v>
      </c>
    </row>
    <row r="11" spans="1:40" hidden="1" x14ac:dyDescent="0.2">
      <c r="A11" s="35"/>
      <c r="B11" t="s">
        <v>5</v>
      </c>
      <c r="C11" t="s">
        <v>6</v>
      </c>
      <c r="D11" t="s">
        <v>10</v>
      </c>
      <c r="Y11" s="4" t="e">
        <v>#DIV/0!</v>
      </c>
      <c r="Z11" s="5">
        <v>13000</v>
      </c>
      <c r="AA11" s="6">
        <v>1334970000</v>
      </c>
      <c r="AB11" s="4">
        <v>102690</v>
      </c>
      <c r="AL11" s="4">
        <v>13000</v>
      </c>
      <c r="AM11" s="4">
        <v>1334970000</v>
      </c>
      <c r="AN11" s="4">
        <v>102690</v>
      </c>
    </row>
    <row r="12" spans="1:40" hidden="1" x14ac:dyDescent="0.2">
      <c r="A12" s="35"/>
      <c r="D12" s="1" t="s">
        <v>11</v>
      </c>
      <c r="E12" s="5"/>
      <c r="F12" s="5"/>
      <c r="G12" s="4"/>
      <c r="H12" s="5">
        <v>13000</v>
      </c>
      <c r="I12" s="5">
        <v>1329419000</v>
      </c>
      <c r="J12" s="4">
        <v>102263</v>
      </c>
      <c r="K12" s="5"/>
      <c r="L12" s="5"/>
      <c r="M12" s="4"/>
      <c r="N12" s="5">
        <v>13000</v>
      </c>
      <c r="O12" s="5">
        <v>1291407000</v>
      </c>
      <c r="P12" s="4">
        <v>99339</v>
      </c>
      <c r="Q12" s="5"/>
      <c r="R12" s="5"/>
      <c r="S12" s="4"/>
      <c r="T12" s="5"/>
      <c r="U12" s="5"/>
      <c r="V12" s="4"/>
      <c r="W12" s="5"/>
      <c r="X12" s="5"/>
      <c r="Y12" s="4"/>
      <c r="Z12" s="5">
        <v>26000</v>
      </c>
      <c r="AA12" s="5">
        <v>2664792000</v>
      </c>
      <c r="AB12" s="4">
        <v>102492</v>
      </c>
      <c r="AC12" s="5"/>
      <c r="AD12" s="5"/>
      <c r="AE12" s="4"/>
      <c r="AF12" s="5"/>
      <c r="AG12" s="5"/>
      <c r="AH12" s="4"/>
      <c r="AI12" s="5"/>
      <c r="AJ12" s="5"/>
      <c r="AK12" s="4"/>
      <c r="AL12" s="4">
        <v>52000</v>
      </c>
      <c r="AM12" s="4">
        <v>5285618000</v>
      </c>
      <c r="AN12" s="4">
        <v>101646.5</v>
      </c>
    </row>
    <row r="13" spans="1:40" hidden="1" x14ac:dyDescent="0.2">
      <c r="A13" s="35"/>
      <c r="B13" t="s">
        <v>5</v>
      </c>
      <c r="C13" t="s">
        <v>6</v>
      </c>
      <c r="D13" t="s">
        <v>12</v>
      </c>
      <c r="G13" s="4"/>
      <c r="M13" s="4" t="e">
        <v>#DIV/0!</v>
      </c>
      <c r="N13" s="5">
        <v>13000</v>
      </c>
      <c r="O13" s="19">
        <v>1294124000</v>
      </c>
      <c r="P13" s="4">
        <v>99548</v>
      </c>
      <c r="T13" s="5">
        <v>13000</v>
      </c>
      <c r="U13" s="4">
        <v>1278069000</v>
      </c>
      <c r="V13" s="4">
        <v>98313</v>
      </c>
      <c r="W13">
        <v>13000</v>
      </c>
      <c r="X13">
        <v>1314144000</v>
      </c>
      <c r="Y13" s="4">
        <v>101088</v>
      </c>
      <c r="Z13" s="4"/>
      <c r="AB13" s="4" t="e">
        <v>#DIV/0!</v>
      </c>
      <c r="AC13" s="5">
        <v>12000</v>
      </c>
      <c r="AD13" s="6">
        <v>1203456000</v>
      </c>
      <c r="AE13" s="4">
        <v>100288</v>
      </c>
      <c r="AF13" s="5"/>
      <c r="AG13" s="6"/>
      <c r="AH13" s="4" t="e">
        <v>#DIV/0!</v>
      </c>
      <c r="AK13" s="4"/>
      <c r="AL13" s="4">
        <v>51000</v>
      </c>
      <c r="AM13" s="4">
        <v>5089793000</v>
      </c>
      <c r="AN13" s="4">
        <v>99799.862745098042</v>
      </c>
    </row>
    <row r="14" spans="1:40" hidden="1" x14ac:dyDescent="0.2">
      <c r="A14" s="35"/>
      <c r="B14" t="s">
        <v>5</v>
      </c>
      <c r="C14" t="s">
        <v>6</v>
      </c>
      <c r="D14" t="s">
        <v>12</v>
      </c>
      <c r="T14" s="5"/>
      <c r="U14" s="6"/>
      <c r="V14" s="4" t="e">
        <v>#DIV/0!</v>
      </c>
      <c r="AC14">
        <v>12000</v>
      </c>
      <c r="AD14">
        <v>1201056000</v>
      </c>
      <c r="AE14" s="4">
        <v>100088</v>
      </c>
      <c r="AL14" s="4">
        <v>12000</v>
      </c>
      <c r="AM14" s="4">
        <v>1201056000</v>
      </c>
      <c r="AN14" s="4">
        <v>100088</v>
      </c>
    </row>
    <row r="15" spans="1:40" hidden="1" x14ac:dyDescent="0.2">
      <c r="A15" s="35"/>
      <c r="D15" s="1" t="s">
        <v>13</v>
      </c>
      <c r="E15" s="5"/>
      <c r="F15" s="5"/>
      <c r="G15" s="4"/>
      <c r="H15" s="5"/>
      <c r="I15" s="5"/>
      <c r="J15" s="4"/>
      <c r="K15" s="5"/>
      <c r="L15" s="5"/>
      <c r="M15" s="4"/>
      <c r="N15" s="5">
        <v>13000</v>
      </c>
      <c r="O15" s="5">
        <v>1294124000</v>
      </c>
      <c r="P15" s="4">
        <v>99548</v>
      </c>
      <c r="Q15" s="5"/>
      <c r="R15" s="5"/>
      <c r="S15" s="4"/>
      <c r="T15" s="5">
        <v>13000</v>
      </c>
      <c r="U15" s="5">
        <v>1278069000</v>
      </c>
      <c r="V15" s="4">
        <v>98313</v>
      </c>
      <c r="W15" s="5">
        <v>13000</v>
      </c>
      <c r="X15" s="5">
        <v>1314144000</v>
      </c>
      <c r="Y15" s="4">
        <v>101088</v>
      </c>
      <c r="Z15" s="5"/>
      <c r="AA15" s="5"/>
      <c r="AB15" s="4"/>
      <c r="AC15" s="5">
        <v>24000</v>
      </c>
      <c r="AD15" s="5">
        <v>2404512000</v>
      </c>
      <c r="AE15" s="4">
        <v>100188</v>
      </c>
      <c r="AF15" s="5"/>
      <c r="AG15" s="5"/>
      <c r="AH15" s="4"/>
      <c r="AI15" s="5"/>
      <c r="AJ15" s="5"/>
      <c r="AK15" s="4"/>
      <c r="AL15" s="4">
        <v>63000</v>
      </c>
      <c r="AM15" s="4">
        <v>6290849000</v>
      </c>
      <c r="AN15" s="4">
        <v>99854.746031746035</v>
      </c>
    </row>
    <row r="16" spans="1:40" hidden="1" x14ac:dyDescent="0.2">
      <c r="A16" s="35"/>
      <c r="B16" t="s">
        <v>5</v>
      </c>
      <c r="C16" t="s">
        <v>6</v>
      </c>
      <c r="D16" t="s">
        <v>14</v>
      </c>
      <c r="E16" s="5"/>
      <c r="F16" s="5"/>
      <c r="G16" s="4"/>
      <c r="H16" s="5"/>
      <c r="I16" s="5"/>
      <c r="J16" s="4"/>
      <c r="K16" s="5"/>
      <c r="L16" s="5"/>
      <c r="M16" s="4"/>
      <c r="N16" s="5"/>
      <c r="O16" s="5"/>
      <c r="P16" s="4"/>
      <c r="Q16" s="5"/>
      <c r="R16" s="5"/>
      <c r="S16" s="4"/>
      <c r="T16" s="5"/>
      <c r="U16" s="5"/>
      <c r="V16" s="4"/>
      <c r="W16" s="5"/>
      <c r="X16" s="5"/>
      <c r="Y16" s="4"/>
      <c r="Z16" s="5"/>
      <c r="AA16" s="5"/>
      <c r="AB16" s="4"/>
      <c r="AC16" s="5"/>
      <c r="AD16" s="5"/>
      <c r="AE16" s="4"/>
      <c r="AF16" s="5"/>
      <c r="AG16" s="5"/>
      <c r="AH16" s="4"/>
      <c r="AI16" s="5">
        <v>12000</v>
      </c>
      <c r="AJ16" s="5">
        <v>1269816000</v>
      </c>
      <c r="AK16" s="4">
        <v>105818</v>
      </c>
      <c r="AL16" s="4">
        <v>12000</v>
      </c>
      <c r="AM16" s="4">
        <v>1269816000</v>
      </c>
      <c r="AN16" s="4">
        <v>105818</v>
      </c>
    </row>
    <row r="17" spans="1:40" hidden="1" x14ac:dyDescent="0.2">
      <c r="A17" s="35"/>
      <c r="B17" t="s">
        <v>5</v>
      </c>
      <c r="C17" t="s">
        <v>6</v>
      </c>
      <c r="D17" t="s">
        <v>15</v>
      </c>
      <c r="H17" s="5"/>
      <c r="I17" s="6"/>
      <c r="J17" s="4" t="e">
        <v>#DIV/0!</v>
      </c>
      <c r="Q17" s="5"/>
      <c r="R17" s="4"/>
      <c r="S17" s="4" t="e">
        <v>#DIV/0!</v>
      </c>
      <c r="Z17" s="5">
        <v>13000</v>
      </c>
      <c r="AA17" s="6">
        <v>1333839000</v>
      </c>
      <c r="AB17" s="4">
        <v>102603</v>
      </c>
      <c r="AC17" s="5"/>
      <c r="AD17" s="6"/>
      <c r="AE17" s="4"/>
      <c r="AF17" s="5"/>
      <c r="AG17" s="6"/>
      <c r="AH17" s="4"/>
      <c r="AK17" s="4" t="e">
        <v>#DIV/0!</v>
      </c>
      <c r="AL17" s="4">
        <v>13000</v>
      </c>
      <c r="AM17" s="4">
        <v>1333839000</v>
      </c>
      <c r="AN17" s="4">
        <v>102603</v>
      </c>
    </row>
    <row r="18" spans="1:40" hidden="1" x14ac:dyDescent="0.2">
      <c r="A18" s="35"/>
      <c r="B18" t="s">
        <v>5</v>
      </c>
      <c r="C18" t="s">
        <v>6</v>
      </c>
      <c r="D18" t="s">
        <v>15</v>
      </c>
      <c r="H18" s="5"/>
      <c r="I18" s="6"/>
      <c r="J18" s="4" t="e">
        <v>#DIV/0!</v>
      </c>
      <c r="Z18">
        <v>12000</v>
      </c>
      <c r="AA18">
        <v>1231392000</v>
      </c>
      <c r="AB18" s="4">
        <v>102616</v>
      </c>
      <c r="AK18" s="4" t="e">
        <v>#DIV/0!</v>
      </c>
      <c r="AL18" s="4">
        <v>12000</v>
      </c>
      <c r="AM18" s="4">
        <v>1231392000</v>
      </c>
      <c r="AN18" s="4">
        <v>102616</v>
      </c>
    </row>
    <row r="19" spans="1:40" hidden="1" x14ac:dyDescent="0.2">
      <c r="A19" s="35"/>
      <c r="D19" s="1" t="s">
        <v>16</v>
      </c>
      <c r="E19" s="5"/>
      <c r="F19" s="5"/>
      <c r="G19" s="4"/>
      <c r="H19" s="5"/>
      <c r="I19" s="5"/>
      <c r="J19" s="4"/>
      <c r="K19" s="5"/>
      <c r="L19" s="5"/>
      <c r="M19" s="4"/>
      <c r="N19" s="5"/>
      <c r="O19" s="5"/>
      <c r="P19" s="4"/>
      <c r="Q19" s="5"/>
      <c r="R19" s="5"/>
      <c r="S19" s="4"/>
      <c r="T19" s="5"/>
      <c r="U19" s="5"/>
      <c r="V19" s="4"/>
      <c r="W19" s="5"/>
      <c r="X19" s="5"/>
      <c r="Y19" s="4"/>
      <c r="Z19" s="5">
        <v>25000</v>
      </c>
      <c r="AA19" s="5">
        <v>2565231000</v>
      </c>
      <c r="AB19" s="4">
        <v>102609.24</v>
      </c>
      <c r="AC19" s="5"/>
      <c r="AD19" s="5"/>
      <c r="AE19" s="4"/>
      <c r="AF19" s="5"/>
      <c r="AG19" s="5"/>
      <c r="AH19" s="4"/>
      <c r="AI19" s="5"/>
      <c r="AJ19" s="5"/>
      <c r="AK19" s="4"/>
      <c r="AL19" s="4">
        <v>25000</v>
      </c>
      <c r="AM19" s="4">
        <v>2565231000</v>
      </c>
      <c r="AN19" s="4">
        <v>102609.24</v>
      </c>
    </row>
    <row r="20" spans="1:40" hidden="1" x14ac:dyDescent="0.2">
      <c r="A20" s="35"/>
      <c r="B20" t="s">
        <v>5</v>
      </c>
      <c r="C20" t="s">
        <v>6</v>
      </c>
      <c r="D20" t="s">
        <v>17</v>
      </c>
      <c r="AL20" s="4">
        <v>0</v>
      </c>
      <c r="AM20" s="4">
        <v>0</v>
      </c>
      <c r="AN20" s="4" t="e">
        <v>#DIV/0!</v>
      </c>
    </row>
    <row r="21" spans="1:40" hidden="1" x14ac:dyDescent="0.2">
      <c r="A21" s="35"/>
      <c r="B21" t="s">
        <v>5</v>
      </c>
      <c r="C21" t="s">
        <v>6</v>
      </c>
      <c r="D21" t="s">
        <v>18</v>
      </c>
      <c r="AL21" s="4">
        <v>0</v>
      </c>
      <c r="AM21" s="4">
        <v>0</v>
      </c>
      <c r="AN21" s="4" t="e">
        <v>#DIV/0!</v>
      </c>
    </row>
    <row r="22" spans="1:40" hidden="1" x14ac:dyDescent="0.2">
      <c r="A22" s="35"/>
      <c r="B22" t="s">
        <v>5</v>
      </c>
      <c r="C22" t="s">
        <v>6</v>
      </c>
      <c r="D22" t="s">
        <v>19</v>
      </c>
      <c r="H22" s="5"/>
      <c r="I22" s="6"/>
      <c r="J22" s="4" t="e">
        <v>#DIV/0!</v>
      </c>
      <c r="K22" s="5"/>
      <c r="L22" s="4"/>
      <c r="M22" s="4" t="e">
        <v>#DIV/0!</v>
      </c>
      <c r="N22" s="5"/>
      <c r="O22" s="4"/>
      <c r="P22" s="4" t="e">
        <v>#DIV/0!</v>
      </c>
      <c r="Q22" s="5">
        <v>13000</v>
      </c>
      <c r="R22" s="19">
        <v>1283737000</v>
      </c>
      <c r="S22" s="4">
        <v>98749</v>
      </c>
      <c r="AB22" s="4"/>
      <c r="AC22">
        <v>12000</v>
      </c>
      <c r="AD22">
        <v>1211208000</v>
      </c>
      <c r="AE22" s="4">
        <v>100934</v>
      </c>
      <c r="AL22" s="4">
        <v>25000</v>
      </c>
      <c r="AM22" s="4">
        <v>2494945000</v>
      </c>
      <c r="AN22" s="4">
        <v>99797.8</v>
      </c>
    </row>
    <row r="23" spans="1:40" hidden="1" x14ac:dyDescent="0.2">
      <c r="A23" s="35"/>
      <c r="B23" t="s">
        <v>5</v>
      </c>
      <c r="C23" t="s">
        <v>6</v>
      </c>
      <c r="D23" t="s">
        <v>19</v>
      </c>
      <c r="N23" s="5"/>
      <c r="O23" s="6"/>
      <c r="P23" s="4"/>
      <c r="Q23">
        <v>13000</v>
      </c>
      <c r="R23" s="19">
        <v>1282541000</v>
      </c>
      <c r="S23" s="4">
        <v>98657</v>
      </c>
      <c r="AL23" s="4">
        <v>13000</v>
      </c>
      <c r="AM23" s="4">
        <v>1282541000</v>
      </c>
      <c r="AN23" s="4">
        <v>98657</v>
      </c>
    </row>
    <row r="24" spans="1:40" hidden="1" x14ac:dyDescent="0.2">
      <c r="A24" s="35"/>
      <c r="D24" s="1" t="s">
        <v>20</v>
      </c>
      <c r="E24" s="5"/>
      <c r="F24" s="5"/>
      <c r="G24" s="4"/>
      <c r="H24" s="5"/>
      <c r="I24" s="5"/>
      <c r="J24" s="4"/>
      <c r="K24" s="5"/>
      <c r="L24" s="5"/>
      <c r="M24" s="4"/>
      <c r="N24" s="5"/>
      <c r="O24" s="5"/>
      <c r="P24" s="4"/>
      <c r="Q24" s="5">
        <v>26000</v>
      </c>
      <c r="R24" s="5">
        <v>2566278000</v>
      </c>
      <c r="S24" s="4">
        <v>98703</v>
      </c>
      <c r="T24" s="5"/>
      <c r="U24" s="5"/>
      <c r="V24" s="4"/>
      <c r="W24" s="5"/>
      <c r="X24" s="5"/>
      <c r="Y24" s="4"/>
      <c r="Z24" s="5"/>
      <c r="AA24" s="5"/>
      <c r="AB24" s="4"/>
      <c r="AC24" s="5">
        <v>12000</v>
      </c>
      <c r="AD24" s="5">
        <v>1211208000</v>
      </c>
      <c r="AE24" s="4">
        <v>100934</v>
      </c>
      <c r="AF24" s="5"/>
      <c r="AG24" s="5"/>
      <c r="AH24" s="4"/>
      <c r="AI24" s="5"/>
      <c r="AJ24" s="5"/>
      <c r="AK24" s="4"/>
      <c r="AL24" s="4">
        <v>38000</v>
      </c>
      <c r="AM24" s="4">
        <v>3777486000</v>
      </c>
      <c r="AN24" s="4">
        <v>99407.526315789481</v>
      </c>
    </row>
    <row r="25" spans="1:40" hidden="1" x14ac:dyDescent="0.2">
      <c r="A25" s="35"/>
      <c r="B25" t="s">
        <v>5</v>
      </c>
      <c r="C25" t="s">
        <v>6</v>
      </c>
      <c r="D25" t="s">
        <v>21</v>
      </c>
      <c r="Z25" s="4"/>
      <c r="AA25" s="4"/>
      <c r="AB25" s="4"/>
      <c r="AC25" s="5"/>
      <c r="AD25" s="6"/>
      <c r="AE25" s="4" t="e">
        <v>#DIV/0!</v>
      </c>
      <c r="AF25">
        <v>12000</v>
      </c>
      <c r="AG25">
        <v>1255224000</v>
      </c>
      <c r="AH25" s="4">
        <v>104602</v>
      </c>
      <c r="AL25" s="4">
        <v>12000</v>
      </c>
      <c r="AM25" s="4">
        <v>1255224000</v>
      </c>
      <c r="AN25" s="4">
        <v>104602</v>
      </c>
    </row>
    <row r="26" spans="1:40" hidden="1" x14ac:dyDescent="0.2">
      <c r="A26" s="35"/>
      <c r="B26" t="s">
        <v>5</v>
      </c>
      <c r="C26" t="s">
        <v>6</v>
      </c>
      <c r="D26" t="s">
        <v>22</v>
      </c>
      <c r="AL26" s="4">
        <v>0</v>
      </c>
      <c r="AM26" s="4">
        <v>0</v>
      </c>
      <c r="AN26" s="4" t="e">
        <v>#DIV/0!</v>
      </c>
    </row>
    <row r="27" spans="1:40" hidden="1" x14ac:dyDescent="0.2">
      <c r="A27" s="35"/>
      <c r="B27" t="s">
        <v>5</v>
      </c>
      <c r="C27" t="s">
        <v>6</v>
      </c>
      <c r="D27" t="s">
        <v>22</v>
      </c>
      <c r="AL27" s="4">
        <v>0</v>
      </c>
      <c r="AM27" s="4">
        <v>0</v>
      </c>
      <c r="AN27" s="4" t="e">
        <v>#DIV/0!</v>
      </c>
    </row>
    <row r="28" spans="1:40" hidden="1" x14ac:dyDescent="0.2">
      <c r="A28" s="35"/>
      <c r="B28" t="s">
        <v>5</v>
      </c>
      <c r="C28" t="s">
        <v>6</v>
      </c>
      <c r="D28" t="s">
        <v>24</v>
      </c>
      <c r="J28" s="4" t="e">
        <v>#DIV/0!</v>
      </c>
      <c r="Z28" s="4"/>
      <c r="AA28" s="4"/>
      <c r="AB28" s="4"/>
      <c r="AL28" s="4">
        <v>0</v>
      </c>
      <c r="AM28" s="4">
        <v>0</v>
      </c>
      <c r="AN28" s="4" t="e">
        <v>#DIV/0!</v>
      </c>
    </row>
    <row r="29" spans="1:40" hidden="1" x14ac:dyDescent="0.2">
      <c r="A29" s="35"/>
      <c r="B29" t="s">
        <v>5</v>
      </c>
      <c r="C29" t="s">
        <v>6</v>
      </c>
      <c r="D29" t="s">
        <v>25</v>
      </c>
      <c r="J29" s="4" t="e">
        <v>#DIV/0!</v>
      </c>
      <c r="Z29" s="4"/>
      <c r="AA29" s="4"/>
      <c r="AB29" s="4"/>
      <c r="AL29" s="4">
        <v>0</v>
      </c>
      <c r="AM29" s="4">
        <v>0</v>
      </c>
      <c r="AN29" s="4" t="e">
        <v>#DIV/0!</v>
      </c>
    </row>
    <row r="30" spans="1:40" x14ac:dyDescent="0.2">
      <c r="A30" s="35"/>
      <c r="B30" t="s">
        <v>75</v>
      </c>
      <c r="C30" t="s">
        <v>6</v>
      </c>
      <c r="D30" s="1" t="s">
        <v>105</v>
      </c>
      <c r="E30" s="5"/>
      <c r="F30" s="5"/>
      <c r="G30" s="4"/>
      <c r="H30" s="5">
        <v>26000</v>
      </c>
      <c r="I30" s="5">
        <v>2654951000</v>
      </c>
      <c r="J30" s="4">
        <v>102113.5</v>
      </c>
      <c r="K30" s="5">
        <v>26000</v>
      </c>
      <c r="L30" s="5">
        <v>2602548000</v>
      </c>
      <c r="M30" s="4">
        <v>100098</v>
      </c>
      <c r="N30" s="5">
        <v>26000</v>
      </c>
      <c r="O30" s="5">
        <v>2585531000</v>
      </c>
      <c r="P30" s="4">
        <v>99443.5</v>
      </c>
      <c r="Q30" s="5">
        <v>26000</v>
      </c>
      <c r="R30" s="5">
        <v>2566278000</v>
      </c>
      <c r="S30" s="4">
        <v>98703</v>
      </c>
      <c r="T30" s="5">
        <v>13000</v>
      </c>
      <c r="U30" s="5">
        <v>1278069000</v>
      </c>
      <c r="V30" s="4">
        <v>98313</v>
      </c>
      <c r="W30" s="5">
        <v>13000</v>
      </c>
      <c r="X30" s="5">
        <v>1314144000</v>
      </c>
      <c r="Y30" s="4">
        <v>101088</v>
      </c>
      <c r="Z30" s="5">
        <v>51000</v>
      </c>
      <c r="AA30" s="5">
        <v>5230023000</v>
      </c>
      <c r="AB30" s="4">
        <v>102549.4705882353</v>
      </c>
      <c r="AC30" s="5">
        <v>48000</v>
      </c>
      <c r="AD30" s="5">
        <v>4819428000</v>
      </c>
      <c r="AE30" s="4">
        <v>100404.75</v>
      </c>
      <c r="AF30" s="5">
        <v>24000</v>
      </c>
      <c r="AG30" s="5">
        <v>2507064000</v>
      </c>
      <c r="AH30" s="4">
        <v>104461</v>
      </c>
      <c r="AI30" s="5">
        <v>12000</v>
      </c>
      <c r="AJ30" s="5">
        <v>1269816000</v>
      </c>
      <c r="AK30" s="4">
        <v>105818</v>
      </c>
      <c r="AL30" s="4">
        <v>265000</v>
      </c>
      <c r="AM30" s="4">
        <v>26827852000</v>
      </c>
      <c r="AN30" s="4">
        <v>101237.17735849056</v>
      </c>
    </row>
    <row r="31" spans="1:40" hidden="1" x14ac:dyDescent="0.2">
      <c r="A31" s="35"/>
      <c r="B31" t="s">
        <v>27</v>
      </c>
      <c r="C31" t="s">
        <v>6</v>
      </c>
      <c r="D31" t="s">
        <v>7</v>
      </c>
      <c r="Q31" s="5"/>
      <c r="R31" s="6"/>
      <c r="S31" s="4" t="e">
        <v>#DIV/0!</v>
      </c>
      <c r="AL31" s="4">
        <v>0</v>
      </c>
      <c r="AM31" s="4">
        <v>0</v>
      </c>
      <c r="AN31" s="4" t="e">
        <v>#DIV/0!</v>
      </c>
    </row>
    <row r="32" spans="1:40" hidden="1" x14ac:dyDescent="0.2">
      <c r="A32" s="35"/>
      <c r="B32" t="s">
        <v>27</v>
      </c>
      <c r="C32" t="s">
        <v>6</v>
      </c>
      <c r="D32" t="s">
        <v>17</v>
      </c>
      <c r="K32" s="5"/>
      <c r="L32" s="4"/>
      <c r="M32" s="4"/>
      <c r="AL32" s="4">
        <v>0</v>
      </c>
      <c r="AM32" s="4">
        <v>0</v>
      </c>
      <c r="AN32" s="4" t="e">
        <v>#DIV/0!</v>
      </c>
    </row>
    <row r="33" spans="1:40" hidden="1" x14ac:dyDescent="0.2">
      <c r="A33" s="35"/>
      <c r="B33" t="s">
        <v>28</v>
      </c>
      <c r="C33" t="s">
        <v>6</v>
      </c>
      <c r="D33" t="s">
        <v>10</v>
      </c>
      <c r="M33" s="4"/>
      <c r="N33" s="5"/>
      <c r="O33" s="4"/>
      <c r="P33" s="4" t="e">
        <v>#DIV/0!</v>
      </c>
      <c r="T33" s="5"/>
      <c r="U33" s="6"/>
      <c r="V33" s="4" t="e">
        <v>#DIV/0!</v>
      </c>
      <c r="Z33">
        <v>12000</v>
      </c>
      <c r="AA33">
        <v>1187424000</v>
      </c>
      <c r="AB33" s="4">
        <v>98952</v>
      </c>
      <c r="AF33" s="5"/>
      <c r="AG33" s="6"/>
      <c r="AH33" s="4" t="e">
        <v>#DIV/0!</v>
      </c>
      <c r="AL33" s="4">
        <v>12000</v>
      </c>
      <c r="AM33" s="4">
        <v>1187424000</v>
      </c>
      <c r="AN33" s="4">
        <v>98952</v>
      </c>
    </row>
    <row r="34" spans="1:40" hidden="1" x14ac:dyDescent="0.2">
      <c r="A34" s="35"/>
      <c r="B34" t="s">
        <v>28</v>
      </c>
      <c r="C34" t="s">
        <v>6</v>
      </c>
      <c r="D34" t="s">
        <v>29</v>
      </c>
      <c r="M34" s="4"/>
      <c r="N34" s="5"/>
      <c r="O34" s="4"/>
      <c r="P34" s="4"/>
      <c r="T34" s="5"/>
      <c r="U34" s="6"/>
      <c r="V34" s="4"/>
      <c r="AB34" s="4"/>
      <c r="AC34">
        <v>12000</v>
      </c>
      <c r="AD34">
        <v>1177668000</v>
      </c>
      <c r="AE34" s="4">
        <v>98139</v>
      </c>
      <c r="AF34" s="5"/>
      <c r="AG34" s="6"/>
      <c r="AH34" s="4"/>
      <c r="AL34" s="4">
        <v>12000</v>
      </c>
      <c r="AM34" s="4">
        <v>1177668000</v>
      </c>
      <c r="AN34" s="4">
        <v>98139</v>
      </c>
    </row>
    <row r="35" spans="1:40" ht="18" hidden="1" x14ac:dyDescent="0.2">
      <c r="A35" s="35"/>
      <c r="B35" t="s">
        <v>28</v>
      </c>
      <c r="C35" t="s">
        <v>6</v>
      </c>
      <c r="D35" t="s">
        <v>12</v>
      </c>
      <c r="K35">
        <v>12000</v>
      </c>
      <c r="L35" s="20">
        <v>1190856000</v>
      </c>
      <c r="M35" s="4">
        <v>99238</v>
      </c>
      <c r="N35" s="5"/>
      <c r="O35" s="4"/>
      <c r="P35" s="4" t="e">
        <v>#DIV/0!</v>
      </c>
      <c r="Q35">
        <v>12000</v>
      </c>
      <c r="R35" s="19">
        <v>1171776000</v>
      </c>
      <c r="S35" s="4">
        <v>97648</v>
      </c>
      <c r="T35" s="5"/>
      <c r="U35" s="6"/>
      <c r="V35" s="4" t="e">
        <v>#DIV/0!</v>
      </c>
      <c r="AE35" s="4"/>
      <c r="AF35" s="5"/>
      <c r="AG35" s="6"/>
      <c r="AH35" s="4"/>
      <c r="AL35" s="4">
        <v>24000</v>
      </c>
      <c r="AM35" s="4">
        <v>2362632000</v>
      </c>
      <c r="AN35" s="4">
        <v>98443</v>
      </c>
    </row>
    <row r="36" spans="1:40" hidden="1" x14ac:dyDescent="0.2">
      <c r="A36" s="35"/>
      <c r="B36" t="s">
        <v>28</v>
      </c>
      <c r="C36" t="s">
        <v>6</v>
      </c>
      <c r="D36" t="s">
        <v>30</v>
      </c>
      <c r="AL36" s="4">
        <v>0</v>
      </c>
      <c r="AM36" s="4">
        <v>0</v>
      </c>
      <c r="AN36" s="4" t="e">
        <v>#DIV/0!</v>
      </c>
    </row>
    <row r="37" spans="1:40" hidden="1" x14ac:dyDescent="0.2">
      <c r="A37" s="35"/>
      <c r="B37" t="s">
        <v>28</v>
      </c>
      <c r="C37" t="s">
        <v>6</v>
      </c>
      <c r="D37" t="s">
        <v>31</v>
      </c>
      <c r="N37">
        <v>12000</v>
      </c>
      <c r="O37" s="19">
        <v>1194300000</v>
      </c>
      <c r="P37" s="4">
        <v>99525</v>
      </c>
      <c r="T37" s="5"/>
      <c r="U37" s="6"/>
      <c r="V37" s="4" t="e">
        <v>#DIV/0!</v>
      </c>
      <c r="W37">
        <v>12000</v>
      </c>
      <c r="X37">
        <v>1188120000</v>
      </c>
      <c r="Y37" s="4">
        <v>99010</v>
      </c>
      <c r="AL37" s="4">
        <v>24000</v>
      </c>
      <c r="AM37" s="4">
        <v>2382420000</v>
      </c>
      <c r="AN37" s="4">
        <v>99267.5</v>
      </c>
    </row>
    <row r="38" spans="1:40" x14ac:dyDescent="0.2">
      <c r="A38" s="35"/>
      <c r="B38" t="s">
        <v>119</v>
      </c>
      <c r="C38" t="s">
        <v>6</v>
      </c>
      <c r="D38" s="1" t="s">
        <v>105</v>
      </c>
      <c r="E38" s="5"/>
      <c r="F38" s="5"/>
      <c r="G38" s="4"/>
      <c r="H38" s="5"/>
      <c r="I38" s="5"/>
      <c r="J38" s="4"/>
      <c r="K38" s="5">
        <v>12000</v>
      </c>
      <c r="L38" s="5">
        <v>1190856000</v>
      </c>
      <c r="M38" s="4">
        <v>99238</v>
      </c>
      <c r="N38" s="5">
        <v>12000</v>
      </c>
      <c r="O38" s="5">
        <v>1194300000</v>
      </c>
      <c r="P38" s="4">
        <v>99525</v>
      </c>
      <c r="Q38" s="5">
        <v>12000</v>
      </c>
      <c r="R38" s="5">
        <v>1171776000</v>
      </c>
      <c r="S38" s="4">
        <v>97648</v>
      </c>
      <c r="T38" s="5"/>
      <c r="U38" s="5"/>
      <c r="V38" s="4"/>
      <c r="W38" s="5">
        <v>12000</v>
      </c>
      <c r="X38" s="5">
        <v>1188120000</v>
      </c>
      <c r="Y38" s="4">
        <v>99010</v>
      </c>
      <c r="Z38" s="5">
        <v>12000</v>
      </c>
      <c r="AA38" s="5">
        <v>1187424000</v>
      </c>
      <c r="AB38" s="4">
        <v>98952</v>
      </c>
      <c r="AC38" s="5">
        <v>12000</v>
      </c>
      <c r="AD38" s="5">
        <v>1177668000</v>
      </c>
      <c r="AE38" s="4">
        <v>98139</v>
      </c>
      <c r="AF38" s="5"/>
      <c r="AG38" s="5"/>
      <c r="AH38" s="4"/>
      <c r="AI38" s="5"/>
      <c r="AJ38" s="5"/>
      <c r="AK38" s="4"/>
      <c r="AL38" s="4">
        <v>72000</v>
      </c>
      <c r="AM38" s="4">
        <v>7110144000</v>
      </c>
      <c r="AN38" s="4">
        <v>98752</v>
      </c>
    </row>
    <row r="39" spans="1:40" hidden="1" x14ac:dyDescent="0.2">
      <c r="A39" s="35"/>
      <c r="B39" t="s">
        <v>32</v>
      </c>
      <c r="C39" t="s">
        <v>33</v>
      </c>
      <c r="D39" t="s">
        <v>29</v>
      </c>
      <c r="E39" s="5"/>
      <c r="F39" s="5"/>
      <c r="G39" s="4" t="e">
        <v>#DIV/0!</v>
      </c>
      <c r="H39">
        <v>7000</v>
      </c>
      <c r="I39">
        <v>362124000</v>
      </c>
      <c r="J39" s="4">
        <v>51732</v>
      </c>
      <c r="K39" s="5">
        <v>7000</v>
      </c>
      <c r="L39" s="4">
        <v>354410000</v>
      </c>
      <c r="M39" s="4">
        <v>50630</v>
      </c>
      <c r="N39" s="5">
        <v>7200</v>
      </c>
      <c r="O39" s="19">
        <v>360576000</v>
      </c>
      <c r="P39" s="4">
        <v>50080</v>
      </c>
      <c r="Q39" s="5">
        <v>7000</v>
      </c>
      <c r="R39" s="19">
        <v>355201000</v>
      </c>
      <c r="S39" s="4">
        <v>50743</v>
      </c>
      <c r="T39" s="5"/>
      <c r="U39" s="4"/>
      <c r="V39" s="4" t="e">
        <v>#DIV/0!</v>
      </c>
      <c r="W39" s="5">
        <v>7000</v>
      </c>
      <c r="X39" s="6">
        <v>385392000</v>
      </c>
      <c r="Y39" s="4">
        <v>55056</v>
      </c>
      <c r="Z39" s="5"/>
      <c r="AA39" s="6"/>
      <c r="AB39" s="4" t="e">
        <v>#DIV/0!</v>
      </c>
      <c r="AC39" s="4">
        <v>6000</v>
      </c>
      <c r="AD39" s="4">
        <v>333984000</v>
      </c>
      <c r="AE39" s="4">
        <v>55664</v>
      </c>
      <c r="AF39" s="5"/>
      <c r="AG39" s="6"/>
      <c r="AH39" s="4" t="e">
        <v>#DIV/0!</v>
      </c>
      <c r="AI39" s="5"/>
      <c r="AJ39" s="6"/>
      <c r="AK39" s="4" t="e">
        <v>#DIV/0!</v>
      </c>
      <c r="AL39" s="4">
        <v>41200</v>
      </c>
      <c r="AM39" s="4">
        <v>2151687000</v>
      </c>
      <c r="AN39" s="4">
        <v>52225.412621359224</v>
      </c>
    </row>
    <row r="40" spans="1:40" hidden="1" x14ac:dyDescent="0.2">
      <c r="A40" s="35"/>
      <c r="B40" t="s">
        <v>32</v>
      </c>
      <c r="C40" t="s">
        <v>33</v>
      </c>
      <c r="D40" t="s">
        <v>29</v>
      </c>
      <c r="H40">
        <v>7000</v>
      </c>
      <c r="I40">
        <v>361396000</v>
      </c>
      <c r="J40" s="4">
        <v>51628</v>
      </c>
      <c r="K40" s="5">
        <v>7000</v>
      </c>
      <c r="L40" s="6">
        <v>350595000</v>
      </c>
      <c r="M40" s="4">
        <v>50085</v>
      </c>
      <c r="N40" s="5">
        <v>7000</v>
      </c>
      <c r="O40" s="19">
        <v>350371000</v>
      </c>
      <c r="P40" s="4">
        <v>50053</v>
      </c>
      <c r="Q40" s="5">
        <v>7000</v>
      </c>
      <c r="R40" s="19">
        <v>357469000</v>
      </c>
      <c r="S40" s="4">
        <v>51067</v>
      </c>
      <c r="T40" s="5"/>
      <c r="U40" s="6"/>
      <c r="V40" s="4" t="e">
        <v>#DIV/0!</v>
      </c>
      <c r="W40" s="5">
        <v>7000</v>
      </c>
      <c r="X40" s="6">
        <v>378931000</v>
      </c>
      <c r="Y40" s="4">
        <v>54133</v>
      </c>
      <c r="Z40" s="5"/>
      <c r="AA40" s="6"/>
      <c r="AB40" s="4" t="e">
        <v>#DIV/0!</v>
      </c>
      <c r="AC40" s="4">
        <v>7000</v>
      </c>
      <c r="AD40">
        <v>369957000</v>
      </c>
      <c r="AE40" s="4">
        <v>52851</v>
      </c>
      <c r="AF40" s="5"/>
      <c r="AG40" s="6"/>
      <c r="AH40" s="4" t="e">
        <v>#DIV/0!</v>
      </c>
      <c r="AL40" s="4">
        <v>42000</v>
      </c>
      <c r="AM40" s="4">
        <v>2168719000</v>
      </c>
      <c r="AN40" s="4">
        <v>51636.166666666664</v>
      </c>
    </row>
    <row r="41" spans="1:40" hidden="1" x14ac:dyDescent="0.2">
      <c r="A41" s="35"/>
      <c r="B41" t="s">
        <v>32</v>
      </c>
      <c r="C41" t="s">
        <v>33</v>
      </c>
      <c r="D41" t="s">
        <v>29</v>
      </c>
      <c r="H41">
        <v>7000</v>
      </c>
      <c r="I41">
        <v>363468000</v>
      </c>
      <c r="J41" s="4">
        <v>51924</v>
      </c>
      <c r="K41" s="5">
        <v>7000</v>
      </c>
      <c r="L41" s="6">
        <v>353654000</v>
      </c>
      <c r="M41" s="4">
        <v>50522</v>
      </c>
      <c r="N41" s="5">
        <v>7000</v>
      </c>
      <c r="O41" s="19">
        <v>356034000</v>
      </c>
      <c r="P41" s="4">
        <v>50862</v>
      </c>
      <c r="Q41" s="5"/>
      <c r="R41" s="4"/>
      <c r="S41" s="4" t="e">
        <v>#DIV/0!</v>
      </c>
      <c r="T41" s="21"/>
      <c r="U41" s="21"/>
      <c r="V41" s="21"/>
      <c r="W41" s="5">
        <v>7000</v>
      </c>
      <c r="X41">
        <v>380317000</v>
      </c>
      <c r="Y41" s="4">
        <v>54331</v>
      </c>
      <c r="AC41">
        <v>6000</v>
      </c>
      <c r="AD41">
        <v>321888000</v>
      </c>
      <c r="AE41" s="4">
        <v>53648</v>
      </c>
      <c r="AF41" s="5"/>
      <c r="AH41" s="4" t="e">
        <v>#DIV/0!</v>
      </c>
      <c r="AL41" s="4">
        <v>34000</v>
      </c>
      <c r="AM41" s="4">
        <v>1775361000</v>
      </c>
      <c r="AN41" s="4">
        <v>52216.5</v>
      </c>
    </row>
    <row r="42" spans="1:40" hidden="1" x14ac:dyDescent="0.2">
      <c r="A42" s="35"/>
      <c r="B42" t="s">
        <v>32</v>
      </c>
      <c r="C42" t="s">
        <v>33</v>
      </c>
      <c r="D42" t="s">
        <v>29</v>
      </c>
      <c r="N42" s="5">
        <v>7000</v>
      </c>
      <c r="O42" s="19">
        <v>356419000</v>
      </c>
      <c r="P42" s="4">
        <v>50917</v>
      </c>
      <c r="AF42" s="5"/>
      <c r="AH42" s="4" t="e">
        <v>#DIV/0!</v>
      </c>
      <c r="AL42" s="4">
        <v>7000</v>
      </c>
      <c r="AM42" s="4">
        <v>356419000</v>
      </c>
      <c r="AN42" s="4">
        <v>50917</v>
      </c>
    </row>
    <row r="43" spans="1:40" hidden="1" x14ac:dyDescent="0.2">
      <c r="A43" s="35"/>
      <c r="B43" t="s">
        <v>32</v>
      </c>
      <c r="C43" t="s">
        <v>33</v>
      </c>
      <c r="D43" t="s">
        <v>29</v>
      </c>
      <c r="AL43" s="4">
        <v>0</v>
      </c>
      <c r="AM43" s="4">
        <v>0</v>
      </c>
      <c r="AN43" s="4" t="e">
        <v>#DIV/0!</v>
      </c>
    </row>
    <row r="44" spans="1:40" hidden="1" x14ac:dyDescent="0.2">
      <c r="A44" s="35"/>
      <c r="B44" t="s">
        <v>32</v>
      </c>
      <c r="C44" t="s">
        <v>33</v>
      </c>
      <c r="D44" t="s">
        <v>29</v>
      </c>
      <c r="AL44" s="4">
        <v>0</v>
      </c>
      <c r="AM44" s="4">
        <v>0</v>
      </c>
      <c r="AN44" s="4" t="e">
        <v>#DIV/0!</v>
      </c>
    </row>
    <row r="45" spans="1:40" hidden="1" x14ac:dyDescent="0.2">
      <c r="A45" s="35"/>
      <c r="B45" t="s">
        <v>32</v>
      </c>
      <c r="C45" t="s">
        <v>33</v>
      </c>
      <c r="D45" t="s">
        <v>29</v>
      </c>
      <c r="AL45" s="4">
        <v>0</v>
      </c>
      <c r="AM45" s="4">
        <v>0</v>
      </c>
      <c r="AN45" s="4" t="e">
        <v>#DIV/0!</v>
      </c>
    </row>
    <row r="46" spans="1:40" hidden="1" x14ac:dyDescent="0.2">
      <c r="A46" s="35"/>
      <c r="D46" s="1" t="s">
        <v>34</v>
      </c>
      <c r="E46" s="5"/>
      <c r="F46" s="5"/>
      <c r="G46" s="4"/>
      <c r="H46" s="5">
        <v>21000</v>
      </c>
      <c r="I46" s="5">
        <v>1086988000</v>
      </c>
      <c r="J46" s="4">
        <v>51761.333333333336</v>
      </c>
      <c r="K46" s="5">
        <v>21000</v>
      </c>
      <c r="L46" s="5">
        <v>1058659000</v>
      </c>
      <c r="M46" s="4">
        <v>50412.333333333336</v>
      </c>
      <c r="N46" s="5">
        <v>28200</v>
      </c>
      <c r="O46" s="5">
        <v>1423400000</v>
      </c>
      <c r="P46" s="4">
        <v>50475.177304964542</v>
      </c>
      <c r="Q46" s="5">
        <v>14000</v>
      </c>
      <c r="R46" s="5">
        <v>712670000</v>
      </c>
      <c r="S46" s="4">
        <v>50905</v>
      </c>
      <c r="T46" s="5"/>
      <c r="U46" s="5"/>
      <c r="V46" s="4"/>
      <c r="W46" s="5">
        <v>21000</v>
      </c>
      <c r="X46" s="5">
        <v>1144640000</v>
      </c>
      <c r="Y46" s="4">
        <v>54506.666666666664</v>
      </c>
      <c r="Z46" s="5"/>
      <c r="AA46" s="5"/>
      <c r="AB46" s="4"/>
      <c r="AC46" s="5">
        <v>19000</v>
      </c>
      <c r="AD46" s="5">
        <v>1025829000</v>
      </c>
      <c r="AE46" s="4">
        <v>53991</v>
      </c>
      <c r="AF46" s="5"/>
      <c r="AG46" s="5"/>
      <c r="AH46" s="4"/>
      <c r="AI46" s="5"/>
      <c r="AJ46" s="5"/>
      <c r="AK46" s="4"/>
      <c r="AL46" s="4">
        <v>124200</v>
      </c>
      <c r="AM46" s="4">
        <v>6452186000</v>
      </c>
      <c r="AN46" s="4">
        <v>51949.967793880838</v>
      </c>
    </row>
    <row r="47" spans="1:40" hidden="1" x14ac:dyDescent="0.2">
      <c r="A47" s="35"/>
      <c r="B47" t="s">
        <v>32</v>
      </c>
      <c r="C47" t="s">
        <v>33</v>
      </c>
      <c r="D47" t="s">
        <v>10</v>
      </c>
      <c r="E47" s="6"/>
      <c r="F47" s="6"/>
      <c r="G47" s="4" t="e">
        <v>#DIV/0!</v>
      </c>
      <c r="H47" s="5"/>
      <c r="I47" s="6"/>
      <c r="J47" s="4" t="e">
        <v>#DIV/0!</v>
      </c>
      <c r="K47" s="5">
        <v>7000</v>
      </c>
      <c r="L47" s="4">
        <v>352548000</v>
      </c>
      <c r="M47" s="4">
        <v>50364</v>
      </c>
      <c r="N47" s="5"/>
      <c r="O47" s="4"/>
      <c r="P47" s="4" t="e">
        <v>#DIV/0!</v>
      </c>
      <c r="Q47" s="5"/>
      <c r="R47" s="6"/>
      <c r="S47" s="4" t="e">
        <v>#DIV/0!</v>
      </c>
      <c r="T47" s="5">
        <v>7000</v>
      </c>
      <c r="U47" s="4">
        <v>351526000</v>
      </c>
      <c r="V47" s="4">
        <v>50218</v>
      </c>
      <c r="W47" s="5"/>
      <c r="X47" s="6"/>
      <c r="Y47" s="4" t="e">
        <v>#DIV/0!</v>
      </c>
      <c r="Z47" s="5">
        <v>7000</v>
      </c>
      <c r="AA47" s="6">
        <v>375109000</v>
      </c>
      <c r="AB47" s="4">
        <v>53587</v>
      </c>
      <c r="AC47" s="5">
        <v>7000</v>
      </c>
      <c r="AD47" s="6">
        <v>382578000</v>
      </c>
      <c r="AE47" s="4">
        <v>54654</v>
      </c>
      <c r="AF47" s="5"/>
      <c r="AG47" s="6"/>
      <c r="AH47" s="4" t="e">
        <v>#DIV/0!</v>
      </c>
      <c r="AI47" s="5"/>
      <c r="AJ47" s="4"/>
      <c r="AK47" s="4" t="e">
        <v>#DIV/0!</v>
      </c>
      <c r="AL47" s="4">
        <v>28000</v>
      </c>
      <c r="AM47" s="4">
        <v>1461761000</v>
      </c>
      <c r="AN47" s="4">
        <v>52205.75</v>
      </c>
    </row>
    <row r="48" spans="1:40" hidden="1" x14ac:dyDescent="0.2">
      <c r="A48" s="35"/>
      <c r="B48" t="s">
        <v>32</v>
      </c>
      <c r="C48" t="s">
        <v>33</v>
      </c>
      <c r="D48" t="s">
        <v>10</v>
      </c>
      <c r="E48" s="5"/>
      <c r="F48" s="6"/>
      <c r="G48" s="4"/>
      <c r="H48" s="5"/>
      <c r="I48" s="6"/>
      <c r="J48" s="4" t="e">
        <v>#DIV/0!</v>
      </c>
      <c r="K48" s="5"/>
      <c r="L48" s="6"/>
      <c r="M48" s="4" t="e">
        <v>#DIV/0!</v>
      </c>
      <c r="N48" s="5"/>
      <c r="O48" s="6"/>
      <c r="P48" s="4" t="e">
        <v>#DIV/0!</v>
      </c>
      <c r="Q48" s="5"/>
      <c r="R48" s="6"/>
      <c r="S48" s="4"/>
      <c r="T48" s="5">
        <v>7000</v>
      </c>
      <c r="U48" s="6">
        <v>357413000</v>
      </c>
      <c r="V48" s="4">
        <v>51059</v>
      </c>
      <c r="W48" s="5"/>
      <c r="X48" s="6"/>
      <c r="Y48" s="4" t="e">
        <v>#DIV/0!</v>
      </c>
      <c r="Z48" s="5">
        <v>7000</v>
      </c>
      <c r="AA48" s="6">
        <v>374038000</v>
      </c>
      <c r="AB48" s="4">
        <v>53434</v>
      </c>
      <c r="AC48" s="5"/>
      <c r="AD48" s="6"/>
      <c r="AE48" s="4"/>
      <c r="AF48" s="5"/>
      <c r="AG48" s="6"/>
      <c r="AH48" s="4" t="e">
        <v>#DIV/0!</v>
      </c>
      <c r="AI48" s="5"/>
      <c r="AJ48" s="4"/>
      <c r="AK48" s="4" t="e">
        <v>#DIV/0!</v>
      </c>
      <c r="AL48" s="4">
        <v>14000</v>
      </c>
      <c r="AM48" s="4">
        <v>731451000</v>
      </c>
      <c r="AN48" s="4">
        <v>52246.5</v>
      </c>
    </row>
    <row r="49" spans="1:40" hidden="1" x14ac:dyDescent="0.2">
      <c r="A49" s="35"/>
      <c r="B49" t="s">
        <v>32</v>
      </c>
      <c r="C49" t="s">
        <v>33</v>
      </c>
      <c r="D49" t="s">
        <v>10</v>
      </c>
      <c r="E49" s="5"/>
      <c r="F49" s="6"/>
      <c r="G49" s="4"/>
      <c r="H49" s="5"/>
      <c r="I49" s="6"/>
      <c r="J49" s="4"/>
      <c r="K49" s="5"/>
      <c r="L49" s="6"/>
      <c r="M49" s="4" t="e">
        <v>#DIV/0!</v>
      </c>
      <c r="N49" s="5"/>
      <c r="O49" s="6"/>
      <c r="P49" s="4" t="e">
        <v>#DIV/0!</v>
      </c>
      <c r="Q49" s="5"/>
      <c r="R49" s="6"/>
      <c r="S49" s="4"/>
      <c r="T49" s="5">
        <v>7000</v>
      </c>
      <c r="U49" s="6">
        <v>349076000</v>
      </c>
      <c r="V49" s="4">
        <v>49868</v>
      </c>
      <c r="W49" s="5"/>
      <c r="X49" s="6"/>
      <c r="Y49" s="4" t="e">
        <v>#DIV/0!</v>
      </c>
      <c r="Z49" s="5"/>
      <c r="AA49" s="6"/>
      <c r="AB49" s="4"/>
      <c r="AC49" s="5"/>
      <c r="AD49" s="6"/>
      <c r="AE49" s="4"/>
      <c r="AF49" s="5"/>
      <c r="AG49" s="6"/>
      <c r="AH49" s="4"/>
      <c r="AI49" s="5"/>
      <c r="AJ49" s="6"/>
      <c r="AK49" s="4"/>
      <c r="AL49" s="4">
        <v>7000</v>
      </c>
      <c r="AM49" s="4">
        <v>349076000</v>
      </c>
      <c r="AN49" s="4">
        <v>49868</v>
      </c>
    </row>
    <row r="50" spans="1:40" hidden="1" x14ac:dyDescent="0.2">
      <c r="A50" s="35"/>
      <c r="B50" t="s">
        <v>32</v>
      </c>
      <c r="C50" t="s">
        <v>33</v>
      </c>
      <c r="D50" t="s">
        <v>10</v>
      </c>
      <c r="E50" s="5"/>
      <c r="F50" s="6"/>
      <c r="G50" s="4"/>
      <c r="H50" s="5"/>
      <c r="I50" s="6"/>
      <c r="J50" s="4"/>
      <c r="K50" s="5"/>
      <c r="L50" s="6"/>
      <c r="M50" s="4" t="e">
        <v>#DIV/0!</v>
      </c>
      <c r="N50" s="5"/>
      <c r="O50" s="6"/>
      <c r="P50" s="4"/>
      <c r="Q50" s="5"/>
      <c r="R50" s="6"/>
      <c r="S50" s="4"/>
      <c r="T50" s="5"/>
      <c r="U50" s="6"/>
      <c r="V50" s="4"/>
      <c r="W50" s="5"/>
      <c r="X50" s="6"/>
      <c r="Y50" s="4"/>
      <c r="Z50" s="5"/>
      <c r="AA50" s="6"/>
      <c r="AB50" s="4"/>
      <c r="AC50" s="5"/>
      <c r="AD50" s="6"/>
      <c r="AE50" s="4"/>
      <c r="AF50" s="5"/>
      <c r="AG50" s="6"/>
      <c r="AH50" s="4"/>
      <c r="AI50" s="5"/>
      <c r="AJ50" s="6"/>
      <c r="AK50" s="4"/>
      <c r="AL50" s="4">
        <v>0</v>
      </c>
      <c r="AM50" s="4">
        <v>0</v>
      </c>
      <c r="AN50" s="4" t="e">
        <v>#DIV/0!</v>
      </c>
    </row>
    <row r="51" spans="1:40" hidden="1" x14ac:dyDescent="0.2">
      <c r="A51" s="35"/>
      <c r="D51" s="1" t="s">
        <v>11</v>
      </c>
      <c r="E51" s="5"/>
      <c r="F51" s="5"/>
      <c r="G51" s="4"/>
      <c r="H51" s="5"/>
      <c r="I51" s="5"/>
      <c r="J51" s="4"/>
      <c r="K51" s="5">
        <v>7000</v>
      </c>
      <c r="L51" s="5">
        <v>352548000</v>
      </c>
      <c r="M51" s="4">
        <v>50364</v>
      </c>
      <c r="N51" s="5"/>
      <c r="O51" s="5"/>
      <c r="P51" s="4"/>
      <c r="Q51" s="5"/>
      <c r="R51" s="5"/>
      <c r="S51" s="4"/>
      <c r="T51" s="5">
        <v>21000</v>
      </c>
      <c r="U51" s="5">
        <v>1058015000</v>
      </c>
      <c r="V51" s="4">
        <v>50381.666666666664</v>
      </c>
      <c r="W51" s="5"/>
      <c r="X51" s="5"/>
      <c r="Y51" s="4"/>
      <c r="Z51" s="5">
        <v>14000</v>
      </c>
      <c r="AA51" s="5">
        <v>749147000</v>
      </c>
      <c r="AB51" s="4">
        <v>53510.5</v>
      </c>
      <c r="AC51" s="5">
        <v>7000</v>
      </c>
      <c r="AD51" s="5">
        <v>382578000</v>
      </c>
      <c r="AE51" s="4">
        <v>54654</v>
      </c>
      <c r="AF51" s="5"/>
      <c r="AG51" s="5"/>
      <c r="AH51" s="4"/>
      <c r="AI51" s="5"/>
      <c r="AJ51" s="5"/>
      <c r="AK51" s="4"/>
      <c r="AL51" s="4">
        <v>49000</v>
      </c>
      <c r="AM51" s="4">
        <v>2542288000</v>
      </c>
      <c r="AN51" s="4">
        <v>51883.428571428572</v>
      </c>
    </row>
    <row r="52" spans="1:40" hidden="1" x14ac:dyDescent="0.2">
      <c r="A52" s="35"/>
      <c r="B52" t="s">
        <v>32</v>
      </c>
      <c r="C52" t="s">
        <v>33</v>
      </c>
      <c r="D52" t="s">
        <v>35</v>
      </c>
      <c r="E52" s="5">
        <v>7200</v>
      </c>
      <c r="F52" s="6">
        <v>352713600</v>
      </c>
      <c r="G52" s="4">
        <v>48988</v>
      </c>
      <c r="H52">
        <v>7000</v>
      </c>
      <c r="I52" s="6">
        <v>357056000</v>
      </c>
      <c r="J52" s="4">
        <v>51008</v>
      </c>
      <c r="K52" s="5"/>
      <c r="L52" s="4"/>
      <c r="M52" s="4" t="e">
        <v>#DIV/0!</v>
      </c>
      <c r="N52" s="5"/>
      <c r="O52" s="4"/>
      <c r="P52" s="4" t="e">
        <v>#DIV/0!</v>
      </c>
      <c r="Q52" s="5"/>
      <c r="R52" s="6"/>
      <c r="S52" s="4" t="e">
        <v>#DIV/0!</v>
      </c>
      <c r="T52" s="5"/>
      <c r="U52" s="6"/>
      <c r="V52" s="4"/>
      <c r="W52" s="5">
        <v>7200</v>
      </c>
      <c r="X52" s="6">
        <v>390729600</v>
      </c>
      <c r="Y52" s="4">
        <v>54268</v>
      </c>
      <c r="Z52" s="5"/>
      <c r="AA52" s="6"/>
      <c r="AB52" s="4"/>
      <c r="AC52" s="5"/>
      <c r="AD52" s="6"/>
      <c r="AE52" s="4" t="e">
        <v>#DIV/0!</v>
      </c>
      <c r="AF52" s="5">
        <v>7200</v>
      </c>
      <c r="AG52" s="6">
        <v>398505600</v>
      </c>
      <c r="AH52" s="4">
        <v>55348</v>
      </c>
      <c r="AI52" s="5"/>
      <c r="AJ52" s="4"/>
      <c r="AK52" s="4" t="e">
        <v>#DIV/0!</v>
      </c>
      <c r="AL52" s="4">
        <v>28600</v>
      </c>
      <c r="AM52" s="4">
        <v>1499004800</v>
      </c>
      <c r="AN52" s="4">
        <v>52412.755244755244</v>
      </c>
    </row>
    <row r="53" spans="1:40" hidden="1" x14ac:dyDescent="0.2">
      <c r="A53" s="35"/>
      <c r="B53" t="s">
        <v>32</v>
      </c>
      <c r="C53" t="s">
        <v>33</v>
      </c>
      <c r="D53" t="s">
        <v>35</v>
      </c>
      <c r="E53" s="5"/>
      <c r="F53" s="6"/>
      <c r="G53" s="4"/>
      <c r="H53" s="5"/>
      <c r="I53" s="6"/>
      <c r="J53" s="4" t="e">
        <v>#DIV/0!</v>
      </c>
      <c r="K53" s="5"/>
      <c r="L53" s="4"/>
      <c r="M53" s="4" t="e">
        <v>#DIV/0!</v>
      </c>
      <c r="N53" s="5"/>
      <c r="O53" s="6"/>
      <c r="P53" s="4"/>
      <c r="Q53" s="5"/>
      <c r="R53" s="6"/>
      <c r="S53" s="4" t="e">
        <v>#DIV/0!</v>
      </c>
      <c r="T53" s="5"/>
      <c r="U53" s="6"/>
      <c r="V53" s="4"/>
      <c r="W53" s="5"/>
      <c r="X53" s="6"/>
      <c r="Y53" s="4"/>
      <c r="Z53" s="5"/>
      <c r="AA53" s="6"/>
      <c r="AB53" s="4"/>
      <c r="AC53" s="5"/>
      <c r="AD53" s="6"/>
      <c r="AE53" s="4" t="e">
        <v>#DIV/0!</v>
      </c>
      <c r="AF53" s="5">
        <v>7000</v>
      </c>
      <c r="AG53" s="6">
        <v>390936000</v>
      </c>
      <c r="AH53" s="4">
        <v>55848</v>
      </c>
      <c r="AI53" s="5"/>
      <c r="AJ53" s="6"/>
      <c r="AK53" s="4"/>
      <c r="AL53" s="4">
        <v>7000</v>
      </c>
      <c r="AM53" s="4">
        <v>390936000</v>
      </c>
      <c r="AN53" s="4">
        <v>55848</v>
      </c>
    </row>
    <row r="54" spans="1:40" hidden="1" x14ac:dyDescent="0.2">
      <c r="A54" s="35"/>
      <c r="B54" t="s">
        <v>32</v>
      </c>
      <c r="C54" t="s">
        <v>33</v>
      </c>
      <c r="D54" t="s">
        <v>35</v>
      </c>
      <c r="E54" s="5"/>
      <c r="F54" s="6"/>
      <c r="G54" s="4"/>
      <c r="H54" s="5"/>
      <c r="I54" s="6"/>
      <c r="J54" s="4"/>
      <c r="K54" s="5"/>
      <c r="L54" s="6"/>
      <c r="M54" s="4"/>
      <c r="N54" s="5"/>
      <c r="O54" s="6"/>
      <c r="P54" s="4"/>
      <c r="Q54" s="5"/>
      <c r="R54" s="6"/>
      <c r="S54" s="4" t="e">
        <v>#DIV/0!</v>
      </c>
      <c r="T54" s="5"/>
      <c r="U54" s="6"/>
      <c r="V54" s="4"/>
      <c r="W54" s="5"/>
      <c r="X54" s="6"/>
      <c r="Y54" s="4"/>
      <c r="Z54" s="5"/>
      <c r="AA54" s="6"/>
      <c r="AB54" s="4"/>
      <c r="AC54" s="5"/>
      <c r="AD54" s="6"/>
      <c r="AE54" s="4" t="e">
        <v>#DIV/0!</v>
      </c>
      <c r="AF54" s="5"/>
      <c r="AG54" s="6"/>
      <c r="AH54" s="4"/>
      <c r="AI54" s="5"/>
      <c r="AJ54" s="6"/>
      <c r="AK54" s="4"/>
      <c r="AL54" s="4">
        <v>0</v>
      </c>
      <c r="AM54" s="4">
        <v>0</v>
      </c>
      <c r="AN54" s="4" t="e">
        <v>#DIV/0!</v>
      </c>
    </row>
    <row r="55" spans="1:40" hidden="1" x14ac:dyDescent="0.2">
      <c r="A55" s="35"/>
      <c r="D55" s="1" t="s">
        <v>13</v>
      </c>
      <c r="E55" s="5">
        <v>7200</v>
      </c>
      <c r="F55" s="5">
        <v>352713600</v>
      </c>
      <c r="G55" s="4">
        <v>48988</v>
      </c>
      <c r="H55" s="5">
        <v>7000</v>
      </c>
      <c r="I55" s="5">
        <v>357056000</v>
      </c>
      <c r="J55" s="4">
        <v>51008</v>
      </c>
      <c r="K55" s="5"/>
      <c r="L55" s="5"/>
      <c r="M55" s="4"/>
      <c r="N55" s="5"/>
      <c r="O55" s="5"/>
      <c r="P55" s="4"/>
      <c r="Q55" s="5"/>
      <c r="R55" s="5"/>
      <c r="S55" s="4"/>
      <c r="T55" s="5"/>
      <c r="U55" s="5"/>
      <c r="V55" s="4"/>
      <c r="W55" s="5">
        <v>7200</v>
      </c>
      <c r="X55" s="5">
        <v>390729600</v>
      </c>
      <c r="Y55" s="4">
        <v>54268</v>
      </c>
      <c r="Z55" s="5"/>
      <c r="AA55" s="5"/>
      <c r="AB55" s="4"/>
      <c r="AC55" s="5"/>
      <c r="AD55" s="5"/>
      <c r="AE55" s="4"/>
      <c r="AF55" s="5">
        <v>14200</v>
      </c>
      <c r="AG55" s="5">
        <v>789441600</v>
      </c>
      <c r="AH55" s="4">
        <v>55594.478873239437</v>
      </c>
      <c r="AI55" s="5"/>
      <c r="AJ55" s="5"/>
      <c r="AK55" s="4"/>
      <c r="AL55" s="4">
        <v>35600</v>
      </c>
      <c r="AM55" s="4">
        <v>1889940800</v>
      </c>
      <c r="AN55" s="4">
        <v>53088.224719101127</v>
      </c>
    </row>
    <row r="56" spans="1:40" hidden="1" x14ac:dyDescent="0.2">
      <c r="A56" s="35"/>
      <c r="B56" t="s">
        <v>32</v>
      </c>
      <c r="C56" t="s">
        <v>33</v>
      </c>
      <c r="D56" t="s">
        <v>36</v>
      </c>
      <c r="AL56" s="4">
        <v>0</v>
      </c>
      <c r="AM56" s="4">
        <v>0</v>
      </c>
      <c r="AN56" s="4" t="e">
        <v>#DIV/0!</v>
      </c>
    </row>
    <row r="57" spans="1:40" hidden="1" x14ac:dyDescent="0.2">
      <c r="A57" s="35"/>
      <c r="B57" t="s">
        <v>32</v>
      </c>
      <c r="C57" t="s">
        <v>33</v>
      </c>
      <c r="D57" t="s">
        <v>36</v>
      </c>
      <c r="AL57" s="4">
        <v>0</v>
      </c>
      <c r="AM57" s="4">
        <v>0</v>
      </c>
      <c r="AN57" s="4" t="e">
        <v>#DIV/0!</v>
      </c>
    </row>
    <row r="58" spans="1:40" hidden="1" x14ac:dyDescent="0.2">
      <c r="A58" s="35"/>
      <c r="B58" t="s">
        <v>32</v>
      </c>
      <c r="C58" t="s">
        <v>33</v>
      </c>
      <c r="D58" t="s">
        <v>30</v>
      </c>
      <c r="AL58" s="4">
        <v>0</v>
      </c>
      <c r="AM58" s="4">
        <v>0</v>
      </c>
      <c r="AN58" s="4" t="e">
        <v>#DIV/0!</v>
      </c>
    </row>
    <row r="59" spans="1:40" hidden="1" x14ac:dyDescent="0.2">
      <c r="A59" s="35"/>
      <c r="B59" t="s">
        <v>32</v>
      </c>
      <c r="C59" t="s">
        <v>33</v>
      </c>
      <c r="D59" t="s">
        <v>30</v>
      </c>
      <c r="AL59" s="4">
        <v>0</v>
      </c>
      <c r="AM59" s="4">
        <v>0</v>
      </c>
      <c r="AN59" s="4" t="e">
        <v>#DIV/0!</v>
      </c>
    </row>
    <row r="60" spans="1:40" hidden="1" x14ac:dyDescent="0.2">
      <c r="A60" s="35"/>
      <c r="B60" t="s">
        <v>32</v>
      </c>
      <c r="C60" t="s">
        <v>33</v>
      </c>
      <c r="D60" t="s">
        <v>31</v>
      </c>
      <c r="H60" s="5"/>
      <c r="I60" s="6"/>
      <c r="J60" s="4" t="e">
        <v>#DIV/0!</v>
      </c>
      <c r="K60" s="5"/>
      <c r="L60" s="6"/>
      <c r="M60" s="4" t="e">
        <v>#DIV/0!</v>
      </c>
      <c r="N60" s="5"/>
      <c r="O60" s="4"/>
      <c r="P60" s="4" t="e">
        <v>#DIV/0!</v>
      </c>
      <c r="Q60" s="5">
        <v>7000</v>
      </c>
      <c r="R60" s="19">
        <v>355740000</v>
      </c>
      <c r="S60" s="4">
        <v>50820</v>
      </c>
      <c r="T60" s="5"/>
      <c r="U60" s="6"/>
      <c r="V60" s="4"/>
      <c r="AC60" s="4"/>
      <c r="AD60" s="4"/>
      <c r="AE60" s="4" t="e">
        <v>#DIV/0!</v>
      </c>
      <c r="AF60" s="5"/>
      <c r="AG60" s="6"/>
      <c r="AH60" s="4" t="e">
        <v>#DIV/0!</v>
      </c>
      <c r="AI60" s="5"/>
      <c r="AJ60" s="6"/>
      <c r="AK60" s="4"/>
      <c r="AL60" s="4">
        <v>7000</v>
      </c>
      <c r="AM60" s="4">
        <v>355740000</v>
      </c>
      <c r="AN60" s="4">
        <v>50820</v>
      </c>
    </row>
    <row r="61" spans="1:40" hidden="1" x14ac:dyDescent="0.2">
      <c r="A61" s="35"/>
      <c r="B61" t="s">
        <v>32</v>
      </c>
      <c r="C61" t="s">
        <v>33</v>
      </c>
      <c r="D61" t="s">
        <v>31</v>
      </c>
      <c r="H61" s="5"/>
      <c r="I61" s="6"/>
      <c r="J61" s="4" t="e">
        <v>#DIV/0!</v>
      </c>
      <c r="Q61">
        <v>7000</v>
      </c>
      <c r="R61" s="19">
        <v>354193000</v>
      </c>
      <c r="S61" s="4">
        <v>50599</v>
      </c>
      <c r="AL61" s="4">
        <v>7000</v>
      </c>
      <c r="AM61" s="4">
        <v>354193000</v>
      </c>
      <c r="AN61" s="4">
        <v>50599</v>
      </c>
    </row>
    <row r="62" spans="1:40" hidden="1" x14ac:dyDescent="0.2">
      <c r="A62" s="35"/>
      <c r="D62" s="1" t="s">
        <v>39</v>
      </c>
      <c r="E62" s="5"/>
      <c r="F62" s="5"/>
      <c r="G62" s="4"/>
      <c r="H62" s="5"/>
      <c r="I62" s="5"/>
      <c r="J62" s="4"/>
      <c r="K62" s="5"/>
      <c r="L62" s="5"/>
      <c r="M62" s="4"/>
      <c r="N62" s="5"/>
      <c r="O62" s="5"/>
      <c r="P62" s="4"/>
      <c r="Q62" s="5">
        <v>14000</v>
      </c>
      <c r="R62" s="5">
        <v>709933000</v>
      </c>
      <c r="S62" s="4">
        <v>50709.5</v>
      </c>
      <c r="T62" s="5"/>
      <c r="U62" s="5"/>
      <c r="V62" s="4"/>
      <c r="W62" s="5"/>
      <c r="X62" s="5"/>
      <c r="Y62" s="4"/>
      <c r="Z62" s="5"/>
      <c r="AA62" s="5"/>
      <c r="AB62" s="4"/>
      <c r="AC62" s="5"/>
      <c r="AD62" s="5"/>
      <c r="AE62" s="4"/>
      <c r="AF62" s="5"/>
      <c r="AG62" s="5"/>
      <c r="AH62" s="4"/>
      <c r="AI62" s="5"/>
      <c r="AJ62" s="5"/>
      <c r="AK62" s="4"/>
      <c r="AL62" s="4">
        <v>14000</v>
      </c>
      <c r="AM62" s="4">
        <v>709933000</v>
      </c>
      <c r="AN62" s="4">
        <v>50709.5</v>
      </c>
    </row>
    <row r="63" spans="1:40" hidden="1" x14ac:dyDescent="0.2">
      <c r="A63" s="35"/>
      <c r="B63" t="s">
        <v>32</v>
      </c>
      <c r="C63" t="s">
        <v>33</v>
      </c>
      <c r="D63" t="s">
        <v>40</v>
      </c>
      <c r="Z63">
        <v>7200</v>
      </c>
      <c r="AA63">
        <v>385934400</v>
      </c>
      <c r="AB63" s="4">
        <v>53602</v>
      </c>
      <c r="AL63" s="4">
        <v>7200</v>
      </c>
      <c r="AM63" s="4">
        <v>385934400</v>
      </c>
      <c r="AN63" s="4">
        <v>53602</v>
      </c>
    </row>
    <row r="64" spans="1:40" hidden="1" x14ac:dyDescent="0.2">
      <c r="A64" s="35"/>
      <c r="B64" t="s">
        <v>32</v>
      </c>
      <c r="C64" t="s">
        <v>33</v>
      </c>
      <c r="D64" t="s">
        <v>40</v>
      </c>
      <c r="Z64">
        <v>7000</v>
      </c>
      <c r="AA64">
        <v>378056000</v>
      </c>
      <c r="AB64" s="4">
        <v>54008</v>
      </c>
      <c r="AL64" s="4">
        <v>7000</v>
      </c>
      <c r="AM64" s="4">
        <v>378056000</v>
      </c>
      <c r="AN64" s="4">
        <v>54008</v>
      </c>
    </row>
    <row r="65" spans="1:40" hidden="1" x14ac:dyDescent="0.2">
      <c r="A65" s="35"/>
      <c r="D65" s="1" t="s">
        <v>41</v>
      </c>
      <c r="E65" s="5"/>
      <c r="F65" s="5"/>
      <c r="G65" s="4"/>
      <c r="H65" s="5"/>
      <c r="I65" s="5"/>
      <c r="J65" s="4"/>
      <c r="K65" s="5"/>
      <c r="L65" s="5"/>
      <c r="M65" s="4"/>
      <c r="N65" s="5"/>
      <c r="O65" s="5"/>
      <c r="P65" s="4"/>
      <c r="Q65" s="5"/>
      <c r="R65" s="5"/>
      <c r="S65" s="4"/>
      <c r="T65" s="5"/>
      <c r="U65" s="5"/>
      <c r="V65" s="4"/>
      <c r="W65" s="5"/>
      <c r="X65" s="5"/>
      <c r="Y65" s="4"/>
      <c r="Z65" s="5">
        <v>14200</v>
      </c>
      <c r="AA65" s="5">
        <v>763990400</v>
      </c>
      <c r="AB65" s="4">
        <v>53802.140845070426</v>
      </c>
      <c r="AC65" s="5"/>
      <c r="AD65" s="5"/>
      <c r="AE65" s="4"/>
      <c r="AF65" s="5"/>
      <c r="AG65" s="5"/>
      <c r="AH65" s="4"/>
      <c r="AI65" s="5"/>
      <c r="AJ65" s="5"/>
      <c r="AK65" s="4"/>
      <c r="AL65" s="4">
        <v>14200</v>
      </c>
      <c r="AM65" s="4">
        <v>763990400</v>
      </c>
      <c r="AN65" s="4">
        <v>53802.140845070426</v>
      </c>
    </row>
    <row r="66" spans="1:40" hidden="1" x14ac:dyDescent="0.2">
      <c r="A66" s="35"/>
      <c r="B66" t="s">
        <v>32</v>
      </c>
      <c r="C66" t="s">
        <v>33</v>
      </c>
      <c r="D66" t="s">
        <v>22</v>
      </c>
      <c r="AL66" s="4">
        <v>0</v>
      </c>
      <c r="AM66" s="4">
        <v>0</v>
      </c>
      <c r="AN66" s="4" t="e">
        <v>#DIV/0!</v>
      </c>
    </row>
    <row r="67" spans="1:40" hidden="1" x14ac:dyDescent="0.2">
      <c r="A67" s="35"/>
      <c r="B67" t="s">
        <v>32</v>
      </c>
      <c r="C67" t="s">
        <v>33</v>
      </c>
      <c r="D67" t="s">
        <v>22</v>
      </c>
      <c r="AL67" s="4">
        <v>0</v>
      </c>
      <c r="AM67" s="4">
        <v>0</v>
      </c>
      <c r="AN67" s="4" t="e">
        <v>#DIV/0!</v>
      </c>
    </row>
    <row r="68" spans="1:40" hidden="1" x14ac:dyDescent="0.2">
      <c r="A68" s="35"/>
      <c r="B68" t="s">
        <v>32</v>
      </c>
      <c r="C68" t="s">
        <v>33</v>
      </c>
      <c r="D68" t="s">
        <v>25</v>
      </c>
      <c r="J68" s="4" t="e">
        <v>#DIV/0!</v>
      </c>
      <c r="Q68">
        <v>7000</v>
      </c>
      <c r="R68" s="19">
        <v>357203000</v>
      </c>
      <c r="S68" s="4">
        <v>51029</v>
      </c>
      <c r="AF68">
        <v>7000</v>
      </c>
      <c r="AG68">
        <v>381920000</v>
      </c>
      <c r="AH68" s="4">
        <v>54560</v>
      </c>
      <c r="AL68" s="4">
        <v>14000</v>
      </c>
      <c r="AM68" s="4">
        <v>739123000</v>
      </c>
      <c r="AN68" s="4">
        <v>52794.5</v>
      </c>
    </row>
    <row r="69" spans="1:40" hidden="1" x14ac:dyDescent="0.2">
      <c r="A69" s="35"/>
      <c r="B69" t="s">
        <v>32</v>
      </c>
      <c r="C69" t="s">
        <v>33</v>
      </c>
      <c r="D69" t="s">
        <v>25</v>
      </c>
      <c r="J69" s="4" t="e">
        <v>#DIV/0!</v>
      </c>
      <c r="AF69">
        <v>6186</v>
      </c>
      <c r="AG69">
        <v>339976374</v>
      </c>
      <c r="AH69" s="4">
        <v>54959</v>
      </c>
      <c r="AL69" s="4">
        <v>6186</v>
      </c>
      <c r="AM69" s="4">
        <v>339976374</v>
      </c>
      <c r="AN69" s="4">
        <v>54959</v>
      </c>
    </row>
    <row r="70" spans="1:40" hidden="1" x14ac:dyDescent="0.2">
      <c r="A70" s="35"/>
      <c r="D70" s="1" t="s">
        <v>26</v>
      </c>
      <c r="H70" s="5"/>
      <c r="I70" s="5"/>
      <c r="J70" s="4"/>
      <c r="K70" s="5"/>
      <c r="L70" s="5"/>
      <c r="M70" s="4"/>
      <c r="N70" s="5"/>
      <c r="O70" s="5"/>
      <c r="P70" s="4"/>
      <c r="Q70" s="5">
        <v>7000</v>
      </c>
      <c r="R70" s="5">
        <v>357203000</v>
      </c>
      <c r="S70" s="4">
        <v>51029</v>
      </c>
      <c r="T70" s="5"/>
      <c r="U70" s="5"/>
      <c r="V70" s="4"/>
      <c r="W70" s="5"/>
      <c r="X70" s="5"/>
      <c r="Y70" s="4"/>
      <c r="Z70" s="5"/>
      <c r="AA70" s="5"/>
      <c r="AB70" s="4"/>
      <c r="AC70" s="5"/>
      <c r="AD70" s="5"/>
      <c r="AE70" s="4"/>
      <c r="AF70" s="5">
        <v>13186</v>
      </c>
      <c r="AG70" s="5">
        <v>721896374</v>
      </c>
      <c r="AH70" s="4">
        <v>54747.184438040349</v>
      </c>
      <c r="AI70" s="5"/>
      <c r="AJ70" s="5"/>
      <c r="AK70" s="4"/>
      <c r="AL70" s="4">
        <v>20186</v>
      </c>
      <c r="AM70" s="4">
        <v>1079099374</v>
      </c>
      <c r="AN70" s="4">
        <v>53457.811057168336</v>
      </c>
    </row>
    <row r="71" spans="1:40" x14ac:dyDescent="0.2">
      <c r="A71" s="35"/>
      <c r="B71" t="s">
        <v>62</v>
      </c>
      <c r="C71" t="s">
        <v>33</v>
      </c>
      <c r="D71" s="1" t="s">
        <v>105</v>
      </c>
      <c r="E71" s="5">
        <v>7200</v>
      </c>
      <c r="F71" s="5">
        <v>352713600</v>
      </c>
      <c r="G71" s="4">
        <v>48988</v>
      </c>
      <c r="H71" s="5">
        <v>28000</v>
      </c>
      <c r="I71" s="5">
        <v>1444044000</v>
      </c>
      <c r="J71" s="4">
        <v>51573</v>
      </c>
      <c r="K71" s="5">
        <v>28000</v>
      </c>
      <c r="L71" s="5">
        <v>1411207000</v>
      </c>
      <c r="M71" s="4">
        <v>50400.25</v>
      </c>
      <c r="N71" s="5">
        <v>28200</v>
      </c>
      <c r="O71" s="5">
        <v>1423400000</v>
      </c>
      <c r="P71" s="4">
        <v>50475.177304964542</v>
      </c>
      <c r="Q71" s="5">
        <v>35000</v>
      </c>
      <c r="R71" s="5">
        <v>1779806000</v>
      </c>
      <c r="S71" s="4">
        <v>50851.6</v>
      </c>
      <c r="T71" s="5">
        <v>21000</v>
      </c>
      <c r="U71" s="5">
        <v>1058015000</v>
      </c>
      <c r="V71" s="4">
        <v>50381.666666666664</v>
      </c>
      <c r="W71" s="5">
        <v>28200</v>
      </c>
      <c r="X71" s="5">
        <v>1535369600</v>
      </c>
      <c r="Y71" s="4">
        <v>54445.7304964539</v>
      </c>
      <c r="Z71" s="5">
        <v>28200</v>
      </c>
      <c r="AA71" s="5">
        <v>1513137400</v>
      </c>
      <c r="AB71" s="4">
        <v>53657.354609929076</v>
      </c>
      <c r="AC71" s="5">
        <v>26000</v>
      </c>
      <c r="AD71" s="5">
        <v>1408407000</v>
      </c>
      <c r="AE71" s="4">
        <v>54169.5</v>
      </c>
      <c r="AF71" s="5">
        <v>27386</v>
      </c>
      <c r="AG71" s="5">
        <v>1511337974</v>
      </c>
      <c r="AH71" s="4">
        <v>55186.517709778716</v>
      </c>
      <c r="AI71" s="5"/>
      <c r="AJ71" s="5"/>
      <c r="AK71" s="4"/>
      <c r="AL71" s="4">
        <v>257186</v>
      </c>
      <c r="AM71" s="4">
        <v>13437437574</v>
      </c>
      <c r="AN71" s="4">
        <v>52247.935634132496</v>
      </c>
    </row>
    <row r="72" spans="1:40" hidden="1" x14ac:dyDescent="0.2">
      <c r="A72" s="35"/>
      <c r="B72" t="s">
        <v>32</v>
      </c>
      <c r="C72" t="s">
        <v>42</v>
      </c>
      <c r="D72" t="s">
        <v>7</v>
      </c>
      <c r="E72" s="5">
        <v>2176</v>
      </c>
      <c r="F72" s="5">
        <v>236557312</v>
      </c>
      <c r="G72" s="4">
        <v>108712</v>
      </c>
      <c r="H72" s="5"/>
      <c r="I72" s="5"/>
      <c r="J72" s="4"/>
      <c r="K72" s="5"/>
      <c r="L72" s="5"/>
      <c r="M72" s="4"/>
      <c r="N72" s="5"/>
      <c r="O72" s="5"/>
      <c r="P72" s="4"/>
      <c r="Q72" s="5">
        <v>1000</v>
      </c>
      <c r="R72" s="19">
        <v>131004000</v>
      </c>
      <c r="S72" s="4">
        <v>131004</v>
      </c>
      <c r="T72" s="5"/>
      <c r="U72" s="4"/>
      <c r="V72" s="4" t="e">
        <v>#DIV/0!</v>
      </c>
      <c r="W72" s="5">
        <v>1000</v>
      </c>
      <c r="X72" s="6">
        <v>153512000</v>
      </c>
      <c r="Y72" s="4">
        <v>153512</v>
      </c>
      <c r="Z72" s="5"/>
      <c r="AA72" s="5"/>
      <c r="AB72" s="4"/>
      <c r="AC72" s="5">
        <v>1080</v>
      </c>
      <c r="AD72" s="5">
        <v>123405120</v>
      </c>
      <c r="AE72" s="4">
        <v>114264</v>
      </c>
      <c r="AF72" s="5"/>
      <c r="AG72" s="5"/>
      <c r="AH72" s="4"/>
      <c r="AI72" s="5"/>
      <c r="AJ72" s="6"/>
      <c r="AK72" s="4"/>
      <c r="AL72" s="4">
        <v>5256</v>
      </c>
      <c r="AM72" s="4">
        <v>644478432</v>
      </c>
      <c r="AN72" s="4">
        <v>122617.66210045663</v>
      </c>
    </row>
    <row r="73" spans="1:40" hidden="1" x14ac:dyDescent="0.2">
      <c r="A73" s="35"/>
      <c r="B73" t="s">
        <v>32</v>
      </c>
      <c r="C73" t="s">
        <v>42</v>
      </c>
      <c r="D73" t="s">
        <v>7</v>
      </c>
      <c r="E73" s="5"/>
      <c r="F73" s="5"/>
      <c r="G73" s="4"/>
      <c r="H73" s="5"/>
      <c r="I73" s="5"/>
      <c r="J73" s="4"/>
      <c r="K73" s="5"/>
      <c r="L73" s="5"/>
      <c r="M73" s="4"/>
      <c r="N73" s="5"/>
      <c r="O73" s="5"/>
      <c r="P73" s="4"/>
      <c r="Q73" s="5"/>
      <c r="R73" s="4"/>
      <c r="S73" s="4"/>
      <c r="T73" s="5"/>
      <c r="U73" s="4"/>
      <c r="V73" s="4"/>
      <c r="W73" s="5"/>
      <c r="X73" s="6"/>
      <c r="Y73" s="4"/>
      <c r="Z73" s="5"/>
      <c r="AA73" s="5"/>
      <c r="AB73" s="4"/>
      <c r="AC73" s="5">
        <v>1000</v>
      </c>
      <c r="AD73" s="5">
        <v>115029000</v>
      </c>
      <c r="AE73" s="4">
        <v>115029</v>
      </c>
      <c r="AF73" s="5"/>
      <c r="AG73" s="5"/>
      <c r="AH73" s="4"/>
      <c r="AI73" s="5"/>
      <c r="AJ73" s="6"/>
      <c r="AK73" s="4"/>
      <c r="AL73" s="4">
        <v>1000</v>
      </c>
      <c r="AM73" s="4">
        <v>115029000</v>
      </c>
      <c r="AN73" s="4">
        <v>115029</v>
      </c>
    </row>
    <row r="74" spans="1:40" hidden="1" x14ac:dyDescent="0.2">
      <c r="A74" s="35"/>
      <c r="D74" s="1" t="s">
        <v>34</v>
      </c>
      <c r="E74" s="5">
        <v>2176</v>
      </c>
      <c r="F74" s="5">
        <v>236557312</v>
      </c>
      <c r="G74" s="4">
        <v>108712</v>
      </c>
      <c r="H74" s="5"/>
      <c r="I74" s="5"/>
      <c r="J74" s="4"/>
      <c r="K74" s="5"/>
      <c r="L74" s="5"/>
      <c r="M74" s="4"/>
      <c r="N74" s="5"/>
      <c r="O74" s="5"/>
      <c r="P74" s="4"/>
      <c r="Q74" s="5">
        <v>1000</v>
      </c>
      <c r="R74" s="5">
        <v>131004000</v>
      </c>
      <c r="S74" s="4">
        <v>131004</v>
      </c>
      <c r="T74" s="5"/>
      <c r="U74" s="5"/>
      <c r="V74" s="4"/>
      <c r="W74" s="5">
        <v>1000</v>
      </c>
      <c r="X74" s="5">
        <v>153512000</v>
      </c>
      <c r="Y74" s="4">
        <v>153512</v>
      </c>
      <c r="Z74" s="5"/>
      <c r="AA74" s="5"/>
      <c r="AB74" s="4"/>
      <c r="AC74" s="5">
        <v>2080</v>
      </c>
      <c r="AD74" s="5">
        <v>238434120</v>
      </c>
      <c r="AE74" s="4">
        <v>114631.78846153847</v>
      </c>
      <c r="AF74" s="5"/>
      <c r="AG74" s="5"/>
      <c r="AH74" s="4"/>
      <c r="AI74" s="5"/>
      <c r="AJ74" s="5"/>
      <c r="AK74" s="4"/>
      <c r="AL74" s="4">
        <v>6256</v>
      </c>
      <c r="AM74" s="4">
        <v>759507432</v>
      </c>
      <c r="AN74" s="4">
        <v>121404.64066496164</v>
      </c>
    </row>
    <row r="75" spans="1:40" hidden="1" x14ac:dyDescent="0.2">
      <c r="A75" s="35"/>
      <c r="B75" t="s">
        <v>32</v>
      </c>
      <c r="C75" t="s">
        <v>42</v>
      </c>
      <c r="D75" t="s">
        <v>12</v>
      </c>
      <c r="E75" s="5"/>
      <c r="F75" s="5"/>
      <c r="G75" s="4"/>
      <c r="H75" s="5"/>
      <c r="I75" s="5"/>
      <c r="J75" s="4"/>
      <c r="K75" s="5"/>
      <c r="L75" s="5"/>
      <c r="M75" s="4"/>
      <c r="N75" s="5"/>
      <c r="O75" s="5"/>
      <c r="P75" s="4"/>
      <c r="Q75" s="5"/>
      <c r="R75" s="4"/>
      <c r="S75" s="4"/>
      <c r="T75" s="5"/>
      <c r="U75" s="4"/>
      <c r="V75" s="4"/>
      <c r="W75" s="5">
        <v>150</v>
      </c>
      <c r="X75" s="6">
        <v>20777400</v>
      </c>
      <c r="Y75" s="4">
        <v>138516</v>
      </c>
      <c r="Z75" s="5"/>
      <c r="AA75" s="5"/>
      <c r="AB75" s="4"/>
      <c r="AC75" s="5"/>
      <c r="AD75" s="5"/>
      <c r="AE75" s="4"/>
      <c r="AF75" s="5"/>
      <c r="AG75" s="5"/>
      <c r="AH75" s="4"/>
      <c r="AI75" s="5"/>
      <c r="AJ75" s="6"/>
      <c r="AK75" s="4"/>
      <c r="AL75" s="4">
        <v>150</v>
      </c>
      <c r="AM75" s="4">
        <v>20777400</v>
      </c>
      <c r="AN75" s="4">
        <v>138516</v>
      </c>
    </row>
    <row r="76" spans="1:40" hidden="1" x14ac:dyDescent="0.2">
      <c r="A76" s="35"/>
      <c r="B76" t="s">
        <v>32</v>
      </c>
      <c r="C76" t="s">
        <v>42</v>
      </c>
      <c r="D76" t="s">
        <v>10</v>
      </c>
      <c r="E76" s="5"/>
      <c r="F76" s="5"/>
      <c r="G76" s="4"/>
      <c r="I76" s="6"/>
      <c r="J76" s="4"/>
      <c r="L76" s="6"/>
      <c r="M76" s="4"/>
      <c r="O76" s="6"/>
      <c r="P76" s="4"/>
      <c r="R76" s="6"/>
      <c r="S76" s="4"/>
      <c r="U76" s="6"/>
      <c r="V76" s="4"/>
      <c r="W76" s="5"/>
      <c r="X76" s="6"/>
      <c r="Y76" s="4"/>
      <c r="AA76" s="6"/>
      <c r="AB76" s="4"/>
      <c r="AC76">
        <v>1100</v>
      </c>
      <c r="AD76" s="6">
        <v>127488900</v>
      </c>
      <c r="AE76" s="4">
        <v>115899</v>
      </c>
      <c r="AG76" s="6"/>
      <c r="AH76" s="4"/>
      <c r="AJ76" s="6"/>
      <c r="AK76" s="4" t="e">
        <v>#DIV/0!</v>
      </c>
      <c r="AL76" s="4">
        <v>1100</v>
      </c>
      <c r="AM76" s="4">
        <v>127488900</v>
      </c>
      <c r="AN76" s="4">
        <v>115899</v>
      </c>
    </row>
    <row r="77" spans="1:40" hidden="1" x14ac:dyDescent="0.2">
      <c r="A77" s="35"/>
      <c r="B77" t="s">
        <v>32</v>
      </c>
      <c r="C77" t="s">
        <v>42</v>
      </c>
      <c r="D77" t="s">
        <v>19</v>
      </c>
      <c r="E77" s="5"/>
      <c r="F77" s="5"/>
      <c r="G77" s="4"/>
      <c r="H77" s="5"/>
      <c r="I77" s="5"/>
      <c r="J77" s="4"/>
      <c r="K77" s="5"/>
      <c r="L77" s="5"/>
      <c r="M77" s="4"/>
      <c r="N77" s="5"/>
      <c r="O77" s="5"/>
      <c r="P77" s="4"/>
      <c r="Q77" s="5"/>
      <c r="R77" s="5"/>
      <c r="S77" s="4"/>
      <c r="T77" s="5"/>
      <c r="U77" s="6"/>
      <c r="V77" s="4" t="e">
        <v>#DIV/0!</v>
      </c>
      <c r="W77" s="5"/>
      <c r="X77" s="5"/>
      <c r="Y77" s="4"/>
      <c r="Z77" s="5"/>
      <c r="AA77" s="5"/>
      <c r="AB77" s="4"/>
      <c r="AC77" s="5"/>
      <c r="AD77" s="5"/>
      <c r="AE77" s="4"/>
      <c r="AF77" s="5"/>
      <c r="AG77" s="5"/>
      <c r="AH77" s="4"/>
      <c r="AI77" s="5"/>
      <c r="AJ77" s="4"/>
      <c r="AK77" s="4"/>
      <c r="AL77" s="4">
        <v>0</v>
      </c>
      <c r="AM77" s="4">
        <v>0</v>
      </c>
      <c r="AN77" s="4" t="e">
        <v>#DIV/0!</v>
      </c>
    </row>
    <row r="78" spans="1:40" hidden="1" x14ac:dyDescent="0.2">
      <c r="A78" s="35"/>
      <c r="B78" t="s">
        <v>32</v>
      </c>
      <c r="C78" t="s">
        <v>42</v>
      </c>
      <c r="D78" t="s">
        <v>25</v>
      </c>
      <c r="E78" s="6"/>
      <c r="F78" s="6"/>
      <c r="G78" s="4"/>
      <c r="H78" s="5"/>
      <c r="I78" s="5"/>
      <c r="J78" s="4"/>
      <c r="K78" s="5"/>
      <c r="L78" s="5"/>
      <c r="M78" s="4"/>
      <c r="N78" s="5"/>
      <c r="O78" s="5"/>
      <c r="P78" s="4"/>
      <c r="Q78" s="5"/>
      <c r="R78" s="5"/>
      <c r="S78" s="4"/>
      <c r="T78" s="5"/>
      <c r="U78" s="6"/>
      <c r="V78" s="4"/>
      <c r="W78" s="5"/>
      <c r="X78" s="5"/>
      <c r="Y78" s="4"/>
      <c r="Z78" s="5"/>
      <c r="AA78" s="5"/>
      <c r="AB78" s="4"/>
      <c r="AC78" s="5"/>
      <c r="AD78" s="5"/>
      <c r="AE78" s="4"/>
      <c r="AF78" s="5"/>
      <c r="AG78" s="5"/>
      <c r="AH78" s="4"/>
      <c r="AI78" s="5"/>
      <c r="AJ78" s="4"/>
      <c r="AK78" s="4"/>
      <c r="AL78" s="4">
        <v>0</v>
      </c>
      <c r="AM78" s="4">
        <v>0</v>
      </c>
      <c r="AN78" s="4" t="e">
        <v>#DIV/0!</v>
      </c>
    </row>
    <row r="79" spans="1:40" x14ac:dyDescent="0.2">
      <c r="A79" s="35"/>
      <c r="B79" t="s">
        <v>62</v>
      </c>
      <c r="C79" t="s">
        <v>42</v>
      </c>
      <c r="D79" s="1" t="s">
        <v>105</v>
      </c>
      <c r="E79" s="5">
        <v>2176</v>
      </c>
      <c r="F79" s="5">
        <v>236557312</v>
      </c>
      <c r="G79" s="4">
        <v>108712</v>
      </c>
      <c r="H79" s="5"/>
      <c r="I79" s="5"/>
      <c r="J79" s="4"/>
      <c r="K79" s="5"/>
      <c r="L79" s="5"/>
      <c r="M79" s="4"/>
      <c r="N79" s="5"/>
      <c r="O79" s="5"/>
      <c r="P79" s="4"/>
      <c r="Q79" s="5">
        <v>1000</v>
      </c>
      <c r="R79" s="5">
        <v>131004000</v>
      </c>
      <c r="S79" s="4">
        <v>131004</v>
      </c>
      <c r="T79" s="5"/>
      <c r="U79" s="5"/>
      <c r="V79" s="4"/>
      <c r="W79" s="5">
        <v>1150</v>
      </c>
      <c r="X79" s="5">
        <v>174289400</v>
      </c>
      <c r="Y79" s="4">
        <v>151556</v>
      </c>
      <c r="Z79" s="5"/>
      <c r="AA79" s="5"/>
      <c r="AB79" s="4"/>
      <c r="AC79" s="5">
        <v>3180</v>
      </c>
      <c r="AD79" s="5">
        <v>365923020</v>
      </c>
      <c r="AE79" s="4">
        <v>115070.1320754717</v>
      </c>
      <c r="AF79" s="5"/>
      <c r="AG79" s="5"/>
      <c r="AH79" s="4"/>
      <c r="AI79" s="5"/>
      <c r="AJ79" s="5"/>
      <c r="AK79" s="4"/>
      <c r="AL79" s="4">
        <v>7506</v>
      </c>
      <c r="AM79" s="4">
        <v>907773732</v>
      </c>
      <c r="AN79" s="4">
        <v>120939.74580335732</v>
      </c>
    </row>
    <row r="80" spans="1:40" x14ac:dyDescent="0.2">
      <c r="A80" s="35"/>
      <c r="B80" s="33" t="s">
        <v>128</v>
      </c>
      <c r="C80" s="33"/>
      <c r="D80" s="33"/>
      <c r="E80" s="5">
        <v>9376</v>
      </c>
      <c r="F80" s="5">
        <v>589270912</v>
      </c>
      <c r="G80" s="4">
        <v>62848.860068259382</v>
      </c>
      <c r="H80" s="5">
        <v>54000</v>
      </c>
      <c r="I80" s="5">
        <v>4098995000</v>
      </c>
      <c r="J80" s="4">
        <v>75907.314814814818</v>
      </c>
      <c r="K80" s="5">
        <v>66000</v>
      </c>
      <c r="L80" s="5">
        <v>5204611000</v>
      </c>
      <c r="M80" s="4">
        <v>78857.742424242431</v>
      </c>
      <c r="N80" s="5">
        <v>66200</v>
      </c>
      <c r="O80" s="5">
        <v>5203231000</v>
      </c>
      <c r="P80" s="4">
        <v>78598.655589123868</v>
      </c>
      <c r="Q80" s="5">
        <v>74000</v>
      </c>
      <c r="R80" s="5">
        <v>5648864000</v>
      </c>
      <c r="S80" s="4">
        <v>76336</v>
      </c>
      <c r="T80" s="5">
        <v>34000</v>
      </c>
      <c r="U80" s="5">
        <v>2336084000</v>
      </c>
      <c r="V80" s="4">
        <v>68708.352941176476</v>
      </c>
      <c r="W80" s="5">
        <v>54350</v>
      </c>
      <c r="X80" s="5">
        <v>4211923000</v>
      </c>
      <c r="Y80" s="4">
        <v>77496.283348666053</v>
      </c>
      <c r="Z80" s="5">
        <v>91200</v>
      </c>
      <c r="AA80" s="5">
        <v>7930584400</v>
      </c>
      <c r="AB80" s="4">
        <v>86958.162280701756</v>
      </c>
      <c r="AC80" s="5">
        <v>89180</v>
      </c>
      <c r="AD80" s="5">
        <v>7771426020</v>
      </c>
      <c r="AE80" s="4">
        <v>87143.148912312172</v>
      </c>
      <c r="AF80" s="5">
        <v>51386</v>
      </c>
      <c r="AG80" s="5">
        <v>4018401974</v>
      </c>
      <c r="AH80" s="4">
        <v>78200.326431323701</v>
      </c>
      <c r="AI80" s="5">
        <v>12000</v>
      </c>
      <c r="AJ80" s="5">
        <v>1269816000</v>
      </c>
      <c r="AK80" s="4">
        <v>105818</v>
      </c>
      <c r="AL80" s="4">
        <v>601692</v>
      </c>
      <c r="AM80" s="4">
        <v>48283207306</v>
      </c>
      <c r="AN80" s="4">
        <v>80245.719248386216</v>
      </c>
    </row>
    <row r="81" spans="1:40" x14ac:dyDescent="0.2">
      <c r="A81" s="35" t="s">
        <v>130</v>
      </c>
      <c r="B81" s="32" t="s">
        <v>7</v>
      </c>
      <c r="C81" s="32"/>
      <c r="D81" s="32"/>
      <c r="E81" s="5">
        <v>2176</v>
      </c>
      <c r="F81" s="5">
        <v>236557312</v>
      </c>
      <c r="G81" s="4">
        <v>108712</v>
      </c>
      <c r="H81" s="5">
        <v>21000</v>
      </c>
      <c r="I81" s="5">
        <v>1086988000</v>
      </c>
      <c r="J81" s="4">
        <v>51761.333333333336</v>
      </c>
      <c r="K81" s="5">
        <v>21000</v>
      </c>
      <c r="L81" s="5">
        <v>1058659000</v>
      </c>
      <c r="M81" s="4">
        <v>50412.333333333336</v>
      </c>
      <c r="N81" s="5">
        <v>28200</v>
      </c>
      <c r="O81" s="5">
        <v>1423400000</v>
      </c>
      <c r="P81" s="4">
        <v>50475.177304964542</v>
      </c>
      <c r="Q81" s="5">
        <v>15000</v>
      </c>
      <c r="R81" s="5">
        <v>843674000</v>
      </c>
      <c r="S81" s="4">
        <v>56244.933333333334</v>
      </c>
      <c r="T81" s="5"/>
      <c r="U81" s="5"/>
      <c r="V81" s="4"/>
      <c r="W81" s="5">
        <v>22000</v>
      </c>
      <c r="X81" s="5">
        <v>1298152000</v>
      </c>
      <c r="Y81" s="4">
        <v>59006.909090909088</v>
      </c>
      <c r="Z81" s="5"/>
      <c r="AA81" s="5"/>
      <c r="AB81" s="4"/>
      <c r="AC81" s="5">
        <v>33080</v>
      </c>
      <c r="AD81" s="5">
        <v>2441931120</v>
      </c>
      <c r="AE81" s="4">
        <v>73818.957678355495</v>
      </c>
      <c r="AF81" s="5"/>
      <c r="AG81" s="5"/>
      <c r="AH81" s="4"/>
      <c r="AI81" s="5"/>
      <c r="AJ81" s="5"/>
      <c r="AK81" s="4"/>
      <c r="AL81" s="4">
        <v>142456</v>
      </c>
      <c r="AM81" s="4">
        <v>8389361432</v>
      </c>
      <c r="AN81" s="4">
        <v>58890.895659010501</v>
      </c>
    </row>
    <row r="82" spans="1:40" x14ac:dyDescent="0.2">
      <c r="A82" s="35"/>
      <c r="B82" s="32" t="s">
        <v>67</v>
      </c>
      <c r="C82" s="32"/>
      <c r="D82" s="32"/>
      <c r="E82" s="5"/>
      <c r="F82" s="5"/>
      <c r="G82" s="4"/>
      <c r="H82" s="5">
        <v>13000</v>
      </c>
      <c r="I82" s="5">
        <v>1325532000</v>
      </c>
      <c r="J82" s="4">
        <v>101964</v>
      </c>
      <c r="K82" s="5">
        <v>26000</v>
      </c>
      <c r="L82" s="5">
        <v>2602548000</v>
      </c>
      <c r="M82" s="4">
        <v>100098</v>
      </c>
      <c r="N82" s="5"/>
      <c r="O82" s="5"/>
      <c r="P82" s="4"/>
      <c r="Q82" s="5"/>
      <c r="R82" s="5"/>
      <c r="S82" s="4"/>
      <c r="T82" s="5"/>
      <c r="U82" s="5"/>
      <c r="V82" s="4"/>
      <c r="W82" s="5"/>
      <c r="X82" s="5"/>
      <c r="Y82" s="4"/>
      <c r="Z82" s="5"/>
      <c r="AA82" s="5"/>
      <c r="AB82" s="4"/>
      <c r="AC82" s="5">
        <v>12000</v>
      </c>
      <c r="AD82" s="5">
        <v>1203708000</v>
      </c>
      <c r="AE82" s="4">
        <v>100309</v>
      </c>
      <c r="AF82" s="5">
        <v>12000</v>
      </c>
      <c r="AG82" s="5">
        <v>1251840000</v>
      </c>
      <c r="AH82" s="4">
        <v>104320</v>
      </c>
      <c r="AI82" s="5"/>
      <c r="AJ82" s="5"/>
      <c r="AK82" s="4"/>
      <c r="AL82" s="4">
        <v>63000</v>
      </c>
      <c r="AM82" s="4">
        <v>6383628000</v>
      </c>
      <c r="AN82" s="4">
        <v>101327.42857142857</v>
      </c>
    </row>
    <row r="83" spans="1:40" x14ac:dyDescent="0.2">
      <c r="A83" s="35"/>
      <c r="B83" s="32" t="s">
        <v>10</v>
      </c>
      <c r="C83" s="32"/>
      <c r="D83" s="32"/>
      <c r="E83" s="5"/>
      <c r="F83" s="5"/>
      <c r="G83" s="4"/>
      <c r="H83" s="5">
        <v>13000</v>
      </c>
      <c r="I83" s="5">
        <v>1329419000</v>
      </c>
      <c r="J83" s="4">
        <v>102263</v>
      </c>
      <c r="K83" s="5">
        <v>7000</v>
      </c>
      <c r="L83" s="5">
        <v>352548000</v>
      </c>
      <c r="M83" s="4">
        <v>50364</v>
      </c>
      <c r="N83" s="5">
        <v>13000</v>
      </c>
      <c r="O83" s="5">
        <v>1291407000</v>
      </c>
      <c r="P83" s="4">
        <v>99339</v>
      </c>
      <c r="Q83" s="5"/>
      <c r="R83" s="5"/>
      <c r="S83" s="4"/>
      <c r="T83" s="5">
        <v>21000</v>
      </c>
      <c r="U83" s="5">
        <v>1058015000</v>
      </c>
      <c r="V83" s="4">
        <v>50381.666666666664</v>
      </c>
      <c r="W83" s="5"/>
      <c r="X83" s="5"/>
      <c r="Y83" s="4"/>
      <c r="Z83" s="5">
        <v>52000</v>
      </c>
      <c r="AA83" s="5">
        <v>4601363000</v>
      </c>
      <c r="AB83" s="4">
        <v>88487.75</v>
      </c>
      <c r="AC83" s="5">
        <v>8100</v>
      </c>
      <c r="AD83" s="5">
        <v>510066900</v>
      </c>
      <c r="AE83" s="4">
        <v>62971.222222222219</v>
      </c>
      <c r="AF83" s="5"/>
      <c r="AG83" s="5"/>
      <c r="AH83" s="4"/>
      <c r="AI83" s="5"/>
      <c r="AJ83" s="5"/>
      <c r="AK83" s="4"/>
      <c r="AL83" s="4">
        <v>114100</v>
      </c>
      <c r="AM83" s="4">
        <v>9142818900</v>
      </c>
      <c r="AN83" s="4">
        <v>80129.876424189308</v>
      </c>
    </row>
    <row r="84" spans="1:40" x14ac:dyDescent="0.2">
      <c r="A84" s="35"/>
      <c r="B84" s="32" t="s">
        <v>35</v>
      </c>
      <c r="C84" s="32"/>
      <c r="D84" s="32"/>
      <c r="E84" s="5">
        <v>7200</v>
      </c>
      <c r="F84" s="5">
        <v>352713600</v>
      </c>
      <c r="G84" s="4">
        <v>48988</v>
      </c>
      <c r="H84" s="5">
        <v>7000</v>
      </c>
      <c r="I84" s="5">
        <v>357056000</v>
      </c>
      <c r="J84" s="4">
        <v>51008</v>
      </c>
      <c r="K84" s="5">
        <v>12000</v>
      </c>
      <c r="L84" s="5">
        <v>1190856000</v>
      </c>
      <c r="M84" s="4">
        <v>99238</v>
      </c>
      <c r="N84" s="5">
        <v>13000</v>
      </c>
      <c r="O84" s="5">
        <v>1294124000</v>
      </c>
      <c r="P84" s="4">
        <v>99548</v>
      </c>
      <c r="Q84" s="5">
        <v>12000</v>
      </c>
      <c r="R84" s="5">
        <v>1171776000</v>
      </c>
      <c r="S84" s="4">
        <v>97648</v>
      </c>
      <c r="T84" s="5">
        <v>13000</v>
      </c>
      <c r="U84" s="5">
        <v>1278069000</v>
      </c>
      <c r="V84" s="4">
        <v>98313</v>
      </c>
      <c r="W84" s="5">
        <v>20350</v>
      </c>
      <c r="X84" s="5">
        <v>1725651000</v>
      </c>
      <c r="Y84" s="4">
        <v>84798.574938574937</v>
      </c>
      <c r="Z84" s="5"/>
      <c r="AA84" s="5"/>
      <c r="AB84" s="4"/>
      <c r="AC84" s="5">
        <v>24000</v>
      </c>
      <c r="AD84" s="5">
        <v>2404512000</v>
      </c>
      <c r="AE84" s="4">
        <v>100188</v>
      </c>
      <c r="AF84" s="5">
        <v>14200</v>
      </c>
      <c r="AG84" s="5">
        <v>789441600</v>
      </c>
      <c r="AH84" s="4">
        <v>55594.478873239437</v>
      </c>
      <c r="AI84" s="5"/>
      <c r="AJ84" s="5"/>
      <c r="AK84" s="4"/>
      <c r="AL84" s="4">
        <v>122750</v>
      </c>
      <c r="AM84" s="4">
        <v>10564199200</v>
      </c>
      <c r="AN84" s="4">
        <v>86062.722606924639</v>
      </c>
    </row>
    <row r="85" spans="1:40" x14ac:dyDescent="0.2">
      <c r="A85" s="35"/>
      <c r="B85" s="32" t="s">
        <v>59</v>
      </c>
      <c r="C85" s="32"/>
      <c r="D85" s="32"/>
      <c r="E85" s="5"/>
      <c r="F85" s="5"/>
      <c r="G85" s="4"/>
      <c r="H85" s="5"/>
      <c r="I85" s="5"/>
      <c r="J85" s="4"/>
      <c r="K85" s="5"/>
      <c r="L85" s="5"/>
      <c r="M85" s="4"/>
      <c r="N85" s="5"/>
      <c r="O85" s="5"/>
      <c r="P85" s="4"/>
      <c r="Q85" s="5"/>
      <c r="R85" s="5"/>
      <c r="S85" s="4"/>
      <c r="T85" s="5"/>
      <c r="U85" s="5"/>
      <c r="V85" s="4"/>
      <c r="W85" s="5"/>
      <c r="X85" s="5"/>
      <c r="Y85" s="4"/>
      <c r="Z85" s="5">
        <v>25000</v>
      </c>
      <c r="AA85" s="5">
        <v>2565231000</v>
      </c>
      <c r="AB85" s="4">
        <v>102609.24</v>
      </c>
      <c r="AC85" s="5"/>
      <c r="AD85" s="5"/>
      <c r="AE85" s="4"/>
      <c r="AF85" s="5"/>
      <c r="AG85" s="5"/>
      <c r="AH85" s="4"/>
      <c r="AI85" s="5"/>
      <c r="AJ85" s="5"/>
      <c r="AK85" s="4"/>
      <c r="AL85" s="4">
        <v>25000</v>
      </c>
      <c r="AM85" s="4">
        <v>2565231000</v>
      </c>
      <c r="AN85" s="4">
        <v>102609.24</v>
      </c>
    </row>
    <row r="86" spans="1:40" x14ac:dyDescent="0.2">
      <c r="A86" s="35"/>
      <c r="B86" s="32" t="s">
        <v>19</v>
      </c>
      <c r="C86" s="32"/>
      <c r="D86" s="32"/>
      <c r="E86" s="5"/>
      <c r="F86" s="5"/>
      <c r="G86" s="4"/>
      <c r="H86" s="5"/>
      <c r="I86" s="5"/>
      <c r="J86" s="4"/>
      <c r="K86" s="5"/>
      <c r="L86" s="5"/>
      <c r="M86" s="4"/>
      <c r="N86" s="5">
        <v>12000</v>
      </c>
      <c r="O86" s="5">
        <v>1194300000</v>
      </c>
      <c r="P86" s="4">
        <v>99525</v>
      </c>
      <c r="Q86" s="5">
        <v>40000</v>
      </c>
      <c r="R86" s="5">
        <v>3276211000</v>
      </c>
      <c r="S86" s="4">
        <v>81905.274999999994</v>
      </c>
      <c r="T86" s="5"/>
      <c r="U86" s="5"/>
      <c r="V86" s="4"/>
      <c r="W86" s="5">
        <v>12000</v>
      </c>
      <c r="X86" s="5">
        <v>1188120000</v>
      </c>
      <c r="Y86" s="4">
        <v>99010</v>
      </c>
      <c r="Z86" s="5"/>
      <c r="AA86" s="5"/>
      <c r="AB86" s="4"/>
      <c r="AC86" s="5">
        <v>12000</v>
      </c>
      <c r="AD86" s="5">
        <v>1211208000</v>
      </c>
      <c r="AE86" s="4">
        <v>100934</v>
      </c>
      <c r="AF86" s="5"/>
      <c r="AG86" s="5"/>
      <c r="AH86" s="4"/>
      <c r="AI86" s="5"/>
      <c r="AJ86" s="5"/>
      <c r="AK86" s="4"/>
      <c r="AL86" s="4">
        <v>76000</v>
      </c>
      <c r="AM86" s="4">
        <v>6869839000</v>
      </c>
      <c r="AN86" s="4">
        <v>90392.618421052626</v>
      </c>
    </row>
    <row r="87" spans="1:40" x14ac:dyDescent="0.2">
      <c r="A87" s="35"/>
      <c r="B87" s="32" t="s">
        <v>21</v>
      </c>
      <c r="C87" s="32"/>
      <c r="D87" s="32"/>
      <c r="E87" s="5"/>
      <c r="F87" s="5"/>
      <c r="G87" s="4"/>
      <c r="H87" s="5"/>
      <c r="I87" s="5"/>
      <c r="J87" s="4"/>
      <c r="K87" s="5"/>
      <c r="L87" s="5"/>
      <c r="M87" s="4"/>
      <c r="N87" s="5"/>
      <c r="O87" s="5"/>
      <c r="P87" s="4"/>
      <c r="Q87" s="5"/>
      <c r="R87" s="5"/>
      <c r="S87" s="4"/>
      <c r="T87" s="5"/>
      <c r="U87" s="5"/>
      <c r="V87" s="4"/>
      <c r="W87" s="5"/>
      <c r="X87" s="5"/>
      <c r="Y87" s="4"/>
      <c r="Z87" s="5">
        <v>14200</v>
      </c>
      <c r="AA87" s="5">
        <v>763990400</v>
      </c>
      <c r="AB87" s="4">
        <v>53802.140845070426</v>
      </c>
      <c r="AC87" s="5"/>
      <c r="AD87" s="5"/>
      <c r="AE87" s="4"/>
      <c r="AF87" s="5">
        <v>12000</v>
      </c>
      <c r="AG87" s="5">
        <v>1255224000</v>
      </c>
      <c r="AH87" s="4">
        <v>104602</v>
      </c>
      <c r="AI87" s="5"/>
      <c r="AJ87" s="5"/>
      <c r="AK87" s="4"/>
      <c r="AL87" s="4">
        <v>26200</v>
      </c>
      <c r="AM87" s="4">
        <v>2019214400</v>
      </c>
      <c r="AN87" s="4">
        <v>77069.251908396953</v>
      </c>
    </row>
    <row r="88" spans="1:40" x14ac:dyDescent="0.2">
      <c r="A88" s="35"/>
      <c r="B88" s="32" t="s">
        <v>24</v>
      </c>
      <c r="C88" s="32"/>
      <c r="D88" s="32"/>
      <c r="E88" s="5"/>
      <c r="F88" s="5"/>
      <c r="G88" s="4"/>
      <c r="H88" s="5"/>
      <c r="I88" s="5"/>
      <c r="J88" s="4"/>
      <c r="K88" s="5"/>
      <c r="L88" s="5"/>
      <c r="M88" s="4"/>
      <c r="N88" s="5"/>
      <c r="O88" s="5"/>
      <c r="P88" s="4"/>
      <c r="Q88" s="5">
        <v>7000</v>
      </c>
      <c r="R88" s="5">
        <v>357203000</v>
      </c>
      <c r="S88" s="4">
        <v>51029</v>
      </c>
      <c r="T88" s="5"/>
      <c r="U88" s="5"/>
      <c r="V88" s="4"/>
      <c r="W88" s="5"/>
      <c r="X88" s="5"/>
      <c r="Y88" s="4"/>
      <c r="Z88" s="5"/>
      <c r="AA88" s="5"/>
      <c r="AB88" s="4"/>
      <c r="AC88" s="5"/>
      <c r="AD88" s="5"/>
      <c r="AE88" s="4"/>
      <c r="AF88" s="5">
        <v>13186</v>
      </c>
      <c r="AG88" s="5">
        <v>721896374</v>
      </c>
      <c r="AH88" s="4">
        <v>54747.184438040349</v>
      </c>
      <c r="AI88" s="5"/>
      <c r="AJ88" s="5"/>
      <c r="AK88" s="4"/>
      <c r="AL88" s="4">
        <v>20186</v>
      </c>
      <c r="AM88" s="4">
        <v>1079099374</v>
      </c>
      <c r="AN88" s="4">
        <v>53457.811057168336</v>
      </c>
    </row>
    <row r="89" spans="1:40" x14ac:dyDescent="0.2">
      <c r="A89" s="35"/>
      <c r="B89" s="32" t="s">
        <v>129</v>
      </c>
      <c r="C89" s="32"/>
      <c r="D89" s="32"/>
      <c r="E89" s="5"/>
      <c r="F89" s="5"/>
      <c r="G89" s="4"/>
      <c r="H89" s="5"/>
      <c r="I89" s="5"/>
      <c r="J89" s="4"/>
      <c r="K89" s="5"/>
      <c r="L89" s="5"/>
      <c r="M89" s="4"/>
      <c r="N89" s="5"/>
      <c r="O89" s="5"/>
      <c r="P89" s="4"/>
      <c r="Q89" s="5"/>
      <c r="R89" s="5"/>
      <c r="S89" s="4"/>
      <c r="T89" s="5"/>
      <c r="U89" s="5"/>
      <c r="V89" s="4"/>
      <c r="W89" s="5"/>
      <c r="X89" s="5"/>
      <c r="Y89" s="4"/>
      <c r="Z89" s="5"/>
      <c r="AA89" s="5"/>
      <c r="AB89" s="4"/>
      <c r="AC89" s="5"/>
      <c r="AD89" s="5"/>
      <c r="AE89" s="4"/>
      <c r="AF89" s="5"/>
      <c r="AG89" s="5"/>
      <c r="AH89" s="4"/>
      <c r="AI89" s="5">
        <v>12000</v>
      </c>
      <c r="AJ89" s="5">
        <v>1269816000</v>
      </c>
      <c r="AK89" s="4">
        <v>105818</v>
      </c>
      <c r="AL89" s="4">
        <v>12000</v>
      </c>
      <c r="AM89" s="4">
        <v>1269816000</v>
      </c>
      <c r="AN89" s="4">
        <v>105818</v>
      </c>
    </row>
    <row r="90" spans="1:40" x14ac:dyDescent="0.2">
      <c r="A90" s="35"/>
      <c r="B90" s="33" t="s">
        <v>44</v>
      </c>
      <c r="C90" s="33"/>
      <c r="D90" s="33"/>
      <c r="E90" s="5">
        <v>9376</v>
      </c>
      <c r="F90" s="5">
        <v>589270912</v>
      </c>
      <c r="G90" s="4">
        <v>62848.860068259382</v>
      </c>
      <c r="H90" s="5">
        <v>54000</v>
      </c>
      <c r="I90" s="5">
        <v>4098995000</v>
      </c>
      <c r="J90" s="4">
        <v>75907.314814814818</v>
      </c>
      <c r="K90" s="5">
        <v>66000</v>
      </c>
      <c r="L90" s="5">
        <v>5204611000</v>
      </c>
      <c r="M90" s="4">
        <v>78857.742424242431</v>
      </c>
      <c r="N90" s="5">
        <v>66200</v>
      </c>
      <c r="O90" s="5">
        <v>5203231000</v>
      </c>
      <c r="P90" s="4">
        <v>78598.655589123868</v>
      </c>
      <c r="Q90" s="5">
        <v>74000</v>
      </c>
      <c r="R90" s="5">
        <v>5648864000</v>
      </c>
      <c r="S90" s="4">
        <v>76336</v>
      </c>
      <c r="T90" s="5">
        <v>34000</v>
      </c>
      <c r="U90" s="5">
        <v>2336084000</v>
      </c>
      <c r="V90" s="4">
        <v>68708.352941176476</v>
      </c>
      <c r="W90" s="5">
        <v>54350</v>
      </c>
      <c r="X90" s="5">
        <v>4211923000</v>
      </c>
      <c r="Y90" s="4">
        <v>77496.283348666053</v>
      </c>
      <c r="Z90" s="5">
        <v>91200</v>
      </c>
      <c r="AA90" s="5">
        <v>7930584400</v>
      </c>
      <c r="AB90" s="4">
        <v>86958.162280701756</v>
      </c>
      <c r="AC90" s="5">
        <v>89180</v>
      </c>
      <c r="AD90" s="5">
        <v>7771426020</v>
      </c>
      <c r="AE90" s="4">
        <v>87143.148912312172</v>
      </c>
      <c r="AF90" s="5">
        <v>51386</v>
      </c>
      <c r="AG90" s="5">
        <v>4018401974</v>
      </c>
      <c r="AH90" s="4">
        <v>78200.326431323701</v>
      </c>
      <c r="AI90" s="5">
        <v>12000</v>
      </c>
      <c r="AJ90" s="5">
        <v>1269816000</v>
      </c>
      <c r="AK90" s="4">
        <v>105818</v>
      </c>
      <c r="AL90" s="4">
        <v>601692</v>
      </c>
      <c r="AM90" s="4">
        <v>48283207306</v>
      </c>
      <c r="AN90" s="4">
        <v>80245.719248386216</v>
      </c>
    </row>
  </sheetData>
  <mergeCells count="48">
    <mergeCell ref="B90:D9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Z3:AB3"/>
    <mergeCell ref="AC3:AE3"/>
    <mergeCell ref="AF3:AH3"/>
    <mergeCell ref="AI3:AK3"/>
    <mergeCell ref="T2:V2"/>
    <mergeCell ref="W2:Y2"/>
    <mergeCell ref="Z2:AB2"/>
    <mergeCell ref="K3:M3"/>
    <mergeCell ref="N3:P3"/>
    <mergeCell ref="Q3:S3"/>
    <mergeCell ref="T3:V3"/>
    <mergeCell ref="W3:Y3"/>
    <mergeCell ref="AL2:AN4"/>
    <mergeCell ref="A2:D5"/>
    <mergeCell ref="B80:D80"/>
    <mergeCell ref="A6:A80"/>
    <mergeCell ref="A81:A90"/>
    <mergeCell ref="AC2:AE2"/>
    <mergeCell ref="AF2:AH2"/>
    <mergeCell ref="E2:G2"/>
    <mergeCell ref="H2:J2"/>
    <mergeCell ref="K2:M2"/>
    <mergeCell ref="N2:P2"/>
    <mergeCell ref="Q2:S2"/>
    <mergeCell ref="AI2:AK2"/>
    <mergeCell ref="E3:G3"/>
    <mergeCell ref="E4:G4"/>
    <mergeCell ref="H3:J3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DB386-DE56-4588-AD56-5FC917FC8D10}">
  <dimension ref="A1:AQ85"/>
  <sheetViews>
    <sheetView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RowHeight="12" x14ac:dyDescent="0.2"/>
  <cols>
    <col min="1" max="1" width="3.69921875" customWidth="1"/>
    <col min="2" max="2" width="15.8984375" bestFit="1" customWidth="1"/>
    <col min="3" max="3" width="18.09765625" bestFit="1" customWidth="1"/>
    <col min="4" max="4" width="31.09765625" bestFit="1" customWidth="1"/>
    <col min="5" max="5" width="6.69921875" customWidth="1"/>
    <col min="6" max="6" width="13" hidden="1" customWidth="1"/>
    <col min="7" max="7" width="8.8984375" customWidth="1"/>
    <col min="8" max="8" width="7.69921875" customWidth="1"/>
    <col min="9" max="9" width="15.296875" hidden="1" customWidth="1"/>
    <col min="10" max="10" width="8.8984375" customWidth="1"/>
    <col min="11" max="11" width="7.69921875" customWidth="1"/>
    <col min="12" max="12" width="15.296875" hidden="1" customWidth="1"/>
    <col min="13" max="13" width="8.69921875" customWidth="1"/>
    <col min="14" max="14" width="7.69921875" customWidth="1"/>
    <col min="15" max="15" width="15.296875" hidden="1" customWidth="1"/>
    <col min="16" max="16" width="8.69921875" customWidth="1"/>
    <col min="18" max="18" width="15.296875" hidden="1" customWidth="1"/>
    <col min="20" max="20" width="7.69921875" customWidth="1"/>
    <col min="21" max="21" width="15.296875" hidden="1" customWidth="1"/>
    <col min="22" max="22" width="8.69921875" customWidth="1"/>
    <col min="23" max="23" width="7.69921875" customWidth="1"/>
    <col min="24" max="24" width="15.296875" hidden="1" customWidth="1"/>
    <col min="25" max="25" width="8.69921875" customWidth="1"/>
    <col min="26" max="26" width="7.69921875" customWidth="1"/>
    <col min="27" max="27" width="15.296875" hidden="1" customWidth="1"/>
    <col min="28" max="28" width="8.69921875" customWidth="1"/>
    <col min="29" max="29" width="7.69921875" customWidth="1"/>
    <col min="30" max="30" width="15.296875" hidden="1" customWidth="1"/>
    <col min="31" max="32" width="7.69921875" customWidth="1"/>
    <col min="33" max="33" width="16.3984375" hidden="1" customWidth="1"/>
    <col min="34" max="34" width="11.8984375" customWidth="1"/>
    <col min="35" max="35" width="7.69921875" customWidth="1"/>
    <col min="36" max="36" width="15.296875" hidden="1" customWidth="1"/>
    <col min="37" max="37" width="8.69921875" customWidth="1"/>
    <col min="38" max="38" width="9.09765625" customWidth="1"/>
    <col min="39" max="39" width="15.296875" hidden="1" customWidth="1"/>
    <col min="40" max="40" width="9.09765625" customWidth="1"/>
    <col min="41" max="41" width="7.69921875" customWidth="1"/>
    <col min="42" max="42" width="15.296875" hidden="1" customWidth="1"/>
  </cols>
  <sheetData>
    <row r="1" spans="1:43" x14ac:dyDescent="0.2">
      <c r="A1" t="s">
        <v>80</v>
      </c>
    </row>
    <row r="2" spans="1:43" x14ac:dyDescent="0.2">
      <c r="A2" s="37" t="s">
        <v>107</v>
      </c>
      <c r="B2" s="38"/>
      <c r="C2" s="38"/>
      <c r="D2" s="38"/>
      <c r="E2" s="36">
        <v>1</v>
      </c>
      <c r="F2" s="36"/>
      <c r="G2" s="36"/>
      <c r="H2" s="36">
        <v>2</v>
      </c>
      <c r="I2" s="36"/>
      <c r="J2" s="36"/>
      <c r="K2" s="36">
        <v>3</v>
      </c>
      <c r="L2" s="36"/>
      <c r="M2" s="36"/>
      <c r="N2" s="36">
        <v>4</v>
      </c>
      <c r="O2" s="36"/>
      <c r="P2" s="36"/>
      <c r="Q2" s="36">
        <v>5</v>
      </c>
      <c r="R2" s="36"/>
      <c r="S2" s="36"/>
      <c r="T2" s="36">
        <v>6</v>
      </c>
      <c r="U2" s="36"/>
      <c r="V2" s="36"/>
      <c r="W2" s="36">
        <v>7</v>
      </c>
      <c r="X2" s="36"/>
      <c r="Y2" s="36"/>
      <c r="Z2" s="36">
        <v>8</v>
      </c>
      <c r="AA2" s="36"/>
      <c r="AB2" s="36"/>
      <c r="AC2" s="36">
        <v>9</v>
      </c>
      <c r="AD2" s="36"/>
      <c r="AE2" s="36"/>
      <c r="AF2" s="36">
        <v>10</v>
      </c>
      <c r="AG2" s="36"/>
      <c r="AH2" s="36"/>
      <c r="AI2" s="36">
        <v>11</v>
      </c>
      <c r="AJ2" s="36"/>
      <c r="AK2" s="36"/>
      <c r="AL2" s="36">
        <v>12</v>
      </c>
      <c r="AM2" s="36"/>
      <c r="AN2" s="36"/>
      <c r="AO2" s="33" t="s">
        <v>3</v>
      </c>
      <c r="AP2" s="33"/>
      <c r="AQ2" s="33"/>
    </row>
    <row r="3" spans="1:43" x14ac:dyDescent="0.2">
      <c r="A3" s="38"/>
      <c r="B3" s="38"/>
      <c r="C3" s="38"/>
      <c r="D3" s="38"/>
      <c r="E3" s="34">
        <v>43287</v>
      </c>
      <c r="F3" s="34">
        <v>43287</v>
      </c>
      <c r="G3" s="34">
        <v>43287</v>
      </c>
      <c r="H3" s="34">
        <v>43357</v>
      </c>
      <c r="I3" s="34">
        <v>43357</v>
      </c>
      <c r="J3" s="34">
        <v>43357</v>
      </c>
      <c r="K3" s="34">
        <v>43364</v>
      </c>
      <c r="L3" s="34">
        <v>43364</v>
      </c>
      <c r="M3" s="34">
        <v>43364</v>
      </c>
      <c r="N3" s="34">
        <v>43378</v>
      </c>
      <c r="O3" s="34">
        <v>43378</v>
      </c>
      <c r="P3" s="34">
        <v>43378</v>
      </c>
      <c r="Q3" s="34">
        <v>43392</v>
      </c>
      <c r="R3" s="34">
        <v>43392</v>
      </c>
      <c r="S3" s="34">
        <v>43392</v>
      </c>
      <c r="T3" s="34">
        <v>43413</v>
      </c>
      <c r="U3" s="34">
        <v>43413</v>
      </c>
      <c r="V3" s="34">
        <v>43413</v>
      </c>
      <c r="W3" s="34">
        <v>43433</v>
      </c>
      <c r="X3" s="34">
        <v>43433</v>
      </c>
      <c r="Y3" s="34">
        <v>43433</v>
      </c>
      <c r="Z3" s="34">
        <v>43454</v>
      </c>
      <c r="AA3" s="34">
        <v>43454</v>
      </c>
      <c r="AB3" s="34">
        <v>43454</v>
      </c>
      <c r="AC3" s="34">
        <v>43490</v>
      </c>
      <c r="AD3" s="34">
        <v>43490</v>
      </c>
      <c r="AE3" s="34">
        <v>43490</v>
      </c>
      <c r="AF3" s="34">
        <v>43511</v>
      </c>
      <c r="AG3" s="34">
        <v>43511</v>
      </c>
      <c r="AH3" s="34">
        <v>43511</v>
      </c>
      <c r="AI3" s="34">
        <v>43532</v>
      </c>
      <c r="AJ3" s="34">
        <v>43532</v>
      </c>
      <c r="AK3" s="34">
        <v>43532</v>
      </c>
      <c r="AL3" s="34">
        <v>43543</v>
      </c>
      <c r="AM3" s="34">
        <v>43543</v>
      </c>
      <c r="AN3" s="34">
        <v>43543</v>
      </c>
      <c r="AO3" s="33"/>
      <c r="AP3" s="33"/>
      <c r="AQ3" s="33"/>
    </row>
    <row r="4" spans="1:43" x14ac:dyDescent="0.2">
      <c r="A4" s="38"/>
      <c r="B4" s="38"/>
      <c r="C4" s="38"/>
      <c r="D4" s="38"/>
      <c r="E4" s="34">
        <v>43294</v>
      </c>
      <c r="F4" s="34">
        <v>43294</v>
      </c>
      <c r="G4" s="34">
        <v>43294</v>
      </c>
      <c r="H4" s="34">
        <v>43368</v>
      </c>
      <c r="I4" s="34">
        <v>43368</v>
      </c>
      <c r="J4" s="34">
        <v>43368</v>
      </c>
      <c r="K4" s="34">
        <v>43371</v>
      </c>
      <c r="L4" s="34">
        <v>43371</v>
      </c>
      <c r="M4" s="34">
        <v>43371</v>
      </c>
      <c r="N4" s="34">
        <v>43388</v>
      </c>
      <c r="O4" s="34">
        <v>43388</v>
      </c>
      <c r="P4" s="34">
        <v>43388</v>
      </c>
      <c r="Q4" s="34">
        <v>43399</v>
      </c>
      <c r="R4" s="34">
        <v>43399</v>
      </c>
      <c r="S4" s="34">
        <v>43399</v>
      </c>
      <c r="T4" s="34">
        <v>43424</v>
      </c>
      <c r="U4" s="34">
        <v>43424</v>
      </c>
      <c r="V4" s="34">
        <v>43424</v>
      </c>
      <c r="W4" s="34">
        <v>43441</v>
      </c>
      <c r="X4" s="34">
        <v>43441</v>
      </c>
      <c r="Y4" s="34">
        <v>43441</v>
      </c>
      <c r="Z4" s="34">
        <v>43461</v>
      </c>
      <c r="AA4" s="34">
        <v>43461</v>
      </c>
      <c r="AB4" s="34">
        <v>43461</v>
      </c>
      <c r="AC4" s="34">
        <v>43496</v>
      </c>
      <c r="AD4" s="34">
        <v>43496</v>
      </c>
      <c r="AE4" s="34">
        <v>43496</v>
      </c>
      <c r="AF4" s="34">
        <v>43522</v>
      </c>
      <c r="AG4" s="34">
        <v>43522</v>
      </c>
      <c r="AH4" s="34">
        <v>43522</v>
      </c>
      <c r="AI4" s="34">
        <v>43538</v>
      </c>
      <c r="AJ4" s="34">
        <v>43538</v>
      </c>
      <c r="AK4" s="34">
        <v>43538</v>
      </c>
      <c r="AL4" s="34">
        <v>43550</v>
      </c>
      <c r="AM4" s="34">
        <v>43550</v>
      </c>
      <c r="AN4" s="34">
        <v>43550</v>
      </c>
      <c r="AO4" s="33"/>
      <c r="AP4" s="33"/>
      <c r="AQ4" s="33"/>
    </row>
    <row r="5" spans="1:43" ht="48" x14ac:dyDescent="0.2">
      <c r="A5" s="38"/>
      <c r="B5" s="38"/>
      <c r="C5" s="38"/>
      <c r="D5" s="38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</row>
    <row r="6" spans="1:43" hidden="1" x14ac:dyDescent="0.2">
      <c r="A6" s="35" t="s">
        <v>131</v>
      </c>
      <c r="B6" t="s">
        <v>5</v>
      </c>
      <c r="C6" t="s">
        <v>6</v>
      </c>
      <c r="D6" t="s">
        <v>7</v>
      </c>
      <c r="E6" s="3"/>
      <c r="F6" s="3"/>
      <c r="G6" s="3"/>
      <c r="H6" s="5"/>
      <c r="I6" s="6"/>
      <c r="J6" s="4" t="e">
        <v>#DIV/0!</v>
      </c>
      <c r="K6" s="3"/>
      <c r="L6" s="3"/>
      <c r="M6" s="3"/>
      <c r="N6" s="3"/>
      <c r="O6" s="3"/>
      <c r="P6" s="3"/>
      <c r="Q6" s="5">
        <v>13000</v>
      </c>
      <c r="R6" s="4">
        <v>1289730000</v>
      </c>
      <c r="S6" s="4">
        <v>99210</v>
      </c>
      <c r="T6" s="17"/>
      <c r="U6" s="17"/>
      <c r="V6" s="4" t="e">
        <v>#DIV/0!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5"/>
      <c r="AJ6" s="6"/>
      <c r="AK6" s="4"/>
      <c r="AL6" s="3"/>
      <c r="AM6" s="3"/>
      <c r="AN6" s="3"/>
      <c r="AO6" s="4">
        <v>13000</v>
      </c>
      <c r="AP6" s="4">
        <v>1289730000</v>
      </c>
      <c r="AQ6" s="4">
        <v>99210</v>
      </c>
    </row>
    <row r="7" spans="1:43" hidden="1" x14ac:dyDescent="0.2">
      <c r="A7" s="35"/>
      <c r="B7" t="s">
        <v>5</v>
      </c>
      <c r="C7" t="s">
        <v>6</v>
      </c>
      <c r="D7" t="s">
        <v>8</v>
      </c>
      <c r="E7" s="3"/>
      <c r="F7" s="3"/>
      <c r="G7" s="3"/>
      <c r="H7" s="5"/>
      <c r="I7" s="6"/>
      <c r="J7" s="4" t="e">
        <v>#DIV/0!</v>
      </c>
      <c r="K7" s="5"/>
      <c r="L7" s="4"/>
      <c r="M7" s="4" t="e">
        <v>#DIV/0!</v>
      </c>
      <c r="N7" s="5"/>
      <c r="O7" s="6"/>
      <c r="P7" s="4" t="e">
        <v>#DIV/0!</v>
      </c>
      <c r="Q7" s="5"/>
      <c r="R7" s="6"/>
      <c r="S7" s="4" t="e">
        <v>#DIV/0!</v>
      </c>
      <c r="T7" s="3"/>
      <c r="U7" s="3"/>
      <c r="V7" s="3"/>
      <c r="W7" s="3"/>
      <c r="X7" s="3"/>
      <c r="Y7" s="3"/>
      <c r="Z7" s="3">
        <v>12000</v>
      </c>
      <c r="AA7" s="3">
        <v>1174260000</v>
      </c>
      <c r="AB7" s="4">
        <v>97855</v>
      </c>
      <c r="AC7" s="18">
        <v>12000</v>
      </c>
      <c r="AD7" s="18">
        <v>1266300000</v>
      </c>
      <c r="AE7" s="4">
        <v>105525</v>
      </c>
      <c r="AF7" s="3"/>
      <c r="AG7" s="3"/>
      <c r="AH7" s="3"/>
      <c r="AI7" s="5"/>
      <c r="AJ7" s="4"/>
      <c r="AK7" s="4"/>
      <c r="AL7" s="3">
        <v>13000</v>
      </c>
      <c r="AM7" s="3">
        <v>1373515000</v>
      </c>
      <c r="AN7" s="4">
        <v>105655</v>
      </c>
      <c r="AO7" s="4">
        <v>37000</v>
      </c>
      <c r="AP7" s="4">
        <v>3814075000</v>
      </c>
      <c r="AQ7" s="4">
        <v>103083.10810810811</v>
      </c>
    </row>
    <row r="8" spans="1:43" hidden="1" x14ac:dyDescent="0.2">
      <c r="A8" s="35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6"/>
      <c r="S8" s="4" t="e">
        <v>#DIV/0!</v>
      </c>
      <c r="T8" s="3"/>
      <c r="U8" s="3"/>
      <c r="V8" s="3"/>
      <c r="W8" s="3"/>
      <c r="X8" s="3"/>
      <c r="Y8" s="3"/>
      <c r="Z8" s="3">
        <v>12000</v>
      </c>
      <c r="AA8" s="3">
        <v>1175604000</v>
      </c>
      <c r="AB8" s="4">
        <v>97967</v>
      </c>
      <c r="AC8" s="3"/>
      <c r="AD8" s="3"/>
      <c r="AE8" s="3"/>
      <c r="AF8" s="3"/>
      <c r="AG8" s="3"/>
      <c r="AH8" s="3"/>
      <c r="AI8" s="5"/>
      <c r="AJ8" s="4"/>
      <c r="AK8" s="3"/>
      <c r="AL8" s="3"/>
      <c r="AM8" s="3"/>
      <c r="AN8" s="3"/>
      <c r="AO8" s="4">
        <v>12000</v>
      </c>
      <c r="AP8" s="4">
        <v>1175604000</v>
      </c>
      <c r="AQ8" s="4">
        <v>97967</v>
      </c>
    </row>
    <row r="9" spans="1:43" hidden="1" x14ac:dyDescent="0.2">
      <c r="A9" s="35"/>
      <c r="D9" s="1" t="s">
        <v>9</v>
      </c>
      <c r="E9" s="5"/>
      <c r="F9" s="5"/>
      <c r="G9" s="4"/>
      <c r="H9" s="5"/>
      <c r="I9" s="5"/>
      <c r="J9" s="4"/>
      <c r="K9" s="5"/>
      <c r="L9" s="5"/>
      <c r="M9" s="4"/>
      <c r="N9" s="5"/>
      <c r="O9" s="5"/>
      <c r="P9" s="4"/>
      <c r="Q9" s="5"/>
      <c r="R9" s="5"/>
      <c r="S9" s="4"/>
      <c r="T9" s="5"/>
      <c r="U9" s="5"/>
      <c r="V9" s="4"/>
      <c r="W9" s="5"/>
      <c r="X9" s="5"/>
      <c r="Y9" s="4"/>
      <c r="Z9" s="5">
        <v>24000</v>
      </c>
      <c r="AA9" s="5">
        <v>2349864000</v>
      </c>
      <c r="AB9" s="4">
        <v>97911</v>
      </c>
      <c r="AC9" s="5">
        <v>12000</v>
      </c>
      <c r="AD9" s="5">
        <v>1266300000</v>
      </c>
      <c r="AE9" s="4">
        <v>105525</v>
      </c>
      <c r="AF9" s="5"/>
      <c r="AG9" s="5"/>
      <c r="AH9" s="4"/>
      <c r="AI9" s="5"/>
      <c r="AJ9" s="5"/>
      <c r="AK9" s="4"/>
      <c r="AL9" s="5">
        <v>13000</v>
      </c>
      <c r="AM9" s="5">
        <v>1373515000</v>
      </c>
      <c r="AN9" s="4">
        <v>105655</v>
      </c>
      <c r="AO9" s="4">
        <v>49000</v>
      </c>
      <c r="AP9" s="4">
        <v>4989679000</v>
      </c>
      <c r="AQ9" s="4">
        <v>101830.18367346939</v>
      </c>
    </row>
    <row r="10" spans="1:43" hidden="1" x14ac:dyDescent="0.2">
      <c r="A10" s="35"/>
      <c r="B10" t="s">
        <v>5</v>
      </c>
      <c r="C10" t="s">
        <v>6</v>
      </c>
      <c r="D10" t="s">
        <v>10</v>
      </c>
      <c r="N10" s="5"/>
      <c r="O10" s="6"/>
      <c r="P10" s="4" t="e">
        <v>#DIV/0!</v>
      </c>
      <c r="Q10" s="5"/>
      <c r="R10" s="6"/>
      <c r="S10" s="4" t="e">
        <v>#DIV/0!</v>
      </c>
      <c r="T10" s="5">
        <v>13000</v>
      </c>
      <c r="U10" s="4">
        <v>1278667000</v>
      </c>
      <c r="V10" s="4">
        <v>98359</v>
      </c>
      <c r="W10">
        <v>13000</v>
      </c>
      <c r="X10">
        <v>1260064000</v>
      </c>
      <c r="Y10" s="4">
        <v>96928</v>
      </c>
      <c r="Z10" s="5"/>
      <c r="AA10" s="6"/>
      <c r="AB10" s="4" t="e">
        <v>#DIV/0!</v>
      </c>
      <c r="AI10">
        <v>12000</v>
      </c>
      <c r="AJ10">
        <v>1260276000</v>
      </c>
      <c r="AK10" s="4">
        <v>105023</v>
      </c>
      <c r="AO10" s="4">
        <v>38000</v>
      </c>
      <c r="AP10" s="4">
        <v>3799007000</v>
      </c>
      <c r="AQ10" s="4">
        <v>99973.868421052626</v>
      </c>
    </row>
    <row r="11" spans="1:43" hidden="1" x14ac:dyDescent="0.2">
      <c r="A11" s="35"/>
      <c r="B11" t="s">
        <v>5</v>
      </c>
      <c r="C11" t="s">
        <v>6</v>
      </c>
      <c r="D11" t="s">
        <v>10</v>
      </c>
      <c r="W11">
        <v>13000</v>
      </c>
      <c r="X11">
        <v>1260311000</v>
      </c>
      <c r="Y11" s="4">
        <v>96947</v>
      </c>
      <c r="Z11" s="5"/>
      <c r="AA11" s="6"/>
      <c r="AB11" s="4" t="e">
        <v>#DIV/0!</v>
      </c>
      <c r="AO11" s="4">
        <v>13000</v>
      </c>
      <c r="AP11" s="4">
        <v>1260311000</v>
      </c>
      <c r="AQ11" s="4">
        <v>96947</v>
      </c>
    </row>
    <row r="12" spans="1:43" hidden="1" x14ac:dyDescent="0.2">
      <c r="A12" s="35"/>
      <c r="D12" s="1" t="s">
        <v>11</v>
      </c>
      <c r="E12" s="5"/>
      <c r="F12" s="5"/>
      <c r="G12" s="4"/>
      <c r="H12" s="5"/>
      <c r="I12" s="5"/>
      <c r="J12" s="4"/>
      <c r="K12" s="5"/>
      <c r="L12" s="5"/>
      <c r="M12" s="4"/>
      <c r="N12" s="5"/>
      <c r="O12" s="5"/>
      <c r="P12" s="4"/>
      <c r="Q12" s="5"/>
      <c r="R12" s="5"/>
      <c r="S12" s="4"/>
      <c r="T12" s="5">
        <v>13000</v>
      </c>
      <c r="U12" s="5">
        <v>1278667000</v>
      </c>
      <c r="V12" s="4">
        <v>98359</v>
      </c>
      <c r="W12" s="5">
        <v>26000</v>
      </c>
      <c r="X12" s="5">
        <v>2520375000</v>
      </c>
      <c r="Y12" s="4">
        <v>96937.5</v>
      </c>
      <c r="Z12" s="5"/>
      <c r="AA12" s="5"/>
      <c r="AB12" s="4"/>
      <c r="AC12" s="5"/>
      <c r="AD12" s="5"/>
      <c r="AE12" s="4"/>
      <c r="AF12" s="5"/>
      <c r="AG12" s="5"/>
      <c r="AH12" s="4"/>
      <c r="AI12" s="5">
        <v>12000</v>
      </c>
      <c r="AJ12" s="5">
        <v>1260276000</v>
      </c>
      <c r="AK12" s="4">
        <v>105023</v>
      </c>
      <c r="AL12" s="5"/>
      <c r="AM12" s="5"/>
      <c r="AN12" s="4"/>
      <c r="AO12" s="4">
        <v>51000</v>
      </c>
      <c r="AP12" s="4">
        <v>5059318000</v>
      </c>
      <c r="AQ12" s="4">
        <v>99202.313725490196</v>
      </c>
    </row>
    <row r="13" spans="1:43" hidden="1" x14ac:dyDescent="0.2">
      <c r="A13" s="35"/>
      <c r="B13" t="s">
        <v>5</v>
      </c>
      <c r="C13" t="s">
        <v>6</v>
      </c>
      <c r="D13" t="s">
        <v>12</v>
      </c>
      <c r="G13" s="4"/>
      <c r="K13">
        <v>12000</v>
      </c>
      <c r="L13">
        <v>1299096000</v>
      </c>
      <c r="M13" s="4">
        <v>108258</v>
      </c>
      <c r="N13" s="5"/>
      <c r="O13" s="4"/>
      <c r="P13" s="4" t="e">
        <v>#DIV/0!</v>
      </c>
      <c r="T13" s="5">
        <v>13000</v>
      </c>
      <c r="U13" s="4">
        <v>1294072000</v>
      </c>
      <c r="V13" s="4">
        <v>99544</v>
      </c>
      <c r="W13">
        <v>13000</v>
      </c>
      <c r="X13">
        <v>1256424000</v>
      </c>
      <c r="Y13" s="4">
        <v>96648</v>
      </c>
      <c r="Z13" s="4">
        <v>12000</v>
      </c>
      <c r="AA13">
        <v>1176576000</v>
      </c>
      <c r="AB13" s="4">
        <v>98048</v>
      </c>
      <c r="AC13" s="5"/>
      <c r="AD13" s="6"/>
      <c r="AE13" s="4" t="e">
        <v>#DIV/0!</v>
      </c>
      <c r="AF13" s="5"/>
      <c r="AG13" s="6"/>
      <c r="AH13" s="4" t="e">
        <v>#DIV/0!</v>
      </c>
      <c r="AK13" s="4"/>
      <c r="AL13" s="5">
        <v>13000</v>
      </c>
      <c r="AM13" s="6">
        <v>1366144000</v>
      </c>
      <c r="AN13" s="4">
        <v>105088</v>
      </c>
      <c r="AO13" s="4">
        <v>63000</v>
      </c>
      <c r="AP13" s="4">
        <v>6392312000</v>
      </c>
      <c r="AQ13" s="4">
        <v>101465.26984126984</v>
      </c>
    </row>
    <row r="14" spans="1:43" hidden="1" x14ac:dyDescent="0.2">
      <c r="A14" s="35"/>
      <c r="B14" t="s">
        <v>5</v>
      </c>
      <c r="C14" t="s">
        <v>6</v>
      </c>
      <c r="D14" t="s">
        <v>12</v>
      </c>
      <c r="T14" s="5"/>
      <c r="U14" s="6"/>
      <c r="V14" s="4" t="e">
        <v>#DIV/0!</v>
      </c>
      <c r="AO14" s="4">
        <v>0</v>
      </c>
      <c r="AP14" s="4">
        <v>0</v>
      </c>
      <c r="AQ14" s="4" t="e">
        <v>#DIV/0!</v>
      </c>
    </row>
    <row r="15" spans="1:43" hidden="1" x14ac:dyDescent="0.2">
      <c r="A15" s="35"/>
      <c r="D15" s="1" t="s">
        <v>13</v>
      </c>
      <c r="E15" s="5"/>
      <c r="F15" s="5"/>
      <c r="G15" s="4"/>
      <c r="H15" s="5"/>
      <c r="I15" s="5"/>
      <c r="J15" s="4"/>
      <c r="K15" s="5">
        <v>12000</v>
      </c>
      <c r="L15" s="5">
        <v>1299096000</v>
      </c>
      <c r="M15" s="4">
        <v>108258</v>
      </c>
      <c r="N15" s="5"/>
      <c r="O15" s="5"/>
      <c r="P15" s="4"/>
      <c r="Q15" s="5"/>
      <c r="R15" s="5"/>
      <c r="S15" s="4"/>
      <c r="T15" s="5">
        <v>13000</v>
      </c>
      <c r="U15" s="5">
        <v>1294072000</v>
      </c>
      <c r="V15" s="4">
        <v>99544</v>
      </c>
      <c r="W15" s="5">
        <v>13000</v>
      </c>
      <c r="X15" s="5">
        <v>1256424000</v>
      </c>
      <c r="Y15" s="4">
        <v>96648</v>
      </c>
      <c r="Z15" s="5">
        <v>12000</v>
      </c>
      <c r="AA15" s="5">
        <v>1176576000</v>
      </c>
      <c r="AB15" s="4">
        <v>98048</v>
      </c>
      <c r="AC15" s="5"/>
      <c r="AD15" s="5"/>
      <c r="AE15" s="4"/>
      <c r="AF15" s="5"/>
      <c r="AG15" s="5"/>
      <c r="AH15" s="4"/>
      <c r="AI15" s="5"/>
      <c r="AJ15" s="5"/>
      <c r="AK15" s="4"/>
      <c r="AL15" s="5">
        <v>13000</v>
      </c>
      <c r="AM15" s="5">
        <v>1366144000</v>
      </c>
      <c r="AN15" s="4">
        <v>105088</v>
      </c>
      <c r="AO15" s="4">
        <v>63000</v>
      </c>
      <c r="AP15" s="4">
        <v>6392312000</v>
      </c>
      <c r="AQ15" s="4">
        <v>101465.26984126984</v>
      </c>
    </row>
    <row r="16" spans="1:43" hidden="1" x14ac:dyDescent="0.2">
      <c r="A16" s="35"/>
      <c r="B16" t="s">
        <v>5</v>
      </c>
      <c r="C16" t="s">
        <v>6</v>
      </c>
      <c r="D16" t="s">
        <v>15</v>
      </c>
      <c r="H16" s="5"/>
      <c r="I16" s="6"/>
      <c r="J16" s="4" t="e">
        <v>#DIV/0!</v>
      </c>
      <c r="Q16" s="5">
        <v>13000</v>
      </c>
      <c r="R16" s="4">
        <v>1322867000</v>
      </c>
      <c r="S16" s="4">
        <v>101759</v>
      </c>
      <c r="Z16" s="5"/>
      <c r="AA16" s="6"/>
      <c r="AB16" s="4" t="e">
        <v>#DIV/0!</v>
      </c>
      <c r="AC16" s="5"/>
      <c r="AD16" s="6"/>
      <c r="AE16" s="4"/>
      <c r="AF16" s="5"/>
      <c r="AG16" s="6"/>
      <c r="AH16" s="4"/>
      <c r="AI16">
        <v>12000</v>
      </c>
      <c r="AJ16">
        <v>1250208000</v>
      </c>
      <c r="AK16" s="4">
        <v>104184</v>
      </c>
      <c r="AO16" s="4">
        <v>25000</v>
      </c>
      <c r="AP16" s="4">
        <v>2573075000</v>
      </c>
      <c r="AQ16" s="4">
        <v>102923</v>
      </c>
    </row>
    <row r="17" spans="1:43" hidden="1" x14ac:dyDescent="0.2">
      <c r="A17" s="35"/>
      <c r="B17" t="s">
        <v>5</v>
      </c>
      <c r="C17" t="s">
        <v>6</v>
      </c>
      <c r="D17" t="s">
        <v>15</v>
      </c>
      <c r="H17" s="5"/>
      <c r="I17" s="6"/>
      <c r="J17" s="4" t="e">
        <v>#DIV/0!</v>
      </c>
      <c r="AI17">
        <v>12000</v>
      </c>
      <c r="AJ17">
        <v>1250208000</v>
      </c>
      <c r="AK17" s="4">
        <v>104184</v>
      </c>
      <c r="AO17" s="4">
        <v>12000</v>
      </c>
      <c r="AP17" s="4">
        <v>1250208000</v>
      </c>
      <c r="AQ17" s="4">
        <v>104184</v>
      </c>
    </row>
    <row r="18" spans="1:43" hidden="1" x14ac:dyDescent="0.2">
      <c r="A18" s="35"/>
      <c r="D18" s="1" t="s">
        <v>16</v>
      </c>
      <c r="E18" s="5"/>
      <c r="F18" s="5"/>
      <c r="G18" s="4"/>
      <c r="H18" s="5"/>
      <c r="I18" s="5"/>
      <c r="J18" s="4"/>
      <c r="K18" s="5"/>
      <c r="L18" s="5"/>
      <c r="M18" s="4"/>
      <c r="N18" s="5"/>
      <c r="O18" s="5"/>
      <c r="P18" s="4"/>
      <c r="Q18" s="5">
        <v>13000</v>
      </c>
      <c r="R18" s="5">
        <v>1322867000</v>
      </c>
      <c r="S18" s="4">
        <v>101759</v>
      </c>
      <c r="T18" s="5"/>
      <c r="U18" s="5"/>
      <c r="V18" s="4"/>
      <c r="W18" s="5"/>
      <c r="X18" s="5"/>
      <c r="Y18" s="4"/>
      <c r="Z18" s="5"/>
      <c r="AA18" s="5"/>
      <c r="AB18" s="4"/>
      <c r="AC18" s="5"/>
      <c r="AD18" s="5"/>
      <c r="AE18" s="4"/>
      <c r="AF18" s="5"/>
      <c r="AG18" s="5"/>
      <c r="AH18" s="4"/>
      <c r="AI18" s="5">
        <v>24000</v>
      </c>
      <c r="AJ18" s="5">
        <v>2500416000</v>
      </c>
      <c r="AK18" s="4">
        <v>104184</v>
      </c>
      <c r="AL18" s="5"/>
      <c r="AM18" s="5"/>
      <c r="AN18" s="4"/>
      <c r="AO18" s="4">
        <v>37000</v>
      </c>
      <c r="AP18" s="4">
        <v>3823283000</v>
      </c>
      <c r="AQ18" s="4">
        <v>103331.97297297297</v>
      </c>
    </row>
    <row r="19" spans="1:43" hidden="1" x14ac:dyDescent="0.2">
      <c r="A19" s="35"/>
      <c r="B19" t="s">
        <v>5</v>
      </c>
      <c r="C19" t="s">
        <v>6</v>
      </c>
      <c r="D19" t="s">
        <v>17</v>
      </c>
      <c r="AO19" s="4">
        <v>0</v>
      </c>
      <c r="AP19" s="4">
        <v>0</v>
      </c>
      <c r="AQ19" s="4" t="e">
        <v>#DIV/0!</v>
      </c>
    </row>
    <row r="20" spans="1:43" hidden="1" x14ac:dyDescent="0.2">
      <c r="A20" s="35"/>
      <c r="B20" t="s">
        <v>5</v>
      </c>
      <c r="C20" t="s">
        <v>6</v>
      </c>
      <c r="D20" t="s">
        <v>18</v>
      </c>
      <c r="AO20" s="4">
        <v>0</v>
      </c>
      <c r="AP20" s="4">
        <v>0</v>
      </c>
      <c r="AQ20" s="4" t="e">
        <v>#DIV/0!</v>
      </c>
    </row>
    <row r="21" spans="1:43" hidden="1" x14ac:dyDescent="0.2">
      <c r="A21" s="35"/>
      <c r="B21" t="s">
        <v>5</v>
      </c>
      <c r="C21" t="s">
        <v>6</v>
      </c>
      <c r="D21" t="s">
        <v>19</v>
      </c>
      <c r="H21" s="5"/>
      <c r="I21" s="6"/>
      <c r="J21" s="4" t="e">
        <v>#DIV/0!</v>
      </c>
      <c r="K21" s="5"/>
      <c r="L21" s="4"/>
      <c r="M21" s="4" t="e">
        <v>#DIV/0!</v>
      </c>
      <c r="N21" s="5"/>
      <c r="O21" s="4"/>
      <c r="P21" s="4" t="e">
        <v>#DIV/0!</v>
      </c>
      <c r="Q21" s="5">
        <v>13000</v>
      </c>
      <c r="R21" s="4">
        <v>1338558000</v>
      </c>
      <c r="S21" s="4">
        <v>102966</v>
      </c>
      <c r="Z21">
        <v>12000</v>
      </c>
      <c r="AA21">
        <v>1181100000</v>
      </c>
      <c r="AB21" s="4">
        <v>98425</v>
      </c>
      <c r="AL21" s="5">
        <v>12000</v>
      </c>
      <c r="AM21" s="6">
        <v>1289664000</v>
      </c>
      <c r="AN21" s="4">
        <v>107472</v>
      </c>
      <c r="AO21" s="4">
        <v>37000</v>
      </c>
      <c r="AP21" s="4">
        <v>3809322000</v>
      </c>
      <c r="AQ21" s="4">
        <v>102954.64864864865</v>
      </c>
    </row>
    <row r="22" spans="1:43" hidden="1" x14ac:dyDescent="0.2">
      <c r="A22" s="35"/>
      <c r="B22" t="s">
        <v>5</v>
      </c>
      <c r="C22" t="s">
        <v>6</v>
      </c>
      <c r="D22" t="s">
        <v>19</v>
      </c>
      <c r="N22" s="5"/>
      <c r="O22" s="6"/>
      <c r="P22" s="4"/>
      <c r="AO22" s="4">
        <v>0</v>
      </c>
      <c r="AP22" s="4">
        <v>0</v>
      </c>
      <c r="AQ22" s="4" t="e">
        <v>#DIV/0!</v>
      </c>
    </row>
    <row r="23" spans="1:43" hidden="1" x14ac:dyDescent="0.2">
      <c r="A23" s="35"/>
      <c r="D23" s="1" t="s">
        <v>20</v>
      </c>
      <c r="E23" s="5"/>
      <c r="F23" s="5"/>
      <c r="G23" s="4"/>
      <c r="H23" s="5"/>
      <c r="I23" s="5"/>
      <c r="J23" s="4"/>
      <c r="K23" s="5"/>
      <c r="L23" s="5"/>
      <c r="M23" s="4"/>
      <c r="N23" s="5"/>
      <c r="O23" s="5"/>
      <c r="P23" s="4"/>
      <c r="Q23" s="5">
        <v>13000</v>
      </c>
      <c r="R23" s="5">
        <v>1338558000</v>
      </c>
      <c r="S23" s="4">
        <v>102966</v>
      </c>
      <c r="T23" s="5"/>
      <c r="U23" s="5"/>
      <c r="V23" s="4"/>
      <c r="W23" s="5"/>
      <c r="X23" s="5"/>
      <c r="Y23" s="4"/>
      <c r="Z23" s="5">
        <v>12000</v>
      </c>
      <c r="AA23" s="5">
        <v>1181100000</v>
      </c>
      <c r="AB23" s="4">
        <v>98425</v>
      </c>
      <c r="AC23" s="5"/>
      <c r="AD23" s="5"/>
      <c r="AE23" s="4"/>
      <c r="AF23" s="5"/>
      <c r="AG23" s="5"/>
      <c r="AH23" s="4"/>
      <c r="AI23" s="5"/>
      <c r="AJ23" s="5"/>
      <c r="AK23" s="4"/>
      <c r="AL23" s="5">
        <v>12000</v>
      </c>
      <c r="AM23" s="5">
        <v>1289664000</v>
      </c>
      <c r="AN23" s="4">
        <v>107472</v>
      </c>
      <c r="AO23" s="4">
        <v>37000</v>
      </c>
      <c r="AP23" s="4">
        <v>3809322000</v>
      </c>
      <c r="AQ23" s="4">
        <v>102954.64864864865</v>
      </c>
    </row>
    <row r="24" spans="1:43" hidden="1" x14ac:dyDescent="0.2">
      <c r="A24" s="35"/>
      <c r="B24" t="s">
        <v>5</v>
      </c>
      <c r="C24" t="s">
        <v>6</v>
      </c>
      <c r="D24" t="s">
        <v>21</v>
      </c>
      <c r="Z24" s="4"/>
      <c r="AA24" s="4"/>
      <c r="AB24" s="4"/>
      <c r="AC24" s="5">
        <v>12000</v>
      </c>
      <c r="AD24" s="6">
        <v>1241640000</v>
      </c>
      <c r="AE24" s="4">
        <v>103470</v>
      </c>
      <c r="AF24">
        <v>12000</v>
      </c>
      <c r="AG24">
        <v>1244448000</v>
      </c>
      <c r="AH24" s="4">
        <v>103704</v>
      </c>
      <c r="AO24" s="4">
        <v>24000</v>
      </c>
      <c r="AP24" s="4">
        <v>2486088000</v>
      </c>
      <c r="AQ24" s="4">
        <v>103587</v>
      </c>
    </row>
    <row r="25" spans="1:43" hidden="1" x14ac:dyDescent="0.2">
      <c r="A25" s="35"/>
      <c r="B25" t="s">
        <v>5</v>
      </c>
      <c r="C25" t="s">
        <v>6</v>
      </c>
      <c r="D25" t="s">
        <v>22</v>
      </c>
      <c r="AO25" s="4">
        <v>0</v>
      </c>
      <c r="AP25" s="4">
        <v>0</v>
      </c>
      <c r="AQ25" s="4" t="e">
        <v>#DIV/0!</v>
      </c>
    </row>
    <row r="26" spans="1:43" hidden="1" x14ac:dyDescent="0.2">
      <c r="A26" s="35"/>
      <c r="B26" t="s">
        <v>5</v>
      </c>
      <c r="C26" t="s">
        <v>6</v>
      </c>
      <c r="D26" t="s">
        <v>22</v>
      </c>
      <c r="AO26" s="4">
        <v>0</v>
      </c>
      <c r="AP26" s="4">
        <v>0</v>
      </c>
      <c r="AQ26" s="4" t="e">
        <v>#DIV/0!</v>
      </c>
    </row>
    <row r="27" spans="1:43" hidden="1" x14ac:dyDescent="0.2">
      <c r="A27" s="35"/>
      <c r="B27" t="s">
        <v>5</v>
      </c>
      <c r="C27" t="s">
        <v>6</v>
      </c>
      <c r="D27" t="s">
        <v>24</v>
      </c>
      <c r="H27">
        <v>6000</v>
      </c>
      <c r="I27">
        <v>664416000</v>
      </c>
      <c r="J27" s="4">
        <v>110736</v>
      </c>
      <c r="Z27" s="4"/>
      <c r="AA27" s="4"/>
      <c r="AB27" s="4"/>
      <c r="AO27" s="4">
        <v>6000</v>
      </c>
      <c r="AP27" s="4">
        <v>664416000</v>
      </c>
      <c r="AQ27" s="4">
        <v>110736</v>
      </c>
    </row>
    <row r="28" spans="1:43" hidden="1" x14ac:dyDescent="0.2">
      <c r="A28" s="35"/>
      <c r="B28" t="s">
        <v>5</v>
      </c>
      <c r="C28" t="s">
        <v>6</v>
      </c>
      <c r="D28" t="s">
        <v>25</v>
      </c>
      <c r="H28">
        <v>6000</v>
      </c>
      <c r="I28">
        <v>664416000</v>
      </c>
      <c r="J28" s="4">
        <v>110736</v>
      </c>
      <c r="Z28" s="4"/>
      <c r="AA28" s="4"/>
      <c r="AB28" s="4"/>
      <c r="AO28" s="4">
        <v>6000</v>
      </c>
      <c r="AP28" s="4">
        <v>664416000</v>
      </c>
      <c r="AQ28" s="4">
        <v>110736</v>
      </c>
    </row>
    <row r="29" spans="1:43" hidden="1" x14ac:dyDescent="0.2">
      <c r="A29" s="35"/>
      <c r="D29" s="1" t="s">
        <v>26</v>
      </c>
      <c r="H29" s="5">
        <v>12000</v>
      </c>
      <c r="I29" s="5">
        <v>1328832000</v>
      </c>
      <c r="J29" s="4">
        <v>110736</v>
      </c>
      <c r="K29" s="5"/>
      <c r="L29" s="5"/>
      <c r="M29" s="4"/>
      <c r="N29" s="5"/>
      <c r="O29" s="5"/>
      <c r="P29" s="4"/>
      <c r="Q29" s="5"/>
      <c r="R29" s="5"/>
      <c r="S29" s="4"/>
      <c r="T29" s="5"/>
      <c r="U29" s="5"/>
      <c r="V29" s="4"/>
      <c r="W29" s="5"/>
      <c r="X29" s="5"/>
      <c r="Y29" s="4"/>
      <c r="Z29" s="5"/>
      <c r="AA29" s="5"/>
      <c r="AB29" s="4"/>
      <c r="AC29" s="5"/>
      <c r="AD29" s="5"/>
      <c r="AE29" s="4"/>
      <c r="AF29" s="5"/>
      <c r="AG29" s="5"/>
      <c r="AH29" s="4"/>
      <c r="AI29" s="5"/>
      <c r="AJ29" s="5"/>
      <c r="AK29" s="4"/>
      <c r="AL29" s="5"/>
      <c r="AM29" s="5"/>
      <c r="AN29" s="4"/>
      <c r="AO29" s="4">
        <v>12000</v>
      </c>
      <c r="AP29" s="4">
        <v>1328832000</v>
      </c>
      <c r="AQ29" s="4">
        <v>110736</v>
      </c>
    </row>
    <row r="30" spans="1:43" x14ac:dyDescent="0.2">
      <c r="A30" s="35"/>
      <c r="B30" t="s">
        <v>75</v>
      </c>
      <c r="C30" t="s">
        <v>6</v>
      </c>
      <c r="D30" s="1" t="s">
        <v>105</v>
      </c>
      <c r="E30" s="5"/>
      <c r="F30" s="5"/>
      <c r="G30" s="4"/>
      <c r="H30" s="5">
        <v>12000</v>
      </c>
      <c r="I30" s="5">
        <v>1328832000</v>
      </c>
      <c r="J30" s="4">
        <v>110736</v>
      </c>
      <c r="K30" s="5">
        <v>12000</v>
      </c>
      <c r="L30" s="5">
        <v>1299096000</v>
      </c>
      <c r="M30" s="4">
        <v>108258</v>
      </c>
      <c r="N30" s="5"/>
      <c r="O30" s="5"/>
      <c r="P30" s="4"/>
      <c r="Q30" s="5">
        <v>39000</v>
      </c>
      <c r="R30" s="5">
        <v>3951155000</v>
      </c>
      <c r="S30" s="4">
        <v>101311.66666666667</v>
      </c>
      <c r="T30" s="5">
        <v>26000</v>
      </c>
      <c r="U30" s="5">
        <v>2572739000</v>
      </c>
      <c r="V30" s="4">
        <v>98951.5</v>
      </c>
      <c r="W30" s="5">
        <v>39000</v>
      </c>
      <c r="X30" s="5">
        <v>3776799000</v>
      </c>
      <c r="Y30" s="4">
        <v>96841</v>
      </c>
      <c r="Z30" s="5">
        <v>48000</v>
      </c>
      <c r="AA30" s="5">
        <v>4707540000</v>
      </c>
      <c r="AB30" s="4">
        <v>98073.75</v>
      </c>
      <c r="AC30" s="5">
        <v>24000</v>
      </c>
      <c r="AD30" s="5">
        <v>2507940000</v>
      </c>
      <c r="AE30" s="4">
        <v>104497.5</v>
      </c>
      <c r="AF30" s="5">
        <v>12000</v>
      </c>
      <c r="AG30" s="5">
        <v>1244448000</v>
      </c>
      <c r="AH30" s="4">
        <v>103704</v>
      </c>
      <c r="AI30" s="5">
        <v>36000</v>
      </c>
      <c r="AJ30" s="5">
        <v>3760692000</v>
      </c>
      <c r="AK30" s="4">
        <v>104463.66666666667</v>
      </c>
      <c r="AL30" s="5">
        <v>38000</v>
      </c>
      <c r="AM30" s="5">
        <v>4029323000</v>
      </c>
      <c r="AN30" s="4">
        <v>106034.81578947368</v>
      </c>
      <c r="AO30" s="4">
        <v>286000</v>
      </c>
      <c r="AP30" s="4">
        <v>29178564000</v>
      </c>
      <c r="AQ30" s="4">
        <v>102022.95104895104</v>
      </c>
    </row>
    <row r="31" spans="1:43" hidden="1" x14ac:dyDescent="0.2">
      <c r="A31" s="35"/>
      <c r="B31" t="s">
        <v>27</v>
      </c>
      <c r="C31" t="s">
        <v>6</v>
      </c>
      <c r="D31" t="s">
        <v>7</v>
      </c>
      <c r="Q31" s="5"/>
      <c r="R31" s="6"/>
      <c r="S31" s="4" t="e">
        <v>#DIV/0!</v>
      </c>
      <c r="AO31" s="4">
        <v>0</v>
      </c>
      <c r="AP31" s="4">
        <v>0</v>
      </c>
      <c r="AQ31" s="4" t="e">
        <v>#DIV/0!</v>
      </c>
    </row>
    <row r="32" spans="1:43" hidden="1" x14ac:dyDescent="0.2">
      <c r="A32" s="35"/>
      <c r="B32" t="s">
        <v>27</v>
      </c>
      <c r="C32" t="s">
        <v>6</v>
      </c>
      <c r="D32" t="s">
        <v>17</v>
      </c>
      <c r="K32" s="5"/>
      <c r="L32" s="4"/>
      <c r="M32" s="4"/>
      <c r="AO32" s="4">
        <v>0</v>
      </c>
      <c r="AP32" s="4">
        <v>0</v>
      </c>
      <c r="AQ32" s="4" t="e">
        <v>#DIV/0!</v>
      </c>
    </row>
    <row r="33" spans="1:43" hidden="1" x14ac:dyDescent="0.2">
      <c r="A33" s="35"/>
      <c r="B33" t="s">
        <v>28</v>
      </c>
      <c r="C33" t="s">
        <v>6</v>
      </c>
      <c r="D33" t="s">
        <v>10</v>
      </c>
      <c r="M33" s="4"/>
      <c r="N33" s="5">
        <v>12000</v>
      </c>
      <c r="O33" s="4">
        <v>1252944000</v>
      </c>
      <c r="P33" s="4">
        <v>104412</v>
      </c>
      <c r="T33" s="5"/>
      <c r="U33" s="6"/>
      <c r="V33" s="4" t="e">
        <v>#DIV/0!</v>
      </c>
      <c r="AF33" s="5"/>
      <c r="AG33" s="6"/>
      <c r="AH33" s="4" t="e">
        <v>#DIV/0!</v>
      </c>
      <c r="AO33" s="4">
        <v>12000</v>
      </c>
      <c r="AP33" s="4">
        <v>1252944000</v>
      </c>
      <c r="AQ33" s="4">
        <v>104412</v>
      </c>
    </row>
    <row r="34" spans="1:43" hidden="1" x14ac:dyDescent="0.2">
      <c r="A34" s="35"/>
      <c r="B34" t="s">
        <v>28</v>
      </c>
      <c r="C34" t="s">
        <v>6</v>
      </c>
      <c r="D34" t="s">
        <v>12</v>
      </c>
      <c r="K34">
        <v>12000</v>
      </c>
      <c r="L34">
        <v>1230816000</v>
      </c>
      <c r="M34" s="4">
        <v>102568</v>
      </c>
      <c r="N34" s="5">
        <v>12000</v>
      </c>
      <c r="O34" s="4">
        <v>1241856000</v>
      </c>
      <c r="P34" s="4">
        <v>103488</v>
      </c>
      <c r="T34" s="5"/>
      <c r="U34" s="6"/>
      <c r="V34" s="4" t="e">
        <v>#DIV/0!</v>
      </c>
      <c r="AC34">
        <v>12000</v>
      </c>
      <c r="AD34">
        <v>1192536000</v>
      </c>
      <c r="AE34" s="4">
        <v>99378</v>
      </c>
      <c r="AF34" s="5">
        <v>12000</v>
      </c>
      <c r="AG34" s="6">
        <v>1190856000</v>
      </c>
      <c r="AH34" s="4">
        <v>99238</v>
      </c>
      <c r="AO34" s="4">
        <v>48000</v>
      </c>
      <c r="AP34" s="4">
        <v>4856064000</v>
      </c>
      <c r="AQ34" s="4">
        <v>101168</v>
      </c>
    </row>
    <row r="35" spans="1:43" hidden="1" x14ac:dyDescent="0.2">
      <c r="A35" s="35"/>
      <c r="B35" t="s">
        <v>28</v>
      </c>
      <c r="C35" t="s">
        <v>6</v>
      </c>
      <c r="D35" t="s">
        <v>30</v>
      </c>
      <c r="AO35" s="4">
        <v>0</v>
      </c>
      <c r="AP35" s="4">
        <v>0</v>
      </c>
      <c r="AQ35" s="4" t="e">
        <v>#DIV/0!</v>
      </c>
    </row>
    <row r="36" spans="1:43" hidden="1" x14ac:dyDescent="0.2">
      <c r="A36" s="35"/>
      <c r="B36" t="s">
        <v>28</v>
      </c>
      <c r="C36" t="s">
        <v>6</v>
      </c>
      <c r="D36" t="s">
        <v>31</v>
      </c>
      <c r="T36" s="5"/>
      <c r="U36" s="6"/>
      <c r="V36" s="4" t="e">
        <v>#DIV/0!</v>
      </c>
      <c r="AO36" s="4">
        <v>0</v>
      </c>
      <c r="AP36" s="4">
        <v>0</v>
      </c>
      <c r="AQ36" s="4" t="e">
        <v>#DIV/0!</v>
      </c>
    </row>
    <row r="37" spans="1:43" x14ac:dyDescent="0.2">
      <c r="A37" s="35"/>
      <c r="B37" t="s">
        <v>119</v>
      </c>
      <c r="C37" t="s">
        <v>6</v>
      </c>
      <c r="D37" s="1" t="s">
        <v>105</v>
      </c>
      <c r="E37" s="5"/>
      <c r="F37" s="5"/>
      <c r="G37" s="4"/>
      <c r="H37" s="5"/>
      <c r="I37" s="5"/>
      <c r="J37" s="4"/>
      <c r="K37" s="5">
        <v>12000</v>
      </c>
      <c r="L37" s="5">
        <v>1230816000</v>
      </c>
      <c r="M37" s="4">
        <v>102568</v>
      </c>
      <c r="N37" s="5">
        <v>24000</v>
      </c>
      <c r="O37" s="5">
        <v>2494800000</v>
      </c>
      <c r="P37" s="4">
        <v>103950</v>
      </c>
      <c r="Q37" s="5"/>
      <c r="R37" s="5"/>
      <c r="S37" s="4"/>
      <c r="T37" s="5"/>
      <c r="U37" s="5"/>
      <c r="V37" s="4"/>
      <c r="W37" s="5"/>
      <c r="X37" s="5"/>
      <c r="Y37" s="4"/>
      <c r="Z37" s="5"/>
      <c r="AA37" s="5"/>
      <c r="AB37" s="4"/>
      <c r="AC37" s="5">
        <v>12000</v>
      </c>
      <c r="AD37" s="5">
        <v>1192536000</v>
      </c>
      <c r="AE37" s="4">
        <v>99378</v>
      </c>
      <c r="AF37" s="5">
        <v>12000</v>
      </c>
      <c r="AG37" s="5">
        <v>1190856000</v>
      </c>
      <c r="AH37" s="4">
        <v>99238</v>
      </c>
      <c r="AI37" s="5"/>
      <c r="AJ37" s="5"/>
      <c r="AK37" s="4"/>
      <c r="AL37" s="5"/>
      <c r="AM37" s="5"/>
      <c r="AN37" s="4"/>
      <c r="AO37" s="4">
        <v>60000</v>
      </c>
      <c r="AP37" s="4">
        <v>6109008000</v>
      </c>
      <c r="AQ37" s="4">
        <v>101816.8</v>
      </c>
    </row>
    <row r="38" spans="1:43" hidden="1" x14ac:dyDescent="0.2">
      <c r="A38" s="35"/>
      <c r="B38" t="s">
        <v>32</v>
      </c>
      <c r="C38" t="s">
        <v>33</v>
      </c>
      <c r="D38" t="s">
        <v>29</v>
      </c>
      <c r="E38" s="5"/>
      <c r="F38" s="5"/>
      <c r="G38" s="4" t="e">
        <v>#DIV/0!</v>
      </c>
      <c r="K38" s="5"/>
      <c r="L38" s="4"/>
      <c r="M38" s="4" t="e">
        <v>#DIV/0!</v>
      </c>
      <c r="N38" s="5"/>
      <c r="O38" s="4"/>
      <c r="P38" s="4" t="e">
        <v>#DIV/0!</v>
      </c>
      <c r="Q38" s="5">
        <v>7000</v>
      </c>
      <c r="R38" s="4">
        <v>360234000</v>
      </c>
      <c r="S38" s="4">
        <v>51462</v>
      </c>
      <c r="T38" s="5">
        <v>7000</v>
      </c>
      <c r="U38" s="4">
        <v>360731000</v>
      </c>
      <c r="V38" s="4">
        <v>51533</v>
      </c>
      <c r="W38" s="5"/>
      <c r="X38" s="6"/>
      <c r="Y38" s="4"/>
      <c r="Z38" s="5">
        <v>7000</v>
      </c>
      <c r="AA38" s="6">
        <v>357973000</v>
      </c>
      <c r="AB38" s="4">
        <v>51139</v>
      </c>
      <c r="AC38" s="4"/>
      <c r="AD38" s="4"/>
      <c r="AE38" s="4"/>
      <c r="AF38" s="5">
        <v>7000</v>
      </c>
      <c r="AG38" s="6">
        <v>349398000</v>
      </c>
      <c r="AH38" s="4">
        <v>49914</v>
      </c>
      <c r="AI38" s="5"/>
      <c r="AJ38" s="6"/>
      <c r="AK38" s="4" t="e">
        <v>#DIV/0!</v>
      </c>
      <c r="AL38" s="5">
        <v>7000</v>
      </c>
      <c r="AM38" s="6">
        <v>354382000</v>
      </c>
      <c r="AN38" s="4">
        <v>50626</v>
      </c>
      <c r="AO38" s="4">
        <v>35000</v>
      </c>
      <c r="AP38" s="4">
        <v>1782718000</v>
      </c>
      <c r="AQ38" s="4">
        <v>50934.8</v>
      </c>
    </row>
    <row r="39" spans="1:43" hidden="1" x14ac:dyDescent="0.2">
      <c r="A39" s="35"/>
      <c r="B39" t="s">
        <v>32</v>
      </c>
      <c r="C39" t="s">
        <v>33</v>
      </c>
      <c r="D39" t="s">
        <v>29</v>
      </c>
      <c r="K39" s="5"/>
      <c r="L39" s="6"/>
      <c r="M39" s="4"/>
      <c r="N39" s="5"/>
      <c r="O39" s="4"/>
      <c r="P39" s="4" t="e">
        <v>#DIV/0!</v>
      </c>
      <c r="Q39" s="5">
        <v>7000</v>
      </c>
      <c r="R39" s="4">
        <v>358057000</v>
      </c>
      <c r="S39" s="4">
        <v>51151</v>
      </c>
      <c r="T39" s="5"/>
      <c r="U39" s="6"/>
      <c r="V39" s="4" t="e">
        <v>#DIV/0!</v>
      </c>
      <c r="W39" s="5"/>
      <c r="X39" s="6"/>
      <c r="Y39" s="4"/>
      <c r="Z39" s="5"/>
      <c r="AA39" s="6"/>
      <c r="AB39" s="4" t="e">
        <v>#DIV/0!</v>
      </c>
      <c r="AC39" s="4"/>
      <c r="AF39" s="5">
        <v>7000</v>
      </c>
      <c r="AG39" s="6">
        <v>346234000</v>
      </c>
      <c r="AH39" s="4">
        <v>49462</v>
      </c>
      <c r="AL39" s="5">
        <v>7000</v>
      </c>
      <c r="AM39" s="6">
        <v>349993000</v>
      </c>
      <c r="AN39" s="4">
        <v>49999</v>
      </c>
      <c r="AO39" s="4">
        <v>21000</v>
      </c>
      <c r="AP39" s="4">
        <v>1054284000</v>
      </c>
      <c r="AQ39" s="4">
        <v>50204</v>
      </c>
    </row>
    <row r="40" spans="1:43" hidden="1" x14ac:dyDescent="0.2">
      <c r="A40" s="35"/>
      <c r="B40" t="s">
        <v>32</v>
      </c>
      <c r="C40" t="s">
        <v>33</v>
      </c>
      <c r="D40" t="s">
        <v>29</v>
      </c>
      <c r="K40" s="5"/>
      <c r="L40" s="6"/>
      <c r="M40" s="4"/>
      <c r="N40" s="5"/>
      <c r="O40" s="4"/>
      <c r="P40" s="4" t="e">
        <v>#DIV/0!</v>
      </c>
      <c r="Q40" s="5">
        <v>7000</v>
      </c>
      <c r="R40" s="4">
        <v>358834000</v>
      </c>
      <c r="S40" s="4">
        <v>51262</v>
      </c>
      <c r="T40" s="21"/>
      <c r="U40" s="21"/>
      <c r="V40" s="21"/>
      <c r="AF40" s="5">
        <v>7000</v>
      </c>
      <c r="AG40">
        <v>348705000</v>
      </c>
      <c r="AH40" s="4">
        <v>49815</v>
      </c>
      <c r="AL40" s="5">
        <v>6912</v>
      </c>
      <c r="AM40" s="6">
        <v>349235712</v>
      </c>
      <c r="AN40" s="4">
        <v>50526</v>
      </c>
      <c r="AO40" s="4">
        <v>20912</v>
      </c>
      <c r="AP40" s="4">
        <v>1056774712</v>
      </c>
      <c r="AQ40" s="4">
        <v>50534.368400918131</v>
      </c>
    </row>
    <row r="41" spans="1:43" hidden="1" x14ac:dyDescent="0.2">
      <c r="A41" s="35"/>
      <c r="B41" t="s">
        <v>32</v>
      </c>
      <c r="C41" t="s">
        <v>33</v>
      </c>
      <c r="D41" t="s">
        <v>29</v>
      </c>
      <c r="AF41" s="5">
        <v>7000</v>
      </c>
      <c r="AG41">
        <v>345786000</v>
      </c>
      <c r="AH41" s="4">
        <v>49398</v>
      </c>
      <c r="AO41" s="4">
        <v>7000</v>
      </c>
      <c r="AP41" s="4">
        <v>345786000</v>
      </c>
      <c r="AQ41" s="4">
        <v>49398</v>
      </c>
    </row>
    <row r="42" spans="1:43" hidden="1" x14ac:dyDescent="0.2">
      <c r="A42" s="35"/>
      <c r="B42" t="s">
        <v>32</v>
      </c>
      <c r="C42" t="s">
        <v>33</v>
      </c>
      <c r="D42" t="s">
        <v>29</v>
      </c>
      <c r="AO42" s="4">
        <v>0</v>
      </c>
      <c r="AP42" s="4">
        <v>0</v>
      </c>
      <c r="AQ42" s="4" t="e">
        <v>#DIV/0!</v>
      </c>
    </row>
    <row r="43" spans="1:43" hidden="1" x14ac:dyDescent="0.2">
      <c r="A43" s="35"/>
      <c r="B43" t="s">
        <v>32</v>
      </c>
      <c r="C43" t="s">
        <v>33</v>
      </c>
      <c r="D43" t="s">
        <v>29</v>
      </c>
      <c r="AO43" s="4">
        <v>0</v>
      </c>
      <c r="AP43" s="4">
        <v>0</v>
      </c>
      <c r="AQ43" s="4" t="e">
        <v>#DIV/0!</v>
      </c>
    </row>
    <row r="44" spans="1:43" hidden="1" x14ac:dyDescent="0.2">
      <c r="A44" s="35"/>
      <c r="B44" t="s">
        <v>32</v>
      </c>
      <c r="C44" t="s">
        <v>33</v>
      </c>
      <c r="D44" t="s">
        <v>29</v>
      </c>
      <c r="AO44" s="4">
        <v>0</v>
      </c>
      <c r="AP44" s="4">
        <v>0</v>
      </c>
      <c r="AQ44" s="4" t="e">
        <v>#DIV/0!</v>
      </c>
    </row>
    <row r="45" spans="1:43" hidden="1" x14ac:dyDescent="0.2">
      <c r="A45" s="35"/>
      <c r="D45" s="1" t="s">
        <v>34</v>
      </c>
      <c r="E45" s="5"/>
      <c r="F45" s="5"/>
      <c r="G45" s="4"/>
      <c r="H45" s="5"/>
      <c r="I45" s="5"/>
      <c r="J45" s="4"/>
      <c r="K45" s="5"/>
      <c r="L45" s="5"/>
      <c r="M45" s="4"/>
      <c r="N45" s="5"/>
      <c r="O45" s="5"/>
      <c r="P45" s="4"/>
      <c r="Q45" s="5">
        <v>21000</v>
      </c>
      <c r="R45" s="5">
        <v>1077125000</v>
      </c>
      <c r="S45" s="4">
        <v>51291.666666666664</v>
      </c>
      <c r="T45" s="5">
        <v>7000</v>
      </c>
      <c r="U45" s="5">
        <v>360731000</v>
      </c>
      <c r="V45" s="4">
        <v>51533</v>
      </c>
      <c r="W45" s="5"/>
      <c r="X45" s="5"/>
      <c r="Y45" s="4"/>
      <c r="Z45" s="5">
        <v>7000</v>
      </c>
      <c r="AA45" s="5">
        <v>357973000</v>
      </c>
      <c r="AB45" s="4">
        <v>51139</v>
      </c>
      <c r="AC45" s="5"/>
      <c r="AD45" s="5"/>
      <c r="AE45" s="4"/>
      <c r="AF45" s="5">
        <v>28000</v>
      </c>
      <c r="AG45" s="5">
        <v>1390123000</v>
      </c>
      <c r="AH45" s="4">
        <v>49647.25</v>
      </c>
      <c r="AI45" s="5"/>
      <c r="AJ45" s="5"/>
      <c r="AK45" s="4"/>
      <c r="AL45" s="5">
        <v>20912</v>
      </c>
      <c r="AM45" s="5">
        <v>1053610712</v>
      </c>
      <c r="AN45" s="4">
        <v>50383.067712318283</v>
      </c>
      <c r="AO45" s="4">
        <v>83912</v>
      </c>
      <c r="AP45" s="4">
        <v>4239562712</v>
      </c>
      <c r="AQ45" s="4">
        <v>50523.914481838117</v>
      </c>
    </row>
    <row r="46" spans="1:43" hidden="1" x14ac:dyDescent="0.2">
      <c r="A46" s="35"/>
      <c r="B46" t="s">
        <v>32</v>
      </c>
      <c r="C46" t="s">
        <v>33</v>
      </c>
      <c r="D46" t="s">
        <v>10</v>
      </c>
      <c r="E46" s="6">
        <v>7000</v>
      </c>
      <c r="F46" s="6">
        <v>344078000</v>
      </c>
      <c r="G46" s="4">
        <v>49154</v>
      </c>
      <c r="H46" s="5"/>
      <c r="I46" s="6"/>
      <c r="J46" s="4" t="e">
        <v>#DIV/0!</v>
      </c>
      <c r="K46" s="5">
        <v>7000</v>
      </c>
      <c r="L46" s="4">
        <v>363594000</v>
      </c>
      <c r="M46" s="4">
        <v>51942</v>
      </c>
      <c r="N46" s="5">
        <v>7000</v>
      </c>
      <c r="O46" s="4">
        <v>372806000</v>
      </c>
      <c r="P46" s="4">
        <v>53258</v>
      </c>
      <c r="Q46" s="5"/>
      <c r="R46" s="6"/>
      <c r="S46" s="4" t="e">
        <v>#DIV/0!</v>
      </c>
      <c r="T46" s="5">
        <v>7000</v>
      </c>
      <c r="U46" s="4">
        <v>357882000</v>
      </c>
      <c r="V46" s="4">
        <v>51126</v>
      </c>
      <c r="W46" s="5">
        <v>6850</v>
      </c>
      <c r="X46" s="6">
        <v>340814900</v>
      </c>
      <c r="Y46" s="4">
        <v>49754</v>
      </c>
      <c r="Z46" s="5">
        <v>7000</v>
      </c>
      <c r="AA46" s="6">
        <v>351813000</v>
      </c>
      <c r="AB46" s="4">
        <v>50259</v>
      </c>
      <c r="AC46" s="5"/>
      <c r="AD46" s="6"/>
      <c r="AE46" s="4"/>
      <c r="AF46" s="5"/>
      <c r="AG46" s="6"/>
      <c r="AH46" s="4" t="e">
        <v>#DIV/0!</v>
      </c>
      <c r="AI46" s="5">
        <v>7000</v>
      </c>
      <c r="AJ46" s="4">
        <v>341964000</v>
      </c>
      <c r="AK46" s="4">
        <v>48852</v>
      </c>
      <c r="AL46" s="5">
        <v>7000</v>
      </c>
      <c r="AM46" s="6">
        <v>354228000</v>
      </c>
      <c r="AN46" s="4">
        <v>50604</v>
      </c>
      <c r="AO46" s="4">
        <v>55850</v>
      </c>
      <c r="AP46" s="4">
        <v>2827179900</v>
      </c>
      <c r="AQ46" s="4">
        <v>50620.947179946284</v>
      </c>
    </row>
    <row r="47" spans="1:43" hidden="1" x14ac:dyDescent="0.2">
      <c r="A47" s="35"/>
      <c r="B47" t="s">
        <v>32</v>
      </c>
      <c r="C47" t="s">
        <v>33</v>
      </c>
      <c r="D47" t="s">
        <v>10</v>
      </c>
      <c r="E47" s="5"/>
      <c r="F47" s="6"/>
      <c r="G47" s="4"/>
      <c r="H47" s="5"/>
      <c r="I47" s="6"/>
      <c r="J47" s="4" t="e">
        <v>#DIV/0!</v>
      </c>
      <c r="K47" s="5">
        <v>7000</v>
      </c>
      <c r="L47" s="6">
        <v>365533000</v>
      </c>
      <c r="M47" s="4">
        <v>52219</v>
      </c>
      <c r="N47" s="5"/>
      <c r="O47" s="6"/>
      <c r="P47" s="4" t="e">
        <v>#DIV/0!</v>
      </c>
      <c r="Q47" s="5"/>
      <c r="R47" s="6"/>
      <c r="S47" s="4"/>
      <c r="T47" s="5"/>
      <c r="U47" s="6"/>
      <c r="V47" s="4"/>
      <c r="W47" s="5">
        <v>7000</v>
      </c>
      <c r="X47" s="6">
        <v>355061000</v>
      </c>
      <c r="Y47" s="4">
        <v>50723</v>
      </c>
      <c r="Z47" s="5">
        <v>7000</v>
      </c>
      <c r="AA47" s="6">
        <v>351246000</v>
      </c>
      <c r="AB47" s="4">
        <v>50178</v>
      </c>
      <c r="AC47" s="5"/>
      <c r="AD47" s="6"/>
      <c r="AE47" s="4"/>
      <c r="AF47" s="5"/>
      <c r="AG47" s="6"/>
      <c r="AH47" s="4" t="e">
        <v>#DIV/0!</v>
      </c>
      <c r="AI47" s="5">
        <v>7000</v>
      </c>
      <c r="AJ47" s="4">
        <v>344694000</v>
      </c>
      <c r="AK47" s="4">
        <v>49242</v>
      </c>
      <c r="AL47" s="5">
        <v>7000</v>
      </c>
      <c r="AM47" s="6">
        <v>355628000</v>
      </c>
      <c r="AN47" s="4">
        <v>50804</v>
      </c>
      <c r="AO47" s="4">
        <v>35000</v>
      </c>
      <c r="AP47" s="4">
        <v>1772162000</v>
      </c>
      <c r="AQ47" s="4">
        <v>50633.2</v>
      </c>
    </row>
    <row r="48" spans="1:43" hidden="1" x14ac:dyDescent="0.2">
      <c r="A48" s="35"/>
      <c r="B48" t="s">
        <v>32</v>
      </c>
      <c r="C48" t="s">
        <v>33</v>
      </c>
      <c r="D48" t="s">
        <v>10</v>
      </c>
      <c r="E48" s="5"/>
      <c r="F48" s="6"/>
      <c r="G48" s="4"/>
      <c r="H48" s="5"/>
      <c r="I48" s="6"/>
      <c r="J48" s="4"/>
      <c r="K48" s="5">
        <v>7000</v>
      </c>
      <c r="L48" s="6">
        <v>367472000</v>
      </c>
      <c r="M48" s="4">
        <v>52496</v>
      </c>
      <c r="N48" s="5"/>
      <c r="O48" s="6"/>
      <c r="P48" s="4" t="e">
        <v>#DIV/0!</v>
      </c>
      <c r="Q48" s="5"/>
      <c r="R48" s="6"/>
      <c r="S48" s="4"/>
      <c r="T48" s="5"/>
      <c r="U48" s="6"/>
      <c r="V48" s="4"/>
      <c r="W48" s="5">
        <v>7000</v>
      </c>
      <c r="X48" s="6">
        <v>354536000</v>
      </c>
      <c r="Y48" s="4">
        <v>50648</v>
      </c>
      <c r="Z48" s="5"/>
      <c r="AA48" s="6"/>
      <c r="AB48" s="4"/>
      <c r="AC48" s="5"/>
      <c r="AD48" s="6"/>
      <c r="AE48" s="4"/>
      <c r="AF48" s="5"/>
      <c r="AG48" s="6"/>
      <c r="AH48" s="4"/>
      <c r="AI48" s="5"/>
      <c r="AJ48" s="6"/>
      <c r="AK48" s="4"/>
      <c r="AL48" s="5"/>
      <c r="AM48" s="6"/>
      <c r="AN48" s="4"/>
      <c r="AO48" s="4">
        <v>14000</v>
      </c>
      <c r="AP48" s="4">
        <v>722008000</v>
      </c>
      <c r="AQ48" s="4">
        <v>51572</v>
      </c>
    </row>
    <row r="49" spans="1:43" hidden="1" x14ac:dyDescent="0.2">
      <c r="A49" s="35"/>
      <c r="B49" t="s">
        <v>32</v>
      </c>
      <c r="C49" t="s">
        <v>33</v>
      </c>
      <c r="D49" t="s">
        <v>10</v>
      </c>
      <c r="E49" s="5"/>
      <c r="F49" s="6"/>
      <c r="G49" s="4"/>
      <c r="H49" s="5"/>
      <c r="I49" s="6"/>
      <c r="J49" s="4"/>
      <c r="K49" s="5">
        <v>7000</v>
      </c>
      <c r="L49" s="6">
        <v>367822000</v>
      </c>
      <c r="M49" s="4">
        <v>52546</v>
      </c>
      <c r="N49" s="5"/>
      <c r="O49" s="6"/>
      <c r="P49" s="4"/>
      <c r="Q49" s="5"/>
      <c r="R49" s="6"/>
      <c r="S49" s="4"/>
      <c r="T49" s="5"/>
      <c r="U49" s="6"/>
      <c r="V49" s="4"/>
      <c r="W49" s="5"/>
      <c r="X49" s="6"/>
      <c r="Y49" s="4"/>
      <c r="Z49" s="5"/>
      <c r="AA49" s="6"/>
      <c r="AB49" s="4"/>
      <c r="AC49" s="5"/>
      <c r="AD49" s="6"/>
      <c r="AE49" s="4"/>
      <c r="AF49" s="5"/>
      <c r="AG49" s="6"/>
      <c r="AH49" s="4"/>
      <c r="AI49" s="5"/>
      <c r="AJ49" s="6"/>
      <c r="AK49" s="4"/>
      <c r="AL49" s="5"/>
      <c r="AM49" s="6"/>
      <c r="AN49" s="4"/>
      <c r="AO49" s="4">
        <v>7000</v>
      </c>
      <c r="AP49" s="4">
        <v>367822000</v>
      </c>
      <c r="AQ49" s="4">
        <v>52546</v>
      </c>
    </row>
    <row r="50" spans="1:43" hidden="1" x14ac:dyDescent="0.2">
      <c r="A50" s="35"/>
      <c r="D50" s="1" t="s">
        <v>11</v>
      </c>
      <c r="E50" s="5">
        <v>7000</v>
      </c>
      <c r="F50" s="5">
        <v>344078000</v>
      </c>
      <c r="G50" s="4">
        <v>49154</v>
      </c>
      <c r="H50" s="5"/>
      <c r="I50" s="5"/>
      <c r="J50" s="4"/>
      <c r="K50" s="5">
        <v>28000</v>
      </c>
      <c r="L50" s="5">
        <v>1464421000</v>
      </c>
      <c r="M50" s="4">
        <v>52300.75</v>
      </c>
      <c r="N50" s="5">
        <v>7000</v>
      </c>
      <c r="O50" s="5">
        <v>372806000</v>
      </c>
      <c r="P50" s="4">
        <v>53258</v>
      </c>
      <c r="Q50" s="5"/>
      <c r="R50" s="5"/>
      <c r="S50" s="4"/>
      <c r="T50" s="5">
        <v>7000</v>
      </c>
      <c r="U50" s="5">
        <v>357882000</v>
      </c>
      <c r="V50" s="4">
        <v>51126</v>
      </c>
      <c r="W50" s="5">
        <v>20850</v>
      </c>
      <c r="X50" s="5">
        <v>1050411900</v>
      </c>
      <c r="Y50" s="4">
        <v>50379.467625899284</v>
      </c>
      <c r="Z50" s="5">
        <v>14000</v>
      </c>
      <c r="AA50" s="5">
        <v>703059000</v>
      </c>
      <c r="AB50" s="4">
        <v>50218.5</v>
      </c>
      <c r="AC50" s="5"/>
      <c r="AD50" s="5"/>
      <c r="AE50" s="4"/>
      <c r="AF50" s="5"/>
      <c r="AG50" s="5"/>
      <c r="AH50" s="4"/>
      <c r="AI50" s="5">
        <v>14000</v>
      </c>
      <c r="AJ50" s="5">
        <v>686658000</v>
      </c>
      <c r="AK50" s="4">
        <v>49047</v>
      </c>
      <c r="AL50" s="5">
        <v>14000</v>
      </c>
      <c r="AM50" s="5">
        <v>709856000</v>
      </c>
      <c r="AN50" s="4">
        <v>50704</v>
      </c>
      <c r="AO50" s="4">
        <v>111850</v>
      </c>
      <c r="AP50" s="4">
        <v>5689171900</v>
      </c>
      <c r="AQ50" s="4">
        <v>50864.299508270007</v>
      </c>
    </row>
    <row r="51" spans="1:43" hidden="1" x14ac:dyDescent="0.2">
      <c r="A51" s="35"/>
      <c r="B51" t="s">
        <v>32</v>
      </c>
      <c r="C51" t="s">
        <v>33</v>
      </c>
      <c r="D51" t="s">
        <v>35</v>
      </c>
      <c r="E51" s="5"/>
      <c r="F51" s="6"/>
      <c r="G51" s="4" t="e">
        <v>#DIV/0!</v>
      </c>
      <c r="H51" s="5">
        <v>7000</v>
      </c>
      <c r="I51" s="6">
        <v>368886000</v>
      </c>
      <c r="J51" s="4">
        <v>52698</v>
      </c>
      <c r="K51" s="5"/>
      <c r="L51" s="4"/>
      <c r="M51" s="4" t="e">
        <v>#DIV/0!</v>
      </c>
      <c r="N51" s="5">
        <v>7000</v>
      </c>
      <c r="O51" s="4">
        <v>371336000</v>
      </c>
      <c r="P51" s="4">
        <v>53048</v>
      </c>
      <c r="Q51" s="5"/>
      <c r="R51" s="6"/>
      <c r="S51" s="4" t="e">
        <v>#DIV/0!</v>
      </c>
      <c r="T51" s="5"/>
      <c r="U51" s="6"/>
      <c r="V51" s="4"/>
      <c r="W51" s="5"/>
      <c r="X51" s="6"/>
      <c r="Y51" s="4"/>
      <c r="Z51" s="5"/>
      <c r="AA51" s="6"/>
      <c r="AB51" s="4"/>
      <c r="AC51" s="5">
        <v>7000</v>
      </c>
      <c r="AD51" s="6">
        <v>350756000</v>
      </c>
      <c r="AE51" s="4">
        <v>50108</v>
      </c>
      <c r="AF51" s="5"/>
      <c r="AG51" s="6"/>
      <c r="AH51" s="4" t="e">
        <v>#DIV/0!</v>
      </c>
      <c r="AI51" s="5"/>
      <c r="AJ51" s="4"/>
      <c r="AK51" s="4" t="e">
        <v>#DIV/0!</v>
      </c>
      <c r="AL51" s="5"/>
      <c r="AM51" s="6"/>
      <c r="AN51" s="4"/>
      <c r="AO51" s="4">
        <v>21000</v>
      </c>
      <c r="AP51" s="4">
        <v>1090978000</v>
      </c>
      <c r="AQ51" s="4">
        <v>51951.333333333336</v>
      </c>
    </row>
    <row r="52" spans="1:43" hidden="1" x14ac:dyDescent="0.2">
      <c r="A52" s="35"/>
      <c r="B52" t="s">
        <v>32</v>
      </c>
      <c r="C52" t="s">
        <v>33</v>
      </c>
      <c r="D52" t="s">
        <v>35</v>
      </c>
      <c r="E52" s="5"/>
      <c r="F52" s="6"/>
      <c r="G52" s="4"/>
      <c r="H52" s="5">
        <v>7000</v>
      </c>
      <c r="I52" s="6">
        <v>367766000</v>
      </c>
      <c r="J52" s="4">
        <v>52538</v>
      </c>
      <c r="K52" s="5"/>
      <c r="L52" s="4"/>
      <c r="M52" s="4" t="e">
        <v>#DIV/0!</v>
      </c>
      <c r="N52" s="5"/>
      <c r="O52" s="6"/>
      <c r="P52" s="4"/>
      <c r="Q52" s="5"/>
      <c r="R52" s="6"/>
      <c r="S52" s="4" t="e">
        <v>#DIV/0!</v>
      </c>
      <c r="T52" s="5"/>
      <c r="U52" s="6"/>
      <c r="V52" s="4"/>
      <c r="W52" s="5"/>
      <c r="X52" s="6"/>
      <c r="Y52" s="4"/>
      <c r="Z52" s="5"/>
      <c r="AA52" s="6"/>
      <c r="AB52" s="4"/>
      <c r="AC52" s="5">
        <v>7000</v>
      </c>
      <c r="AD52" s="6">
        <v>354046000</v>
      </c>
      <c r="AE52" s="4">
        <v>50578</v>
      </c>
      <c r="AF52" s="5"/>
      <c r="AG52" s="6"/>
      <c r="AH52" s="4"/>
      <c r="AI52" s="5"/>
      <c r="AJ52" s="6"/>
      <c r="AK52" s="4"/>
      <c r="AL52" s="5"/>
      <c r="AM52" s="6"/>
      <c r="AN52" s="4"/>
      <c r="AO52" s="4">
        <v>14000</v>
      </c>
      <c r="AP52" s="4">
        <v>721812000</v>
      </c>
      <c r="AQ52" s="4">
        <v>51558</v>
      </c>
    </row>
    <row r="53" spans="1:43" hidden="1" x14ac:dyDescent="0.2">
      <c r="A53" s="35"/>
      <c r="B53" t="s">
        <v>32</v>
      </c>
      <c r="C53" t="s">
        <v>33</v>
      </c>
      <c r="D53" t="s">
        <v>35</v>
      </c>
      <c r="E53" s="5"/>
      <c r="F53" s="6"/>
      <c r="G53" s="4"/>
      <c r="H53" s="5"/>
      <c r="I53" s="6"/>
      <c r="J53" s="4"/>
      <c r="K53" s="5"/>
      <c r="L53" s="6"/>
      <c r="M53" s="4"/>
      <c r="N53" s="5"/>
      <c r="O53" s="6"/>
      <c r="P53" s="4"/>
      <c r="Q53" s="5"/>
      <c r="R53" s="6"/>
      <c r="S53" s="4" t="e">
        <v>#DIV/0!</v>
      </c>
      <c r="T53" s="5"/>
      <c r="U53" s="6"/>
      <c r="V53" s="4"/>
      <c r="W53" s="5"/>
      <c r="X53" s="6"/>
      <c r="Y53" s="4"/>
      <c r="Z53" s="5"/>
      <c r="AA53" s="6"/>
      <c r="AB53" s="4"/>
      <c r="AC53" s="5">
        <v>7000</v>
      </c>
      <c r="AD53" s="6">
        <v>347956000</v>
      </c>
      <c r="AE53" s="4">
        <v>49708</v>
      </c>
      <c r="AF53" s="5"/>
      <c r="AG53" s="6"/>
      <c r="AH53" s="4"/>
      <c r="AI53" s="5"/>
      <c r="AJ53" s="6"/>
      <c r="AK53" s="4"/>
      <c r="AL53" s="5"/>
      <c r="AM53" s="6"/>
      <c r="AN53" s="4"/>
      <c r="AO53" s="4">
        <v>7000</v>
      </c>
      <c r="AP53" s="4">
        <v>347956000</v>
      </c>
      <c r="AQ53" s="4">
        <v>49708</v>
      </c>
    </row>
    <row r="54" spans="1:43" hidden="1" x14ac:dyDescent="0.2">
      <c r="A54" s="35"/>
      <c r="D54" s="1" t="s">
        <v>13</v>
      </c>
      <c r="E54" s="5"/>
      <c r="F54" s="5"/>
      <c r="G54" s="4"/>
      <c r="H54" s="5">
        <v>14000</v>
      </c>
      <c r="I54" s="5">
        <v>736652000</v>
      </c>
      <c r="J54" s="4">
        <v>52618</v>
      </c>
      <c r="K54" s="5"/>
      <c r="L54" s="5"/>
      <c r="M54" s="4"/>
      <c r="N54" s="5">
        <v>7000</v>
      </c>
      <c r="O54" s="5">
        <v>371336000</v>
      </c>
      <c r="P54" s="4">
        <v>53048</v>
      </c>
      <c r="Q54" s="5"/>
      <c r="R54" s="5"/>
      <c r="S54" s="4"/>
      <c r="T54" s="5"/>
      <c r="U54" s="5"/>
      <c r="V54" s="4"/>
      <c r="W54" s="5"/>
      <c r="X54" s="5"/>
      <c r="Y54" s="4"/>
      <c r="Z54" s="5"/>
      <c r="AA54" s="5"/>
      <c r="AB54" s="4"/>
      <c r="AC54" s="5">
        <v>21000</v>
      </c>
      <c r="AD54" s="5">
        <v>1052758000</v>
      </c>
      <c r="AE54" s="4">
        <v>50131.333333333336</v>
      </c>
      <c r="AF54" s="5"/>
      <c r="AG54" s="5"/>
      <c r="AH54" s="4"/>
      <c r="AI54" s="5"/>
      <c r="AJ54" s="5"/>
      <c r="AK54" s="4"/>
      <c r="AL54" s="5"/>
      <c r="AM54" s="5"/>
      <c r="AN54" s="4"/>
      <c r="AO54" s="4">
        <v>42000</v>
      </c>
      <c r="AP54" s="4">
        <v>2160746000</v>
      </c>
      <c r="AQ54" s="4">
        <v>51446.333333333336</v>
      </c>
    </row>
    <row r="55" spans="1:43" hidden="1" x14ac:dyDescent="0.2">
      <c r="A55" s="35"/>
      <c r="B55" t="s">
        <v>32</v>
      </c>
      <c r="C55" t="s">
        <v>33</v>
      </c>
      <c r="D55" t="s">
        <v>36</v>
      </c>
      <c r="AO55" s="4">
        <v>0</v>
      </c>
      <c r="AP55" s="4">
        <v>0</v>
      </c>
      <c r="AQ55" s="4" t="e">
        <v>#DIV/0!</v>
      </c>
    </row>
    <row r="56" spans="1:43" hidden="1" x14ac:dyDescent="0.2">
      <c r="A56" s="35"/>
      <c r="B56" t="s">
        <v>32</v>
      </c>
      <c r="C56" t="s">
        <v>33</v>
      </c>
      <c r="D56" t="s">
        <v>36</v>
      </c>
      <c r="AO56" s="4">
        <v>0</v>
      </c>
      <c r="AP56" s="4">
        <v>0</v>
      </c>
      <c r="AQ56" s="4" t="e">
        <v>#DIV/0!</v>
      </c>
    </row>
    <row r="57" spans="1:43" hidden="1" x14ac:dyDescent="0.2">
      <c r="A57" s="35"/>
      <c r="B57" t="s">
        <v>32</v>
      </c>
      <c r="C57" t="s">
        <v>33</v>
      </c>
      <c r="D57" t="s">
        <v>30</v>
      </c>
      <c r="AO57" s="4">
        <v>0</v>
      </c>
      <c r="AP57" s="4">
        <v>0</v>
      </c>
      <c r="AQ57" s="4" t="e">
        <v>#DIV/0!</v>
      </c>
    </row>
    <row r="58" spans="1:43" hidden="1" x14ac:dyDescent="0.2">
      <c r="A58" s="35"/>
      <c r="B58" t="s">
        <v>32</v>
      </c>
      <c r="C58" t="s">
        <v>33</v>
      </c>
      <c r="D58" t="s">
        <v>30</v>
      </c>
      <c r="AO58" s="4">
        <v>0</v>
      </c>
      <c r="AP58" s="4">
        <v>0</v>
      </c>
      <c r="AQ58" s="4" t="e">
        <v>#DIV/0!</v>
      </c>
    </row>
    <row r="59" spans="1:43" hidden="1" x14ac:dyDescent="0.2">
      <c r="A59" s="35"/>
      <c r="B59" t="s">
        <v>32</v>
      </c>
      <c r="C59" t="s">
        <v>33</v>
      </c>
      <c r="D59" t="s">
        <v>31</v>
      </c>
      <c r="H59" s="5"/>
      <c r="I59" s="6"/>
      <c r="J59" s="4" t="e">
        <v>#DIV/0!</v>
      </c>
      <c r="K59" s="5"/>
      <c r="L59" s="6"/>
      <c r="M59" s="4" t="e">
        <v>#DIV/0!</v>
      </c>
      <c r="N59" s="5">
        <v>7000</v>
      </c>
      <c r="O59" s="4">
        <v>371091000</v>
      </c>
      <c r="P59" s="4">
        <v>53013</v>
      </c>
      <c r="Q59" s="5"/>
      <c r="R59" s="6"/>
      <c r="S59" s="4" t="e">
        <v>#DIV/0!</v>
      </c>
      <c r="T59" s="5"/>
      <c r="U59" s="6"/>
      <c r="V59" s="4"/>
      <c r="AC59" s="4">
        <v>6000</v>
      </c>
      <c r="AD59" s="4">
        <v>302238000</v>
      </c>
      <c r="AE59" s="4">
        <v>50373</v>
      </c>
      <c r="AF59" s="5"/>
      <c r="AG59" s="6"/>
      <c r="AH59" s="4" t="e">
        <v>#DIV/0!</v>
      </c>
      <c r="AI59" s="5"/>
      <c r="AJ59" s="6"/>
      <c r="AK59" s="4"/>
      <c r="AO59" s="4">
        <v>13000</v>
      </c>
      <c r="AP59" s="4">
        <v>673329000</v>
      </c>
      <c r="AQ59" s="4">
        <v>51794.538461538461</v>
      </c>
    </row>
    <row r="60" spans="1:43" hidden="1" x14ac:dyDescent="0.2">
      <c r="A60" s="35"/>
      <c r="B60" t="s">
        <v>32</v>
      </c>
      <c r="C60" t="s">
        <v>33</v>
      </c>
      <c r="D60" t="s">
        <v>31</v>
      </c>
      <c r="H60" s="5"/>
      <c r="I60" s="6"/>
      <c r="J60" s="4" t="e">
        <v>#DIV/0!</v>
      </c>
      <c r="AO60" s="4">
        <v>0</v>
      </c>
      <c r="AP60" s="4">
        <v>0</v>
      </c>
      <c r="AQ60" s="4" t="e">
        <v>#DIV/0!</v>
      </c>
    </row>
    <row r="61" spans="1:43" hidden="1" x14ac:dyDescent="0.2">
      <c r="A61" s="35"/>
      <c r="D61" s="1" t="s">
        <v>39</v>
      </c>
      <c r="E61" s="5"/>
      <c r="F61" s="5"/>
      <c r="G61" s="4"/>
      <c r="H61" s="5"/>
      <c r="I61" s="5"/>
      <c r="J61" s="4"/>
      <c r="K61" s="5"/>
      <c r="L61" s="5"/>
      <c r="M61" s="4"/>
      <c r="N61" s="5">
        <v>7000</v>
      </c>
      <c r="O61" s="5">
        <v>371091000</v>
      </c>
      <c r="P61" s="4">
        <v>53013</v>
      </c>
      <c r="Q61" s="5"/>
      <c r="R61" s="5"/>
      <c r="S61" s="4"/>
      <c r="T61" s="5"/>
      <c r="U61" s="5"/>
      <c r="V61" s="4"/>
      <c r="W61" s="5"/>
      <c r="X61" s="5"/>
      <c r="Y61" s="4"/>
      <c r="Z61" s="5"/>
      <c r="AA61" s="5"/>
      <c r="AB61" s="4"/>
      <c r="AC61" s="5">
        <v>6000</v>
      </c>
      <c r="AD61" s="5">
        <v>302238000</v>
      </c>
      <c r="AE61" s="4">
        <v>50373</v>
      </c>
      <c r="AF61" s="5"/>
      <c r="AG61" s="5"/>
      <c r="AH61" s="4"/>
      <c r="AI61" s="5"/>
      <c r="AJ61" s="5"/>
      <c r="AK61" s="4"/>
      <c r="AL61" s="5"/>
      <c r="AM61" s="5"/>
      <c r="AN61" s="4"/>
      <c r="AO61" s="4">
        <v>13000</v>
      </c>
      <c r="AP61" s="4">
        <v>673329000</v>
      </c>
      <c r="AQ61" s="4">
        <v>51794.538461538461</v>
      </c>
    </row>
    <row r="62" spans="1:43" hidden="1" x14ac:dyDescent="0.2">
      <c r="A62" s="35"/>
      <c r="B62" t="s">
        <v>32</v>
      </c>
      <c r="C62" t="s">
        <v>33</v>
      </c>
      <c r="D62" t="s">
        <v>40</v>
      </c>
      <c r="AO62" s="4">
        <v>0</v>
      </c>
      <c r="AP62" s="4">
        <v>0</v>
      </c>
      <c r="AQ62" s="4" t="e">
        <v>#DIV/0!</v>
      </c>
    </row>
    <row r="63" spans="1:43" hidden="1" x14ac:dyDescent="0.2">
      <c r="A63" s="35"/>
      <c r="B63" t="s">
        <v>32</v>
      </c>
      <c r="C63" t="s">
        <v>33</v>
      </c>
      <c r="D63" t="s">
        <v>40</v>
      </c>
      <c r="AO63" s="4">
        <v>0</v>
      </c>
      <c r="AP63" s="4">
        <v>0</v>
      </c>
      <c r="AQ63" s="4" t="e">
        <v>#DIV/0!</v>
      </c>
    </row>
    <row r="64" spans="1:43" hidden="1" x14ac:dyDescent="0.2">
      <c r="A64" s="35"/>
      <c r="B64" t="s">
        <v>32</v>
      </c>
      <c r="C64" t="s">
        <v>33</v>
      </c>
      <c r="D64" t="s">
        <v>22</v>
      </c>
      <c r="AO64" s="4">
        <v>0</v>
      </c>
      <c r="AP64" s="4">
        <v>0</v>
      </c>
      <c r="AQ64" s="4" t="e">
        <v>#DIV/0!</v>
      </c>
    </row>
    <row r="65" spans="1:43" hidden="1" x14ac:dyDescent="0.2">
      <c r="A65" s="35"/>
      <c r="B65" t="s">
        <v>32</v>
      </c>
      <c r="C65" t="s">
        <v>33</v>
      </c>
      <c r="D65" t="s">
        <v>22</v>
      </c>
      <c r="AO65" s="4">
        <v>0</v>
      </c>
      <c r="AP65" s="4">
        <v>0</v>
      </c>
      <c r="AQ65" s="4" t="e">
        <v>#DIV/0!</v>
      </c>
    </row>
    <row r="66" spans="1:43" hidden="1" x14ac:dyDescent="0.2">
      <c r="A66" s="35"/>
      <c r="B66" t="s">
        <v>32</v>
      </c>
      <c r="C66" t="s">
        <v>33</v>
      </c>
      <c r="D66" t="s">
        <v>25</v>
      </c>
      <c r="H66">
        <v>7000</v>
      </c>
      <c r="I66">
        <v>369726000</v>
      </c>
      <c r="J66" s="4">
        <v>52818</v>
      </c>
      <c r="AO66" s="4">
        <v>7000</v>
      </c>
      <c r="AP66" s="4">
        <v>369726000</v>
      </c>
      <c r="AQ66" s="4">
        <v>52818</v>
      </c>
    </row>
    <row r="67" spans="1:43" hidden="1" x14ac:dyDescent="0.2">
      <c r="A67" s="35"/>
      <c r="B67" t="s">
        <v>32</v>
      </c>
      <c r="C67" t="s">
        <v>33</v>
      </c>
      <c r="D67" t="s">
        <v>25</v>
      </c>
      <c r="H67">
        <v>7000</v>
      </c>
      <c r="I67">
        <v>371301000</v>
      </c>
      <c r="J67" s="4">
        <v>53043</v>
      </c>
      <c r="AO67" s="4">
        <v>7000</v>
      </c>
      <c r="AP67" s="4">
        <v>371301000</v>
      </c>
      <c r="AQ67" s="4">
        <v>53043</v>
      </c>
    </row>
    <row r="68" spans="1:43" hidden="1" x14ac:dyDescent="0.2">
      <c r="A68" s="35"/>
      <c r="B68" t="s">
        <v>32</v>
      </c>
      <c r="C68" t="s">
        <v>33</v>
      </c>
      <c r="D68" s="1" t="s">
        <v>26</v>
      </c>
      <c r="H68" s="5">
        <v>14000</v>
      </c>
      <c r="I68" s="5">
        <v>741027000</v>
      </c>
      <c r="J68" s="4">
        <v>52930.5</v>
      </c>
      <c r="K68" s="5"/>
      <c r="L68" s="5"/>
      <c r="M68" s="4"/>
      <c r="N68" s="5"/>
      <c r="O68" s="5"/>
      <c r="P68" s="4"/>
      <c r="Q68" s="5"/>
      <c r="R68" s="5"/>
      <c r="S68" s="4"/>
      <c r="T68" s="5"/>
      <c r="U68" s="5"/>
      <c r="V68" s="4"/>
      <c r="W68" s="5"/>
      <c r="X68" s="5"/>
      <c r="Y68" s="4"/>
      <c r="Z68" s="5"/>
      <c r="AA68" s="5"/>
      <c r="AB68" s="4"/>
      <c r="AC68" s="5"/>
      <c r="AD68" s="5"/>
      <c r="AE68" s="4"/>
      <c r="AF68" s="5"/>
      <c r="AG68" s="5"/>
      <c r="AH68" s="4"/>
      <c r="AI68" s="5"/>
      <c r="AJ68" s="5"/>
      <c r="AK68" s="4"/>
      <c r="AL68" s="5"/>
      <c r="AM68" s="5"/>
      <c r="AN68" s="4"/>
      <c r="AO68" s="4">
        <v>14000</v>
      </c>
      <c r="AP68" s="4">
        <v>741027000</v>
      </c>
      <c r="AQ68" s="4">
        <v>52930.5</v>
      </c>
    </row>
    <row r="69" spans="1:43" x14ac:dyDescent="0.2">
      <c r="A69" s="35"/>
      <c r="B69" t="s">
        <v>62</v>
      </c>
      <c r="C69" t="s">
        <v>33</v>
      </c>
      <c r="D69" s="1" t="s">
        <v>105</v>
      </c>
      <c r="E69" s="5">
        <v>7000</v>
      </c>
      <c r="F69" s="5">
        <v>344078000</v>
      </c>
      <c r="G69" s="4">
        <v>49154</v>
      </c>
      <c r="H69" s="5">
        <v>28000</v>
      </c>
      <c r="I69" s="5">
        <v>1477679000</v>
      </c>
      <c r="J69" s="4">
        <v>52774.25</v>
      </c>
      <c r="K69" s="5">
        <v>28000</v>
      </c>
      <c r="L69" s="5">
        <v>1464421000</v>
      </c>
      <c r="M69" s="4">
        <v>52300.75</v>
      </c>
      <c r="N69" s="5">
        <v>21000</v>
      </c>
      <c r="O69" s="5">
        <v>1115233000</v>
      </c>
      <c r="P69" s="4">
        <v>53106.333333333336</v>
      </c>
      <c r="Q69" s="5">
        <v>21000</v>
      </c>
      <c r="R69" s="5">
        <v>1077125000</v>
      </c>
      <c r="S69" s="4">
        <v>51291.666666666664</v>
      </c>
      <c r="T69" s="5">
        <v>14000</v>
      </c>
      <c r="U69" s="5">
        <v>718613000</v>
      </c>
      <c r="V69" s="4">
        <v>51329.5</v>
      </c>
      <c r="W69" s="5">
        <v>20850</v>
      </c>
      <c r="X69" s="5">
        <v>1050411900</v>
      </c>
      <c r="Y69" s="4">
        <v>50379.467625899284</v>
      </c>
      <c r="Z69" s="5">
        <v>21000</v>
      </c>
      <c r="AA69" s="5">
        <v>1061032000</v>
      </c>
      <c r="AB69" s="4">
        <v>50525.333333333336</v>
      </c>
      <c r="AC69" s="5">
        <v>27000</v>
      </c>
      <c r="AD69" s="5">
        <v>1354996000</v>
      </c>
      <c r="AE69" s="4">
        <v>50185.037037037036</v>
      </c>
      <c r="AF69" s="5">
        <v>28000</v>
      </c>
      <c r="AG69" s="5">
        <v>1390123000</v>
      </c>
      <c r="AH69" s="4">
        <v>49647.25</v>
      </c>
      <c r="AI69" s="5">
        <v>14000</v>
      </c>
      <c r="AJ69" s="5">
        <v>686658000</v>
      </c>
      <c r="AK69" s="4">
        <v>49047</v>
      </c>
      <c r="AL69" s="5">
        <v>34912</v>
      </c>
      <c r="AM69" s="5">
        <v>1763466712</v>
      </c>
      <c r="AN69" s="4">
        <v>50511.764207149405</v>
      </c>
      <c r="AO69" s="4">
        <v>264762</v>
      </c>
      <c r="AP69" s="4">
        <v>13503836612</v>
      </c>
      <c r="AQ69" s="4">
        <v>51003.681087165074</v>
      </c>
    </row>
    <row r="70" spans="1:43" hidden="1" x14ac:dyDescent="0.2">
      <c r="A70" s="35"/>
      <c r="B70" t="s">
        <v>32</v>
      </c>
      <c r="C70" t="s">
        <v>42</v>
      </c>
      <c r="D70" t="s">
        <v>7</v>
      </c>
      <c r="E70" s="5"/>
      <c r="F70" s="5"/>
      <c r="G70" s="4" t="e">
        <v>#DIV/0!</v>
      </c>
      <c r="H70" s="5"/>
      <c r="I70" s="5"/>
      <c r="J70" s="4"/>
      <c r="K70" s="5"/>
      <c r="L70" s="5"/>
      <c r="M70" s="4"/>
      <c r="N70" s="5"/>
      <c r="O70" s="5"/>
      <c r="P70" s="4"/>
      <c r="Q70" s="5"/>
      <c r="R70" s="5"/>
      <c r="S70" s="4"/>
      <c r="T70" s="5">
        <v>2839</v>
      </c>
      <c r="U70" s="4">
        <v>216859854</v>
      </c>
      <c r="V70" s="4">
        <v>76386</v>
      </c>
      <c r="W70" s="5"/>
      <c r="X70" s="6"/>
      <c r="Y70" s="4"/>
      <c r="Z70" s="5"/>
      <c r="AA70" s="5"/>
      <c r="AB70" s="4"/>
      <c r="AC70" s="5"/>
      <c r="AD70" s="5"/>
      <c r="AE70" s="4"/>
      <c r="AF70" s="5"/>
      <c r="AG70" s="5"/>
      <c r="AH70" s="4"/>
      <c r="AI70" s="5"/>
      <c r="AJ70" s="6"/>
      <c r="AK70" s="4"/>
      <c r="AL70" s="5"/>
      <c r="AM70" s="5"/>
      <c r="AN70" s="4"/>
      <c r="AO70" s="4">
        <v>2839</v>
      </c>
      <c r="AP70" s="4">
        <v>216859854</v>
      </c>
      <c r="AQ70" s="4">
        <v>76386</v>
      </c>
    </row>
    <row r="71" spans="1:43" hidden="1" x14ac:dyDescent="0.2">
      <c r="A71" s="35"/>
      <c r="B71" t="s">
        <v>32</v>
      </c>
      <c r="C71" t="s">
        <v>42</v>
      </c>
      <c r="D71" t="s">
        <v>10</v>
      </c>
      <c r="E71" s="5"/>
      <c r="F71" s="5"/>
      <c r="G71" s="4" t="e">
        <v>#DIV/0!</v>
      </c>
      <c r="I71" s="6"/>
      <c r="J71" s="4"/>
      <c r="L71" s="6"/>
      <c r="M71" s="4"/>
      <c r="O71" s="6"/>
      <c r="P71" s="4"/>
      <c r="R71" s="6"/>
      <c r="S71" s="4"/>
      <c r="U71" s="6"/>
      <c r="V71" s="4"/>
      <c r="W71" s="5">
        <v>150</v>
      </c>
      <c r="X71" s="6">
        <v>12851400</v>
      </c>
      <c r="Y71" s="4">
        <v>85676</v>
      </c>
      <c r="AA71" s="6"/>
      <c r="AB71" s="4"/>
      <c r="AD71" s="6"/>
      <c r="AE71" s="4"/>
      <c r="AG71" s="6"/>
      <c r="AH71" s="4"/>
      <c r="AI71">
        <v>3128</v>
      </c>
      <c r="AJ71" s="6">
        <v>287256752</v>
      </c>
      <c r="AK71" s="4">
        <v>91834</v>
      </c>
      <c r="AM71" s="6"/>
      <c r="AN71" s="4"/>
      <c r="AO71" s="4">
        <v>3278</v>
      </c>
      <c r="AP71" s="4">
        <v>300108152</v>
      </c>
      <c r="AQ71" s="4">
        <v>91552.212324588167</v>
      </c>
    </row>
    <row r="72" spans="1:43" hidden="1" x14ac:dyDescent="0.2">
      <c r="A72" s="35"/>
      <c r="B72" t="s">
        <v>32</v>
      </c>
      <c r="C72" t="s">
        <v>42</v>
      </c>
      <c r="D72" t="s">
        <v>19</v>
      </c>
      <c r="E72" s="5"/>
      <c r="F72" s="5"/>
      <c r="G72" s="4" t="e">
        <v>#DIV/0!</v>
      </c>
      <c r="H72" s="5"/>
      <c r="I72" s="5"/>
      <c r="J72" s="4"/>
      <c r="K72" s="5"/>
      <c r="L72" s="5"/>
      <c r="M72" s="4"/>
      <c r="N72" s="5"/>
      <c r="O72" s="5"/>
      <c r="P72" s="4"/>
      <c r="Q72" s="5"/>
      <c r="R72" s="5"/>
      <c r="S72" s="4"/>
      <c r="T72" s="5"/>
      <c r="U72" s="6"/>
      <c r="V72" s="4" t="e">
        <v>#DIV/0!</v>
      </c>
      <c r="W72" s="5"/>
      <c r="X72" s="5"/>
      <c r="Y72" s="4"/>
      <c r="Z72" s="5"/>
      <c r="AA72" s="5"/>
      <c r="AB72" s="4"/>
      <c r="AC72" s="5"/>
      <c r="AD72" s="5"/>
      <c r="AE72" s="4"/>
      <c r="AF72" s="5"/>
      <c r="AG72" s="5"/>
      <c r="AH72" s="4"/>
      <c r="AI72" s="5"/>
      <c r="AJ72" s="4"/>
      <c r="AK72" s="4"/>
      <c r="AL72" s="5"/>
      <c r="AM72" s="5"/>
      <c r="AN72" s="4"/>
      <c r="AO72" s="4">
        <v>0</v>
      </c>
      <c r="AP72" s="4">
        <v>0</v>
      </c>
      <c r="AQ72" s="4" t="e">
        <v>#DIV/0!</v>
      </c>
    </row>
    <row r="73" spans="1:43" hidden="1" x14ac:dyDescent="0.2">
      <c r="A73" s="35"/>
      <c r="B73" t="s">
        <v>32</v>
      </c>
      <c r="C73" t="s">
        <v>42</v>
      </c>
      <c r="D73" t="s">
        <v>25</v>
      </c>
      <c r="E73" s="6">
        <v>2737</v>
      </c>
      <c r="F73" s="6">
        <v>203222250</v>
      </c>
      <c r="G73" s="4">
        <v>74250</v>
      </c>
      <c r="H73" s="5"/>
      <c r="I73" s="5"/>
      <c r="J73" s="4"/>
      <c r="K73" s="5"/>
      <c r="L73" s="5"/>
      <c r="M73" s="4"/>
      <c r="N73" s="5"/>
      <c r="O73" s="5"/>
      <c r="P73" s="4"/>
      <c r="Q73" s="5"/>
      <c r="R73" s="5"/>
      <c r="S73" s="4"/>
      <c r="T73" s="5"/>
      <c r="U73" s="6"/>
      <c r="V73" s="4"/>
      <c r="W73" s="5"/>
      <c r="X73" s="5"/>
      <c r="Y73" s="4"/>
      <c r="Z73" s="5"/>
      <c r="AA73" s="5"/>
      <c r="AB73" s="4"/>
      <c r="AC73" s="5"/>
      <c r="AD73" s="5"/>
      <c r="AE73" s="4"/>
      <c r="AF73" s="5"/>
      <c r="AG73" s="5"/>
      <c r="AH73" s="4"/>
      <c r="AI73" s="5"/>
      <c r="AJ73" s="4"/>
      <c r="AK73" s="4"/>
      <c r="AL73" s="5"/>
      <c r="AM73" s="5"/>
      <c r="AN73" s="4"/>
      <c r="AO73" s="4">
        <v>2737</v>
      </c>
      <c r="AP73" s="4">
        <v>203222250</v>
      </c>
      <c r="AQ73" s="4">
        <v>74250</v>
      </c>
    </row>
    <row r="74" spans="1:43" hidden="1" x14ac:dyDescent="0.2">
      <c r="A74" s="35"/>
      <c r="B74" t="s">
        <v>32</v>
      </c>
      <c r="C74" t="s">
        <v>42</v>
      </c>
      <c r="D74" t="s">
        <v>17</v>
      </c>
      <c r="E74" s="5"/>
      <c r="F74" s="6"/>
      <c r="G74" s="4"/>
      <c r="H74" s="5"/>
      <c r="I74" s="6"/>
      <c r="J74" s="4"/>
      <c r="K74" s="5"/>
      <c r="L74" s="6"/>
      <c r="M74" s="4"/>
      <c r="N74" s="5"/>
      <c r="O74" s="6"/>
      <c r="P74" s="4"/>
      <c r="Q74" s="5"/>
      <c r="R74" s="6"/>
      <c r="S74" s="4"/>
      <c r="T74" s="5"/>
      <c r="U74" s="6"/>
      <c r="V74" s="4"/>
      <c r="W74" s="5"/>
      <c r="X74" s="6"/>
      <c r="Y74" s="4"/>
      <c r="Z74" s="5"/>
      <c r="AA74" s="6"/>
      <c r="AB74" s="4"/>
      <c r="AC74" s="5"/>
      <c r="AD74" s="6"/>
      <c r="AE74" s="4"/>
      <c r="AF74" s="5"/>
      <c r="AG74" s="6"/>
      <c r="AH74" s="4"/>
      <c r="AI74" s="5"/>
      <c r="AJ74" s="6"/>
      <c r="AK74" s="4"/>
      <c r="AL74" s="5"/>
      <c r="AM74" s="6"/>
      <c r="AN74" s="4"/>
      <c r="AO74" s="4">
        <v>0</v>
      </c>
      <c r="AP74" s="4">
        <v>0</v>
      </c>
      <c r="AQ74" s="4" t="e">
        <v>#DIV/0!</v>
      </c>
    </row>
    <row r="75" spans="1:43" x14ac:dyDescent="0.2">
      <c r="A75" s="35"/>
      <c r="B75" t="s">
        <v>62</v>
      </c>
      <c r="C75" t="s">
        <v>42</v>
      </c>
      <c r="D75" s="1" t="s">
        <v>105</v>
      </c>
      <c r="E75" s="5">
        <v>2737</v>
      </c>
      <c r="F75" s="5">
        <v>203222250</v>
      </c>
      <c r="G75" s="4">
        <v>74250</v>
      </c>
      <c r="H75" s="5"/>
      <c r="I75" s="5"/>
      <c r="J75" s="4"/>
      <c r="K75" s="5"/>
      <c r="L75" s="5"/>
      <c r="M75" s="4"/>
      <c r="N75" s="5"/>
      <c r="O75" s="5"/>
      <c r="P75" s="4"/>
      <c r="Q75" s="5"/>
      <c r="R75" s="5"/>
      <c r="S75" s="4"/>
      <c r="T75" s="5">
        <v>2839</v>
      </c>
      <c r="U75" s="5">
        <v>216859854</v>
      </c>
      <c r="V75" s="4">
        <v>76386</v>
      </c>
      <c r="W75" s="5">
        <v>150</v>
      </c>
      <c r="X75" s="5">
        <v>12851400</v>
      </c>
      <c r="Y75" s="4">
        <v>85676</v>
      </c>
      <c r="Z75" s="5"/>
      <c r="AA75" s="5"/>
      <c r="AB75" s="4"/>
      <c r="AC75" s="5"/>
      <c r="AD75" s="5"/>
      <c r="AE75" s="4"/>
      <c r="AF75" s="5"/>
      <c r="AG75" s="5"/>
      <c r="AH75" s="4"/>
      <c r="AI75" s="5">
        <v>3128</v>
      </c>
      <c r="AJ75" s="5">
        <v>287256752</v>
      </c>
      <c r="AK75" s="4">
        <v>91834</v>
      </c>
      <c r="AL75" s="5"/>
      <c r="AM75" s="5"/>
      <c r="AN75" s="4"/>
      <c r="AO75" s="4">
        <v>8854</v>
      </c>
      <c r="AP75" s="4">
        <v>720190256</v>
      </c>
      <c r="AQ75" s="4">
        <v>81340.665913711317</v>
      </c>
    </row>
    <row r="76" spans="1:43" x14ac:dyDescent="0.2">
      <c r="A76" s="35"/>
      <c r="B76" s="33" t="s">
        <v>44</v>
      </c>
      <c r="C76" s="33"/>
      <c r="D76" s="33"/>
      <c r="E76" s="5">
        <v>9737</v>
      </c>
      <c r="F76" s="5">
        <v>547300250</v>
      </c>
      <c r="G76" s="4">
        <v>56208.303378864126</v>
      </c>
      <c r="H76" s="5">
        <v>40000</v>
      </c>
      <c r="I76" s="5">
        <v>2806511000</v>
      </c>
      <c r="J76" s="4">
        <v>70162.774999999994</v>
      </c>
      <c r="K76" s="5">
        <v>52000</v>
      </c>
      <c r="L76" s="5">
        <v>3994333000</v>
      </c>
      <c r="M76" s="4">
        <v>76814.096153846156</v>
      </c>
      <c r="N76" s="5">
        <v>45000</v>
      </c>
      <c r="O76" s="5">
        <v>3610033000</v>
      </c>
      <c r="P76" s="4">
        <v>80222.955555555556</v>
      </c>
      <c r="Q76" s="5">
        <v>60000</v>
      </c>
      <c r="R76" s="5">
        <v>5028280000</v>
      </c>
      <c r="S76" s="4">
        <v>83804.666666666672</v>
      </c>
      <c r="T76" s="5">
        <v>42839</v>
      </c>
      <c r="U76" s="5">
        <v>3508211854</v>
      </c>
      <c r="V76" s="4">
        <v>81892.944606550111</v>
      </c>
      <c r="W76" s="5">
        <v>60000</v>
      </c>
      <c r="X76" s="5">
        <v>4840062300</v>
      </c>
      <c r="Y76" s="4">
        <v>80667.705000000002</v>
      </c>
      <c r="Z76" s="5">
        <v>69000</v>
      </c>
      <c r="AA76" s="5">
        <v>5768572000</v>
      </c>
      <c r="AB76" s="4">
        <v>83602.492753623184</v>
      </c>
      <c r="AC76" s="5">
        <v>63000</v>
      </c>
      <c r="AD76" s="5">
        <v>5055472000</v>
      </c>
      <c r="AE76" s="4">
        <v>80245.587301587308</v>
      </c>
      <c r="AF76" s="5">
        <v>52000</v>
      </c>
      <c r="AG76" s="5">
        <v>3825427000</v>
      </c>
      <c r="AH76" s="4">
        <v>73565.903846153844</v>
      </c>
      <c r="AI76" s="5">
        <v>53128</v>
      </c>
      <c r="AJ76" s="5">
        <v>4734606752</v>
      </c>
      <c r="AK76" s="4">
        <v>89116.976961301014</v>
      </c>
      <c r="AL76" s="5">
        <v>72912</v>
      </c>
      <c r="AM76" s="5">
        <v>5792789712</v>
      </c>
      <c r="AN76" s="4">
        <v>79449.057932850556</v>
      </c>
      <c r="AO76" s="4">
        <v>619616</v>
      </c>
      <c r="AP76" s="4">
        <v>49511598868</v>
      </c>
      <c r="AQ76" s="4">
        <v>79906.908259308984</v>
      </c>
    </row>
    <row r="77" spans="1:43" x14ac:dyDescent="0.2">
      <c r="A77" s="35" t="s">
        <v>130</v>
      </c>
      <c r="B77" s="32" t="s">
        <v>7</v>
      </c>
      <c r="C77" s="32"/>
      <c r="D77" s="32"/>
      <c r="E77" s="5"/>
      <c r="F77" s="5"/>
      <c r="G77" s="4"/>
      <c r="H77" s="5"/>
      <c r="I77" s="5"/>
      <c r="J77" s="4"/>
      <c r="K77" s="5"/>
      <c r="L77" s="5"/>
      <c r="M77" s="4"/>
      <c r="N77" s="5"/>
      <c r="O77" s="5"/>
      <c r="P77" s="4"/>
      <c r="Q77" s="5">
        <v>34000</v>
      </c>
      <c r="R77" s="5">
        <v>2366855000</v>
      </c>
      <c r="S77" s="4">
        <v>69613.382352941175</v>
      </c>
      <c r="T77" s="5">
        <v>9839</v>
      </c>
      <c r="U77" s="5">
        <v>577590854</v>
      </c>
      <c r="V77" s="4">
        <v>58704.223396686655</v>
      </c>
      <c r="W77" s="5"/>
      <c r="X77" s="5"/>
      <c r="Y77" s="4"/>
      <c r="Z77" s="5">
        <v>7000</v>
      </c>
      <c r="AA77" s="5">
        <v>357973000</v>
      </c>
      <c r="AB77" s="4">
        <v>51139</v>
      </c>
      <c r="AC77" s="5"/>
      <c r="AD77" s="5"/>
      <c r="AE77" s="4"/>
      <c r="AF77" s="5">
        <v>28000</v>
      </c>
      <c r="AG77" s="5">
        <v>1390123000</v>
      </c>
      <c r="AH77" s="4">
        <v>49647.25</v>
      </c>
      <c r="AI77" s="5"/>
      <c r="AJ77" s="5"/>
      <c r="AK77" s="4"/>
      <c r="AL77" s="5">
        <v>20912</v>
      </c>
      <c r="AM77" s="5">
        <v>1053610712</v>
      </c>
      <c r="AN77" s="4">
        <v>50383.067712318283</v>
      </c>
      <c r="AO77" s="4">
        <v>99751</v>
      </c>
      <c r="AP77" s="4">
        <v>5746152566</v>
      </c>
      <c r="AQ77" s="4">
        <v>57604.962015418394</v>
      </c>
    </row>
    <row r="78" spans="1:43" x14ac:dyDescent="0.2">
      <c r="A78" s="35"/>
      <c r="B78" s="32" t="s">
        <v>67</v>
      </c>
      <c r="C78" s="32"/>
      <c r="D78" s="32"/>
      <c r="E78" s="5"/>
      <c r="F78" s="5"/>
      <c r="G78" s="4"/>
      <c r="H78" s="5"/>
      <c r="I78" s="5"/>
      <c r="J78" s="4"/>
      <c r="K78" s="5"/>
      <c r="L78" s="5"/>
      <c r="M78" s="4"/>
      <c r="N78" s="5"/>
      <c r="O78" s="5"/>
      <c r="P78" s="4"/>
      <c r="Q78" s="5"/>
      <c r="R78" s="5"/>
      <c r="S78" s="4"/>
      <c r="T78" s="5"/>
      <c r="U78" s="5"/>
      <c r="V78" s="4"/>
      <c r="W78" s="5"/>
      <c r="X78" s="5"/>
      <c r="Y78" s="4"/>
      <c r="Z78" s="5">
        <v>24000</v>
      </c>
      <c r="AA78" s="5">
        <v>2349864000</v>
      </c>
      <c r="AB78" s="4">
        <v>97911</v>
      </c>
      <c r="AC78" s="5">
        <v>12000</v>
      </c>
      <c r="AD78" s="5">
        <v>1266300000</v>
      </c>
      <c r="AE78" s="4">
        <v>105525</v>
      </c>
      <c r="AF78" s="5"/>
      <c r="AG78" s="5"/>
      <c r="AH78" s="4"/>
      <c r="AI78" s="5"/>
      <c r="AJ78" s="5"/>
      <c r="AK78" s="4"/>
      <c r="AL78" s="5">
        <v>13000</v>
      </c>
      <c r="AM78" s="5">
        <v>1373515000</v>
      </c>
      <c r="AN78" s="4">
        <v>105655</v>
      </c>
      <c r="AO78" s="4">
        <v>49000</v>
      </c>
      <c r="AP78" s="4">
        <v>4989679000</v>
      </c>
      <c r="AQ78" s="4">
        <v>101830.18367346939</v>
      </c>
    </row>
    <row r="79" spans="1:43" x14ac:dyDescent="0.2">
      <c r="A79" s="35"/>
      <c r="B79" s="32" t="s">
        <v>10</v>
      </c>
      <c r="C79" s="32"/>
      <c r="D79" s="32"/>
      <c r="E79" s="5">
        <v>7000</v>
      </c>
      <c r="F79" s="5">
        <v>344078000</v>
      </c>
      <c r="G79" s="4">
        <v>49154</v>
      </c>
      <c r="H79" s="5"/>
      <c r="I79" s="5"/>
      <c r="J79" s="4"/>
      <c r="K79" s="5">
        <v>28000</v>
      </c>
      <c r="L79" s="5">
        <v>1464421000</v>
      </c>
      <c r="M79" s="4">
        <v>52300.75</v>
      </c>
      <c r="N79" s="5">
        <v>19000</v>
      </c>
      <c r="O79" s="5">
        <v>1625750000</v>
      </c>
      <c r="P79" s="4">
        <v>85565.789473684214</v>
      </c>
      <c r="Q79" s="5"/>
      <c r="R79" s="5"/>
      <c r="S79" s="4"/>
      <c r="T79" s="5">
        <v>20000</v>
      </c>
      <c r="U79" s="5">
        <v>1636549000</v>
      </c>
      <c r="V79" s="4">
        <v>81827.45</v>
      </c>
      <c r="W79" s="5">
        <v>47000</v>
      </c>
      <c r="X79" s="5">
        <v>3583638300</v>
      </c>
      <c r="Y79" s="4">
        <v>76247.623404255326</v>
      </c>
      <c r="Z79" s="5">
        <v>14000</v>
      </c>
      <c r="AA79" s="5">
        <v>703059000</v>
      </c>
      <c r="AB79" s="4">
        <v>50218.5</v>
      </c>
      <c r="AC79" s="5"/>
      <c r="AD79" s="5"/>
      <c r="AE79" s="4"/>
      <c r="AF79" s="5"/>
      <c r="AG79" s="5"/>
      <c r="AH79" s="4"/>
      <c r="AI79" s="5">
        <v>29128</v>
      </c>
      <c r="AJ79" s="5">
        <v>2234190752</v>
      </c>
      <c r="AK79" s="4">
        <v>76702.511397967595</v>
      </c>
      <c r="AL79" s="5">
        <v>14000</v>
      </c>
      <c r="AM79" s="5">
        <v>709856000</v>
      </c>
      <c r="AN79" s="4">
        <v>50704</v>
      </c>
      <c r="AO79" s="4">
        <v>178128</v>
      </c>
      <c r="AP79" s="4">
        <v>12301542052</v>
      </c>
      <c r="AQ79" s="4">
        <v>69060.125595077698</v>
      </c>
    </row>
    <row r="80" spans="1:43" x14ac:dyDescent="0.2">
      <c r="A80" s="35"/>
      <c r="B80" s="32" t="s">
        <v>35</v>
      </c>
      <c r="C80" s="32"/>
      <c r="D80" s="32"/>
      <c r="E80" s="5"/>
      <c r="F80" s="5"/>
      <c r="G80" s="4"/>
      <c r="H80" s="5">
        <v>14000</v>
      </c>
      <c r="I80" s="5">
        <v>736652000</v>
      </c>
      <c r="J80" s="4">
        <v>52618</v>
      </c>
      <c r="K80" s="5">
        <v>24000</v>
      </c>
      <c r="L80" s="5">
        <v>2529912000</v>
      </c>
      <c r="M80" s="4">
        <v>105413</v>
      </c>
      <c r="N80" s="5">
        <v>19000</v>
      </c>
      <c r="O80" s="5">
        <v>1613192000</v>
      </c>
      <c r="P80" s="4">
        <v>84904.84210526316</v>
      </c>
      <c r="Q80" s="5"/>
      <c r="R80" s="5"/>
      <c r="S80" s="4"/>
      <c r="T80" s="5">
        <v>13000</v>
      </c>
      <c r="U80" s="5">
        <v>1294072000</v>
      </c>
      <c r="V80" s="4">
        <v>99544</v>
      </c>
      <c r="W80" s="5">
        <v>13000</v>
      </c>
      <c r="X80" s="5">
        <v>1256424000</v>
      </c>
      <c r="Y80" s="4">
        <v>96648</v>
      </c>
      <c r="Z80" s="5">
        <v>12000</v>
      </c>
      <c r="AA80" s="5">
        <v>1176576000</v>
      </c>
      <c r="AB80" s="4">
        <v>98048</v>
      </c>
      <c r="AC80" s="5">
        <v>33000</v>
      </c>
      <c r="AD80" s="5">
        <v>2245294000</v>
      </c>
      <c r="AE80" s="4">
        <v>68039.212121212127</v>
      </c>
      <c r="AF80" s="5">
        <v>12000</v>
      </c>
      <c r="AG80" s="5">
        <v>1190856000</v>
      </c>
      <c r="AH80" s="4">
        <v>99238</v>
      </c>
      <c r="AI80" s="5"/>
      <c r="AJ80" s="5"/>
      <c r="AK80" s="4"/>
      <c r="AL80" s="5">
        <v>13000</v>
      </c>
      <c r="AM80" s="5">
        <v>1366144000</v>
      </c>
      <c r="AN80" s="4">
        <v>105088</v>
      </c>
      <c r="AO80" s="4">
        <v>153000</v>
      </c>
      <c r="AP80" s="4">
        <v>13409122000</v>
      </c>
      <c r="AQ80" s="4">
        <v>87641.320261437912</v>
      </c>
    </row>
    <row r="81" spans="1:43" x14ac:dyDescent="0.2">
      <c r="A81" s="35"/>
      <c r="B81" s="32" t="s">
        <v>59</v>
      </c>
      <c r="C81" s="32"/>
      <c r="D81" s="32"/>
      <c r="E81" s="5"/>
      <c r="F81" s="5"/>
      <c r="G81" s="4"/>
      <c r="H81" s="5"/>
      <c r="I81" s="5"/>
      <c r="J81" s="4"/>
      <c r="K81" s="5"/>
      <c r="L81" s="5"/>
      <c r="M81" s="4"/>
      <c r="N81" s="5"/>
      <c r="O81" s="5"/>
      <c r="P81" s="4"/>
      <c r="Q81" s="5">
        <v>13000</v>
      </c>
      <c r="R81" s="5">
        <v>1322867000</v>
      </c>
      <c r="S81" s="4">
        <v>101759</v>
      </c>
      <c r="T81" s="5"/>
      <c r="U81" s="5"/>
      <c r="V81" s="4"/>
      <c r="W81" s="5"/>
      <c r="X81" s="5"/>
      <c r="Y81" s="4"/>
      <c r="Z81" s="5"/>
      <c r="AA81" s="5"/>
      <c r="AB81" s="4"/>
      <c r="AC81" s="5"/>
      <c r="AD81" s="5"/>
      <c r="AE81" s="4"/>
      <c r="AF81" s="5"/>
      <c r="AG81" s="5"/>
      <c r="AH81" s="4"/>
      <c r="AI81" s="5">
        <v>24000</v>
      </c>
      <c r="AJ81" s="5">
        <v>2500416000</v>
      </c>
      <c r="AK81" s="4">
        <v>104184</v>
      </c>
      <c r="AL81" s="5"/>
      <c r="AM81" s="5"/>
      <c r="AN81" s="4"/>
      <c r="AO81" s="4">
        <v>37000</v>
      </c>
      <c r="AP81" s="4">
        <v>3823283000</v>
      </c>
      <c r="AQ81" s="4">
        <v>103331.97297297297</v>
      </c>
    </row>
    <row r="82" spans="1:43" x14ac:dyDescent="0.2">
      <c r="A82" s="35"/>
      <c r="B82" s="32" t="s">
        <v>19</v>
      </c>
      <c r="C82" s="32"/>
      <c r="D82" s="32"/>
      <c r="E82" s="5"/>
      <c r="F82" s="5"/>
      <c r="G82" s="4"/>
      <c r="H82" s="5"/>
      <c r="I82" s="5"/>
      <c r="J82" s="4"/>
      <c r="K82" s="5"/>
      <c r="L82" s="5"/>
      <c r="M82" s="4"/>
      <c r="N82" s="5">
        <v>7000</v>
      </c>
      <c r="O82" s="5">
        <v>371091000</v>
      </c>
      <c r="P82" s="4">
        <v>53013</v>
      </c>
      <c r="Q82" s="5">
        <v>13000</v>
      </c>
      <c r="R82" s="5">
        <v>1338558000</v>
      </c>
      <c r="S82" s="4">
        <v>102966</v>
      </c>
      <c r="T82" s="5"/>
      <c r="U82" s="5"/>
      <c r="V82" s="4"/>
      <c r="W82" s="5"/>
      <c r="X82" s="5"/>
      <c r="Y82" s="4"/>
      <c r="Z82" s="5">
        <v>12000</v>
      </c>
      <c r="AA82" s="5">
        <v>1181100000</v>
      </c>
      <c r="AB82" s="4">
        <v>98425</v>
      </c>
      <c r="AC82" s="5">
        <v>6000</v>
      </c>
      <c r="AD82" s="5">
        <v>302238000</v>
      </c>
      <c r="AE82" s="4">
        <v>50373</v>
      </c>
      <c r="AF82" s="5"/>
      <c r="AG82" s="5"/>
      <c r="AH82" s="4"/>
      <c r="AI82" s="5"/>
      <c r="AJ82" s="5"/>
      <c r="AK82" s="4"/>
      <c r="AL82" s="5">
        <v>12000</v>
      </c>
      <c r="AM82" s="5">
        <v>1289664000</v>
      </c>
      <c r="AN82" s="4">
        <v>107472</v>
      </c>
      <c r="AO82" s="4">
        <v>50000</v>
      </c>
      <c r="AP82" s="4">
        <v>4482651000</v>
      </c>
      <c r="AQ82" s="4">
        <v>89653.02</v>
      </c>
    </row>
    <row r="83" spans="1:43" x14ac:dyDescent="0.2">
      <c r="A83" s="35"/>
      <c r="B83" s="32" t="s">
        <v>21</v>
      </c>
      <c r="C83" s="32"/>
      <c r="D83" s="32"/>
      <c r="E83" s="5"/>
      <c r="F83" s="5"/>
      <c r="G83" s="4"/>
      <c r="H83" s="5"/>
      <c r="I83" s="5"/>
      <c r="J83" s="4"/>
      <c r="K83" s="5"/>
      <c r="L83" s="5"/>
      <c r="M83" s="4"/>
      <c r="N83" s="5"/>
      <c r="O83" s="5"/>
      <c r="P83" s="4"/>
      <c r="Q83" s="5"/>
      <c r="R83" s="5"/>
      <c r="S83" s="4"/>
      <c r="T83" s="5"/>
      <c r="U83" s="5"/>
      <c r="V83" s="4"/>
      <c r="W83" s="5"/>
      <c r="X83" s="5"/>
      <c r="Y83" s="4"/>
      <c r="Z83" s="5"/>
      <c r="AA83" s="5"/>
      <c r="AB83" s="4"/>
      <c r="AC83" s="5">
        <v>12000</v>
      </c>
      <c r="AD83" s="5">
        <v>1241640000</v>
      </c>
      <c r="AE83" s="4">
        <v>103470</v>
      </c>
      <c r="AF83" s="5">
        <v>12000</v>
      </c>
      <c r="AG83" s="5">
        <v>1244448000</v>
      </c>
      <c r="AH83" s="4">
        <v>103704</v>
      </c>
      <c r="AI83" s="5"/>
      <c r="AJ83" s="5"/>
      <c r="AK83" s="4"/>
      <c r="AL83" s="5"/>
      <c r="AM83" s="5"/>
      <c r="AN83" s="4"/>
      <c r="AO83" s="4">
        <v>24000</v>
      </c>
      <c r="AP83" s="4">
        <v>2486088000</v>
      </c>
      <c r="AQ83" s="4">
        <v>103587</v>
      </c>
    </row>
    <row r="84" spans="1:43" x14ac:dyDescent="0.2">
      <c r="A84" s="35"/>
      <c r="B84" s="32" t="s">
        <v>24</v>
      </c>
      <c r="C84" s="32"/>
      <c r="D84" s="32"/>
      <c r="E84" s="5">
        <v>2737</v>
      </c>
      <c r="F84" s="5">
        <v>203222250</v>
      </c>
      <c r="G84" s="4">
        <v>74250</v>
      </c>
      <c r="H84" s="5">
        <v>26000</v>
      </c>
      <c r="I84" s="5">
        <v>2069859000</v>
      </c>
      <c r="J84" s="4">
        <v>79609.961538461532</v>
      </c>
      <c r="K84" s="5"/>
      <c r="L84" s="5"/>
      <c r="M84" s="4"/>
      <c r="N84" s="5"/>
      <c r="O84" s="5"/>
      <c r="P84" s="4"/>
      <c r="Q84" s="5"/>
      <c r="R84" s="5"/>
      <c r="S84" s="4"/>
      <c r="T84" s="5"/>
      <c r="U84" s="5"/>
      <c r="V84" s="4"/>
      <c r="W84" s="5"/>
      <c r="X84" s="5"/>
      <c r="Y84" s="4"/>
      <c r="Z84" s="5"/>
      <c r="AA84" s="5"/>
      <c r="AB84" s="4"/>
      <c r="AC84" s="5"/>
      <c r="AD84" s="5"/>
      <c r="AE84" s="4"/>
      <c r="AF84" s="5"/>
      <c r="AG84" s="5"/>
      <c r="AH84" s="4"/>
      <c r="AI84" s="5"/>
      <c r="AJ84" s="5"/>
      <c r="AK84" s="4"/>
      <c r="AL84" s="5"/>
      <c r="AM84" s="5"/>
      <c r="AN84" s="4"/>
      <c r="AO84" s="4">
        <v>28737</v>
      </c>
      <c r="AP84" s="4">
        <v>2273081250</v>
      </c>
      <c r="AQ84" s="4">
        <v>79099.462365591404</v>
      </c>
    </row>
    <row r="85" spans="1:43" x14ac:dyDescent="0.2">
      <c r="A85" s="35"/>
      <c r="B85" s="33" t="s">
        <v>44</v>
      </c>
      <c r="C85" s="33"/>
      <c r="D85" s="33"/>
      <c r="E85" s="5">
        <v>9737</v>
      </c>
      <c r="F85" s="5">
        <v>547300250</v>
      </c>
      <c r="G85" s="4">
        <v>56208.303378864126</v>
      </c>
      <c r="H85" s="5">
        <v>40000</v>
      </c>
      <c r="I85" s="5">
        <v>2806511000</v>
      </c>
      <c r="J85" s="4">
        <v>70162.774999999994</v>
      </c>
      <c r="K85" s="5">
        <v>52000</v>
      </c>
      <c r="L85" s="5">
        <v>3994333000</v>
      </c>
      <c r="M85" s="4">
        <v>76814.096153846156</v>
      </c>
      <c r="N85" s="5">
        <v>45000</v>
      </c>
      <c r="O85" s="5">
        <v>3610033000</v>
      </c>
      <c r="P85" s="4">
        <v>80222.955555555556</v>
      </c>
      <c r="Q85" s="5">
        <v>60000</v>
      </c>
      <c r="R85" s="5">
        <v>5028280000</v>
      </c>
      <c r="S85" s="4">
        <v>83804.666666666672</v>
      </c>
      <c r="T85" s="5">
        <v>42839</v>
      </c>
      <c r="U85" s="5">
        <v>3508211854</v>
      </c>
      <c r="V85" s="4">
        <v>81892.944606550111</v>
      </c>
      <c r="W85" s="5">
        <v>60000</v>
      </c>
      <c r="X85" s="5">
        <v>4840062300</v>
      </c>
      <c r="Y85" s="4">
        <v>80667.705000000002</v>
      </c>
      <c r="Z85" s="5">
        <v>69000</v>
      </c>
      <c r="AA85" s="5">
        <v>5768572000</v>
      </c>
      <c r="AB85" s="4">
        <v>83602.492753623184</v>
      </c>
      <c r="AC85" s="5">
        <v>63000</v>
      </c>
      <c r="AD85" s="5">
        <v>5055472000</v>
      </c>
      <c r="AE85" s="4">
        <v>80245.587301587308</v>
      </c>
      <c r="AF85" s="5">
        <v>52000</v>
      </c>
      <c r="AG85" s="5">
        <v>3825427000</v>
      </c>
      <c r="AH85" s="4">
        <v>73565.903846153844</v>
      </c>
      <c r="AI85" s="5">
        <v>53128</v>
      </c>
      <c r="AJ85" s="5">
        <v>4734606752</v>
      </c>
      <c r="AK85" s="4">
        <v>89116.976961301014</v>
      </c>
      <c r="AL85" s="5">
        <v>72912</v>
      </c>
      <c r="AM85" s="5">
        <v>5792789712</v>
      </c>
      <c r="AN85" s="4">
        <v>79449.057932850556</v>
      </c>
      <c r="AO85" s="4">
        <v>619616</v>
      </c>
      <c r="AP85" s="4">
        <v>49511598868</v>
      </c>
      <c r="AQ85" s="4">
        <v>79906.908259308984</v>
      </c>
    </row>
  </sheetData>
  <mergeCells count="50">
    <mergeCell ref="B84:D84"/>
    <mergeCell ref="A6:A76"/>
    <mergeCell ref="A77:A85"/>
    <mergeCell ref="A2:D5"/>
    <mergeCell ref="B85:D85"/>
    <mergeCell ref="B76:D76"/>
    <mergeCell ref="B77:D77"/>
    <mergeCell ref="B78:D78"/>
    <mergeCell ref="B79:D79"/>
    <mergeCell ref="B80:D80"/>
    <mergeCell ref="B81:D81"/>
    <mergeCell ref="B82:D82"/>
    <mergeCell ref="B83:D83"/>
    <mergeCell ref="H4:J4"/>
    <mergeCell ref="K4:M4"/>
    <mergeCell ref="N4:P4"/>
    <mergeCell ref="Q4:S4"/>
    <mergeCell ref="T4:V4"/>
    <mergeCell ref="AL3:AN3"/>
    <mergeCell ref="W4:Y4"/>
    <mergeCell ref="Z4:AB4"/>
    <mergeCell ref="AC4:AE4"/>
    <mergeCell ref="AF4:AH4"/>
    <mergeCell ref="AI4:AK4"/>
    <mergeCell ref="W3:Y3"/>
    <mergeCell ref="Z3:AB3"/>
    <mergeCell ref="AC3:AE3"/>
    <mergeCell ref="AF3:AH3"/>
    <mergeCell ref="AI3:AK3"/>
    <mergeCell ref="H3:J3"/>
    <mergeCell ref="K3:M3"/>
    <mergeCell ref="N3:P3"/>
    <mergeCell ref="Q3:S3"/>
    <mergeCell ref="T3:V3"/>
    <mergeCell ref="AO2:AQ4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L4:AN4"/>
    <mergeCell ref="AI2:AK2"/>
    <mergeCell ref="AL2:AN2"/>
    <mergeCell ref="E3:G3"/>
    <mergeCell ref="E4:G4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DE6AB-62A2-40B2-8F1B-A2F80EC2A50B}">
  <dimension ref="A1:AT80"/>
  <sheetViews>
    <sheetView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RowHeight="12" x14ac:dyDescent="0.2"/>
  <cols>
    <col min="1" max="1" width="3.69921875" customWidth="1"/>
    <col min="2" max="2" width="15.8984375" bestFit="1" customWidth="1"/>
    <col min="3" max="3" width="18.09765625" bestFit="1" customWidth="1"/>
    <col min="4" max="4" width="31.09765625" bestFit="1" customWidth="1"/>
    <col min="5" max="5" width="6.69921875" customWidth="1"/>
    <col min="6" max="6" width="13" hidden="1" customWidth="1"/>
    <col min="7" max="7" width="8.8984375" customWidth="1"/>
    <col min="8" max="8" width="7.69921875" customWidth="1"/>
    <col min="9" max="9" width="15.296875" hidden="1" customWidth="1"/>
    <col min="10" max="10" width="8.8984375" customWidth="1"/>
    <col min="11" max="11" width="7.69921875" customWidth="1"/>
    <col min="12" max="12" width="15.296875" hidden="1" customWidth="1"/>
    <col min="13" max="13" width="8.69921875" customWidth="1"/>
    <col min="14" max="14" width="7.69921875" customWidth="1"/>
    <col min="15" max="15" width="15.296875" hidden="1" customWidth="1"/>
    <col min="16" max="16" width="8.69921875" customWidth="1"/>
    <col min="18" max="18" width="15.296875" hidden="1" customWidth="1"/>
    <col min="20" max="20" width="7.69921875" customWidth="1"/>
    <col min="21" max="21" width="15.296875" hidden="1" customWidth="1"/>
    <col min="22" max="22" width="8.69921875" customWidth="1"/>
    <col min="23" max="23" width="7.69921875" customWidth="1"/>
    <col min="24" max="24" width="15.296875" hidden="1" customWidth="1"/>
    <col min="25" max="25" width="8.69921875" customWidth="1"/>
    <col min="26" max="26" width="7.69921875" customWidth="1"/>
    <col min="27" max="27" width="15.296875" hidden="1" customWidth="1"/>
    <col min="28" max="28" width="8.69921875" customWidth="1"/>
    <col min="29" max="29" width="7.69921875" customWidth="1"/>
    <col min="30" max="30" width="15.296875" hidden="1" customWidth="1"/>
    <col min="31" max="32" width="7.69921875" customWidth="1"/>
    <col min="33" max="33" width="16.3984375" hidden="1" customWidth="1"/>
    <col min="34" max="34" width="11.8984375" customWidth="1"/>
    <col min="35" max="35" width="7.69921875" customWidth="1"/>
    <col min="36" max="36" width="15.296875" hidden="1" customWidth="1"/>
    <col min="37" max="37" width="8.69921875" customWidth="1"/>
    <col min="39" max="39" width="15.296875" hidden="1" customWidth="1"/>
    <col min="42" max="42" width="15.296875" hidden="1" customWidth="1"/>
    <col min="44" max="44" width="7.69921875" customWidth="1"/>
    <col min="45" max="45" width="15.296875" hidden="1" customWidth="1"/>
  </cols>
  <sheetData>
    <row r="1" spans="1:46" x14ac:dyDescent="0.2">
      <c r="A1" t="s">
        <v>81</v>
      </c>
    </row>
    <row r="2" spans="1:46" x14ac:dyDescent="0.2">
      <c r="A2" s="37" t="s">
        <v>107</v>
      </c>
      <c r="B2" s="38"/>
      <c r="C2" s="38"/>
      <c r="D2" s="38"/>
      <c r="E2" s="36">
        <v>1</v>
      </c>
      <c r="F2" s="36"/>
      <c r="G2" s="36"/>
      <c r="H2" s="36">
        <v>2</v>
      </c>
      <c r="I2" s="36"/>
      <c r="J2" s="36"/>
      <c r="K2" s="36">
        <v>3</v>
      </c>
      <c r="L2" s="36"/>
      <c r="M2" s="36"/>
      <c r="N2" s="36">
        <v>4</v>
      </c>
      <c r="O2" s="36"/>
      <c r="P2" s="36"/>
      <c r="Q2" s="36">
        <v>5</v>
      </c>
      <c r="R2" s="36"/>
      <c r="S2" s="36"/>
      <c r="T2" s="36">
        <v>6</v>
      </c>
      <c r="U2" s="36"/>
      <c r="V2" s="36"/>
      <c r="W2" s="36">
        <v>7</v>
      </c>
      <c r="X2" s="36"/>
      <c r="Y2" s="36"/>
      <c r="Z2" s="36">
        <v>8</v>
      </c>
      <c r="AA2" s="36"/>
      <c r="AB2" s="36"/>
      <c r="AC2" s="36">
        <v>9</v>
      </c>
      <c r="AD2" s="36"/>
      <c r="AE2" s="36"/>
      <c r="AF2" s="36">
        <v>10</v>
      </c>
      <c r="AG2" s="36"/>
      <c r="AH2" s="36"/>
      <c r="AI2" s="36">
        <v>11</v>
      </c>
      <c r="AJ2" s="36"/>
      <c r="AK2" s="36"/>
      <c r="AL2" s="36">
        <v>12</v>
      </c>
      <c r="AM2" s="36"/>
      <c r="AN2" s="36"/>
      <c r="AO2" s="36">
        <v>13</v>
      </c>
      <c r="AP2" s="36"/>
      <c r="AQ2" s="36"/>
      <c r="AR2" s="33" t="s">
        <v>3</v>
      </c>
      <c r="AS2" s="33"/>
      <c r="AT2" s="33"/>
    </row>
    <row r="3" spans="1:46" x14ac:dyDescent="0.2">
      <c r="A3" s="38"/>
      <c r="B3" s="38"/>
      <c r="C3" s="38"/>
      <c r="D3" s="38"/>
      <c r="E3" s="34">
        <v>42551</v>
      </c>
      <c r="F3" s="34">
        <v>42551</v>
      </c>
      <c r="G3" s="34">
        <v>42551</v>
      </c>
      <c r="H3" s="34">
        <v>42993</v>
      </c>
      <c r="I3" s="34">
        <v>42993</v>
      </c>
      <c r="J3" s="34">
        <v>42993</v>
      </c>
      <c r="K3" s="34">
        <v>43014</v>
      </c>
      <c r="L3" s="34">
        <v>43014</v>
      </c>
      <c r="M3" s="34">
        <v>43014</v>
      </c>
      <c r="N3" s="34">
        <v>43026</v>
      </c>
      <c r="O3" s="34">
        <v>43026</v>
      </c>
      <c r="P3" s="34">
        <v>43026</v>
      </c>
      <c r="Q3" s="34">
        <v>43035</v>
      </c>
      <c r="R3" s="34">
        <v>43035</v>
      </c>
      <c r="S3" s="34">
        <v>43035</v>
      </c>
      <c r="T3" s="34">
        <v>43056</v>
      </c>
      <c r="U3" s="34">
        <v>43056</v>
      </c>
      <c r="V3" s="34">
        <v>43056</v>
      </c>
      <c r="W3" s="34">
        <v>43067</v>
      </c>
      <c r="X3" s="34">
        <v>43067</v>
      </c>
      <c r="Y3" s="34">
        <v>43067</v>
      </c>
      <c r="Z3" s="34">
        <v>43084</v>
      </c>
      <c r="AA3" s="34">
        <v>43084</v>
      </c>
      <c r="AB3" s="34">
        <v>43084</v>
      </c>
      <c r="AC3" s="34">
        <v>43119</v>
      </c>
      <c r="AD3" s="34">
        <v>43119</v>
      </c>
      <c r="AE3" s="34">
        <v>43119</v>
      </c>
      <c r="AF3" s="34">
        <v>43126</v>
      </c>
      <c r="AG3" s="34">
        <v>43126</v>
      </c>
      <c r="AH3" s="34">
        <v>43126</v>
      </c>
      <c r="AI3" s="34">
        <v>43161</v>
      </c>
      <c r="AJ3" s="34">
        <v>43161</v>
      </c>
      <c r="AK3" s="34">
        <v>43161</v>
      </c>
      <c r="AL3" s="34">
        <v>43168</v>
      </c>
      <c r="AM3" s="34">
        <v>43168</v>
      </c>
      <c r="AN3" s="34">
        <v>43168</v>
      </c>
      <c r="AO3" s="34">
        <v>43175</v>
      </c>
      <c r="AP3" s="34">
        <v>43175</v>
      </c>
      <c r="AQ3" s="34">
        <v>43175</v>
      </c>
      <c r="AR3" s="33"/>
      <c r="AS3" s="33"/>
      <c r="AT3" s="33"/>
    </row>
    <row r="4" spans="1:46" x14ac:dyDescent="0.2">
      <c r="A4" s="38"/>
      <c r="B4" s="38"/>
      <c r="C4" s="38"/>
      <c r="D4" s="38"/>
      <c r="E4" s="34">
        <v>42926</v>
      </c>
      <c r="F4" s="34">
        <v>42926</v>
      </c>
      <c r="G4" s="34">
        <v>42926</v>
      </c>
      <c r="H4" s="34">
        <v>43003</v>
      </c>
      <c r="I4" s="34">
        <v>43003</v>
      </c>
      <c r="J4" s="34">
        <v>43003</v>
      </c>
      <c r="K4" s="34">
        <v>43021</v>
      </c>
      <c r="L4" s="34">
        <v>43021</v>
      </c>
      <c r="M4" s="34">
        <v>43021</v>
      </c>
      <c r="N4" s="34">
        <v>43034</v>
      </c>
      <c r="O4" s="34">
        <v>43034</v>
      </c>
      <c r="P4" s="34">
        <v>43034</v>
      </c>
      <c r="Q4" s="34">
        <v>43046</v>
      </c>
      <c r="R4" s="34">
        <v>43046</v>
      </c>
      <c r="S4" s="34">
        <v>43046</v>
      </c>
      <c r="T4" s="34">
        <v>43066</v>
      </c>
      <c r="U4" s="34">
        <v>43066</v>
      </c>
      <c r="V4" s="34">
        <v>43066</v>
      </c>
      <c r="W4" s="34">
        <v>43070</v>
      </c>
      <c r="X4" s="34">
        <v>43070</v>
      </c>
      <c r="Y4" s="34">
        <v>43070</v>
      </c>
      <c r="Z4" s="34">
        <v>43091</v>
      </c>
      <c r="AA4" s="34">
        <v>43091</v>
      </c>
      <c r="AB4" s="34">
        <v>43091</v>
      </c>
      <c r="AC4" s="34">
        <v>43126</v>
      </c>
      <c r="AD4" s="34">
        <v>43126</v>
      </c>
      <c r="AE4" s="34">
        <v>43126</v>
      </c>
      <c r="AF4" s="34">
        <v>43136</v>
      </c>
      <c r="AG4" s="34">
        <v>43136</v>
      </c>
      <c r="AH4" s="34">
        <v>43136</v>
      </c>
      <c r="AI4" s="34">
        <v>43171</v>
      </c>
      <c r="AJ4" s="34">
        <v>43171</v>
      </c>
      <c r="AK4" s="34">
        <v>43171</v>
      </c>
      <c r="AL4" s="34">
        <v>43178</v>
      </c>
      <c r="AM4" s="34">
        <v>43178</v>
      </c>
      <c r="AN4" s="34">
        <v>43178</v>
      </c>
      <c r="AO4" s="34">
        <v>43185</v>
      </c>
      <c r="AP4" s="34">
        <v>43185</v>
      </c>
      <c r="AQ4" s="34">
        <v>43185</v>
      </c>
      <c r="AR4" s="33"/>
      <c r="AS4" s="33"/>
      <c r="AT4" s="33"/>
    </row>
    <row r="5" spans="1:46" ht="48" x14ac:dyDescent="0.2">
      <c r="A5" s="38"/>
      <c r="B5" s="38"/>
      <c r="C5" s="38"/>
      <c r="D5" s="38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</row>
    <row r="6" spans="1:46" hidden="1" x14ac:dyDescent="0.2">
      <c r="A6" s="35" t="s">
        <v>131</v>
      </c>
      <c r="B6" t="s">
        <v>5</v>
      </c>
      <c r="C6" t="s">
        <v>6</v>
      </c>
      <c r="D6" t="s">
        <v>7</v>
      </c>
      <c r="E6" s="3"/>
      <c r="F6" s="3"/>
      <c r="G6" s="3"/>
      <c r="H6" s="5">
        <v>13000</v>
      </c>
      <c r="I6" s="6">
        <v>1209208000</v>
      </c>
      <c r="J6" s="4">
        <v>93016</v>
      </c>
      <c r="K6" s="3"/>
      <c r="L6" s="3"/>
      <c r="M6" s="3"/>
      <c r="N6" s="3"/>
      <c r="O6" s="3"/>
      <c r="P6" s="3"/>
      <c r="Q6" s="3"/>
      <c r="R6" s="3"/>
      <c r="S6" s="3"/>
      <c r="T6" s="17"/>
      <c r="U6" s="17"/>
      <c r="V6" s="4" t="e">
        <v>#DIV/0!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5"/>
      <c r="AJ6" s="6"/>
      <c r="AK6" s="4"/>
      <c r="AL6" s="3"/>
      <c r="AM6" s="3"/>
      <c r="AN6" s="3"/>
      <c r="AO6" s="5"/>
      <c r="AP6" s="6"/>
      <c r="AQ6" s="4" t="e">
        <v>#DIV/0!</v>
      </c>
      <c r="AR6" s="4">
        <v>13000</v>
      </c>
      <c r="AS6" s="4">
        <v>1209208000</v>
      </c>
      <c r="AT6" s="4">
        <v>93016</v>
      </c>
    </row>
    <row r="7" spans="1:46" hidden="1" x14ac:dyDescent="0.2">
      <c r="A7" s="35"/>
      <c r="B7" t="s">
        <v>5</v>
      </c>
      <c r="C7" t="s">
        <v>6</v>
      </c>
      <c r="D7" t="s">
        <v>8</v>
      </c>
      <c r="E7" s="3"/>
      <c r="F7" s="3"/>
      <c r="G7" s="3"/>
      <c r="H7" s="5">
        <v>13000</v>
      </c>
      <c r="I7" s="6">
        <v>1209767000</v>
      </c>
      <c r="J7" s="4">
        <v>93059</v>
      </c>
      <c r="K7" s="5">
        <v>12000</v>
      </c>
      <c r="L7" s="4">
        <v>1179744000</v>
      </c>
      <c r="M7" s="4">
        <v>98312</v>
      </c>
      <c r="N7" s="5"/>
      <c r="O7" s="6"/>
      <c r="P7" s="4" t="e">
        <v>#DIV/0!</v>
      </c>
      <c r="Q7" s="5"/>
      <c r="R7" s="6"/>
      <c r="S7" s="4" t="e">
        <v>#DIV/0!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5">
        <v>13000</v>
      </c>
      <c r="AJ7" s="4">
        <v>1332994000</v>
      </c>
      <c r="AK7" s="3"/>
      <c r="AL7" s="3"/>
      <c r="AM7" s="3"/>
      <c r="AN7" s="3"/>
      <c r="AO7" s="3"/>
      <c r="AP7" s="3"/>
      <c r="AQ7" s="3"/>
      <c r="AR7" s="4">
        <v>38000</v>
      </c>
      <c r="AS7" s="4">
        <v>3722505000</v>
      </c>
      <c r="AT7" s="4">
        <v>97960.65789473684</v>
      </c>
    </row>
    <row r="8" spans="1:46" hidden="1" x14ac:dyDescent="0.2">
      <c r="A8" s="35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/>
      <c r="R8" s="6"/>
      <c r="S8" s="4" t="e">
        <v>#DIV/0!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5">
        <v>13000</v>
      </c>
      <c r="AJ8" s="4">
        <v>1337583000</v>
      </c>
      <c r="AK8" s="3"/>
      <c r="AL8" s="3"/>
      <c r="AM8" s="3"/>
      <c r="AN8" s="3"/>
      <c r="AO8" s="3"/>
      <c r="AP8" s="3"/>
      <c r="AQ8" s="3"/>
      <c r="AR8" s="4">
        <v>13000</v>
      </c>
      <c r="AS8" s="4">
        <v>1337583000</v>
      </c>
      <c r="AT8" s="4">
        <v>102891</v>
      </c>
    </row>
    <row r="9" spans="1:46" hidden="1" x14ac:dyDescent="0.2">
      <c r="A9" s="35"/>
      <c r="D9" s="1" t="s">
        <v>9</v>
      </c>
      <c r="E9" s="5"/>
      <c r="F9" s="5"/>
      <c r="G9" s="4"/>
      <c r="H9" s="5">
        <v>13000</v>
      </c>
      <c r="I9" s="5">
        <v>1209767000</v>
      </c>
      <c r="J9" s="4">
        <v>93059</v>
      </c>
      <c r="K9" s="5">
        <v>12000</v>
      </c>
      <c r="L9" s="5">
        <v>1179744000</v>
      </c>
      <c r="M9" s="4">
        <v>98312</v>
      </c>
      <c r="N9" s="5"/>
      <c r="O9" s="5"/>
      <c r="P9" s="4"/>
      <c r="Q9" s="5"/>
      <c r="R9" s="5"/>
      <c r="S9" s="4"/>
      <c r="T9" s="5"/>
      <c r="U9" s="5"/>
      <c r="V9" s="4"/>
      <c r="W9" s="5"/>
      <c r="X9" s="5"/>
      <c r="Y9" s="4"/>
      <c r="Z9" s="5"/>
      <c r="AA9" s="5"/>
      <c r="AB9" s="4"/>
      <c r="AC9" s="5"/>
      <c r="AD9" s="5"/>
      <c r="AE9" s="4"/>
      <c r="AF9" s="5"/>
      <c r="AG9" s="5"/>
      <c r="AH9" s="4"/>
      <c r="AI9" s="5">
        <v>26000</v>
      </c>
      <c r="AJ9" s="5">
        <v>2670577000</v>
      </c>
      <c r="AK9" s="4">
        <v>102714.5</v>
      </c>
      <c r="AL9" s="5"/>
      <c r="AM9" s="5"/>
      <c r="AN9" s="4"/>
      <c r="AO9" s="5"/>
      <c r="AP9" s="5"/>
      <c r="AQ9" s="4"/>
      <c r="AR9" s="4">
        <v>51000</v>
      </c>
      <c r="AS9" s="4">
        <v>5060088000</v>
      </c>
      <c r="AT9" s="4">
        <v>99217.411764705888</v>
      </c>
    </row>
    <row r="10" spans="1:46" hidden="1" x14ac:dyDescent="0.2">
      <c r="A10" s="35"/>
      <c r="B10" t="s">
        <v>5</v>
      </c>
      <c r="C10" t="s">
        <v>6</v>
      </c>
      <c r="D10" t="s">
        <v>10</v>
      </c>
      <c r="N10" s="5"/>
      <c r="O10" s="6"/>
      <c r="P10" s="4" t="e">
        <v>#DIV/0!</v>
      </c>
      <c r="Q10" s="5">
        <v>13000</v>
      </c>
      <c r="R10" s="6">
        <v>1351740000</v>
      </c>
      <c r="S10" s="4">
        <v>103980</v>
      </c>
      <c r="Z10" s="5">
        <v>13000</v>
      </c>
      <c r="AA10" s="6">
        <v>1346943000</v>
      </c>
      <c r="AB10" s="4">
        <v>103611</v>
      </c>
      <c r="AO10" s="5">
        <v>13000</v>
      </c>
      <c r="AP10" s="4">
        <v>1355770000</v>
      </c>
      <c r="AQ10" s="4">
        <v>104290</v>
      </c>
      <c r="AR10" s="4">
        <v>39000</v>
      </c>
      <c r="AS10" s="4">
        <v>4054453000</v>
      </c>
      <c r="AT10" s="4">
        <v>103960.33333333333</v>
      </c>
    </row>
    <row r="11" spans="1:46" hidden="1" x14ac:dyDescent="0.2">
      <c r="A11" s="35"/>
      <c r="B11" t="s">
        <v>5</v>
      </c>
      <c r="C11" t="s">
        <v>6</v>
      </c>
      <c r="D11" t="s">
        <v>10</v>
      </c>
      <c r="Z11" s="5">
        <v>13000</v>
      </c>
      <c r="AA11" s="6">
        <v>1330563000</v>
      </c>
      <c r="AB11" s="4">
        <v>102351</v>
      </c>
      <c r="AO11" s="5">
        <v>13000</v>
      </c>
      <c r="AP11" s="4">
        <v>1369563000</v>
      </c>
      <c r="AQ11" s="4">
        <v>105351</v>
      </c>
      <c r="AR11" s="4">
        <v>26000</v>
      </c>
      <c r="AS11" s="4">
        <v>2700126000</v>
      </c>
      <c r="AT11" s="4">
        <v>103851</v>
      </c>
    </row>
    <row r="12" spans="1:46" hidden="1" x14ac:dyDescent="0.2">
      <c r="A12" s="35"/>
      <c r="D12" s="1" t="s">
        <v>11</v>
      </c>
      <c r="E12" s="5"/>
      <c r="F12" s="5"/>
      <c r="G12" s="4"/>
      <c r="H12" s="5"/>
      <c r="I12" s="5"/>
      <c r="J12" s="4"/>
      <c r="K12" s="5"/>
      <c r="L12" s="5"/>
      <c r="M12" s="4"/>
      <c r="N12" s="5"/>
      <c r="O12" s="5"/>
      <c r="P12" s="4"/>
      <c r="Q12" s="5">
        <v>13000</v>
      </c>
      <c r="R12" s="5">
        <v>1351740000</v>
      </c>
      <c r="S12" s="4">
        <v>103980</v>
      </c>
      <c r="T12" s="5"/>
      <c r="U12" s="5"/>
      <c r="V12" s="4"/>
      <c r="W12" s="5"/>
      <c r="X12" s="5"/>
      <c r="Y12" s="4"/>
      <c r="Z12" s="5">
        <v>26000</v>
      </c>
      <c r="AA12" s="5">
        <v>2677506000</v>
      </c>
      <c r="AB12" s="4">
        <v>102981</v>
      </c>
      <c r="AC12" s="5"/>
      <c r="AD12" s="5"/>
      <c r="AE12" s="4"/>
      <c r="AF12" s="5"/>
      <c r="AG12" s="5"/>
      <c r="AH12" s="4"/>
      <c r="AI12" s="5"/>
      <c r="AJ12" s="5"/>
      <c r="AK12" s="4"/>
      <c r="AL12" s="5"/>
      <c r="AM12" s="5"/>
      <c r="AN12" s="4"/>
      <c r="AO12" s="5">
        <v>26000</v>
      </c>
      <c r="AP12" s="5">
        <v>2725333000</v>
      </c>
      <c r="AQ12" s="4">
        <v>104820.5</v>
      </c>
      <c r="AR12" s="4">
        <v>65000</v>
      </c>
      <c r="AS12" s="4">
        <v>6754579000</v>
      </c>
      <c r="AT12" s="4">
        <v>103916.6</v>
      </c>
    </row>
    <row r="13" spans="1:46" hidden="1" x14ac:dyDescent="0.2">
      <c r="A13" s="35"/>
      <c r="B13" t="s">
        <v>5</v>
      </c>
      <c r="C13" t="s">
        <v>6</v>
      </c>
      <c r="D13" t="s">
        <v>12</v>
      </c>
      <c r="G13" s="4"/>
      <c r="N13" s="5">
        <v>12000</v>
      </c>
      <c r="O13" s="4">
        <v>1196376000</v>
      </c>
      <c r="P13" s="4">
        <v>99698</v>
      </c>
      <c r="T13" s="5">
        <v>12000</v>
      </c>
      <c r="U13" s="6">
        <v>1216656000</v>
      </c>
      <c r="V13" s="4">
        <v>101388</v>
      </c>
      <c r="AC13" s="5">
        <v>12000</v>
      </c>
      <c r="AD13" s="6">
        <v>1254456000</v>
      </c>
      <c r="AE13" s="4">
        <v>104538</v>
      </c>
      <c r="AF13" s="5"/>
      <c r="AG13" s="6"/>
      <c r="AH13" s="4" t="e">
        <v>#DIV/0!</v>
      </c>
      <c r="AL13" s="5">
        <v>13000</v>
      </c>
      <c r="AM13" s="4">
        <v>1347034000</v>
      </c>
      <c r="AN13" s="4">
        <v>103618</v>
      </c>
      <c r="AR13" s="4">
        <v>49000</v>
      </c>
      <c r="AS13" s="4">
        <v>5014522000</v>
      </c>
      <c r="AT13" s="4">
        <v>102337.18367346939</v>
      </c>
    </row>
    <row r="14" spans="1:46" hidden="1" x14ac:dyDescent="0.2">
      <c r="A14" s="35"/>
      <c r="B14" t="s">
        <v>5</v>
      </c>
      <c r="C14" t="s">
        <v>6</v>
      </c>
      <c r="D14" t="s">
        <v>12</v>
      </c>
      <c r="T14" s="5">
        <v>12000</v>
      </c>
      <c r="U14" s="6">
        <v>1225056000</v>
      </c>
      <c r="V14" s="4">
        <v>102088</v>
      </c>
      <c r="AR14" s="4">
        <v>12000</v>
      </c>
      <c r="AS14" s="4">
        <v>1225056000</v>
      </c>
      <c r="AT14" s="4">
        <v>102088</v>
      </c>
    </row>
    <row r="15" spans="1:46" hidden="1" x14ac:dyDescent="0.2">
      <c r="A15" s="35"/>
      <c r="D15" s="1" t="s">
        <v>13</v>
      </c>
      <c r="E15" s="5"/>
      <c r="F15" s="5"/>
      <c r="G15" s="4"/>
      <c r="H15" s="5"/>
      <c r="I15" s="5"/>
      <c r="J15" s="4"/>
      <c r="K15" s="5"/>
      <c r="L15" s="5"/>
      <c r="M15" s="4"/>
      <c r="N15" s="5">
        <v>12000</v>
      </c>
      <c r="O15" s="5">
        <v>1196376000</v>
      </c>
      <c r="P15" s="4">
        <v>99698</v>
      </c>
      <c r="Q15" s="5"/>
      <c r="R15" s="5"/>
      <c r="S15" s="4"/>
      <c r="T15" s="5">
        <v>24000</v>
      </c>
      <c r="U15" s="5">
        <v>2441712000</v>
      </c>
      <c r="V15" s="4">
        <v>101738</v>
      </c>
      <c r="W15" s="5"/>
      <c r="X15" s="5"/>
      <c r="Y15" s="4"/>
      <c r="Z15" s="5"/>
      <c r="AA15" s="5"/>
      <c r="AB15" s="4"/>
      <c r="AC15" s="5">
        <v>12000</v>
      </c>
      <c r="AD15" s="5">
        <v>1254456000</v>
      </c>
      <c r="AE15" s="4">
        <v>104538</v>
      </c>
      <c r="AF15" s="5"/>
      <c r="AG15" s="5"/>
      <c r="AH15" s="4"/>
      <c r="AI15" s="5"/>
      <c r="AJ15" s="5"/>
      <c r="AK15" s="4"/>
      <c r="AL15" s="5">
        <v>13000</v>
      </c>
      <c r="AM15" s="5">
        <v>1347034000</v>
      </c>
      <c r="AN15" s="4">
        <v>103618</v>
      </c>
      <c r="AO15" s="5"/>
      <c r="AP15" s="5"/>
      <c r="AQ15" s="4"/>
      <c r="AR15" s="4">
        <v>61000</v>
      </c>
      <c r="AS15" s="4">
        <v>6239578000</v>
      </c>
      <c r="AT15" s="4">
        <v>102288.16393442624</v>
      </c>
    </row>
    <row r="16" spans="1:46" hidden="1" x14ac:dyDescent="0.2">
      <c r="A16" s="35"/>
      <c r="B16" t="s">
        <v>5</v>
      </c>
      <c r="C16" t="s">
        <v>6</v>
      </c>
      <c r="D16" t="s">
        <v>15</v>
      </c>
      <c r="H16" s="5"/>
      <c r="I16" s="6"/>
      <c r="J16" s="4" t="e">
        <v>#DIV/0!</v>
      </c>
      <c r="Z16" s="5">
        <v>13000</v>
      </c>
      <c r="AA16" s="6">
        <v>1342237000</v>
      </c>
      <c r="AB16" s="4">
        <v>103249</v>
      </c>
      <c r="AC16" s="5"/>
      <c r="AD16" s="6"/>
      <c r="AE16" s="4"/>
      <c r="AF16" s="5">
        <v>12000</v>
      </c>
      <c r="AG16" s="6">
        <v>1256100000</v>
      </c>
      <c r="AH16" s="4">
        <v>104675</v>
      </c>
      <c r="AR16" s="4">
        <v>25000</v>
      </c>
      <c r="AS16" s="4">
        <v>2598337000</v>
      </c>
      <c r="AT16" s="4">
        <v>103933.48</v>
      </c>
    </row>
    <row r="17" spans="1:46" hidden="1" x14ac:dyDescent="0.2">
      <c r="A17" s="35"/>
      <c r="B17" t="s">
        <v>5</v>
      </c>
      <c r="C17" t="s">
        <v>6</v>
      </c>
      <c r="D17" t="s">
        <v>15</v>
      </c>
      <c r="H17" s="5"/>
      <c r="I17" s="6"/>
      <c r="J17" s="4" t="e">
        <v>#DIV/0!</v>
      </c>
      <c r="AR17" s="4">
        <v>0</v>
      </c>
      <c r="AS17" s="4">
        <v>0</v>
      </c>
      <c r="AT17" s="4" t="e">
        <v>#DIV/0!</v>
      </c>
    </row>
    <row r="18" spans="1:46" hidden="1" x14ac:dyDescent="0.2">
      <c r="A18" s="35"/>
      <c r="D18" s="1" t="s">
        <v>16</v>
      </c>
      <c r="E18" s="5"/>
      <c r="F18" s="5"/>
      <c r="G18" s="4"/>
      <c r="H18" s="5"/>
      <c r="I18" s="5"/>
      <c r="J18" s="4"/>
      <c r="K18" s="5"/>
      <c r="L18" s="5"/>
      <c r="M18" s="4"/>
      <c r="N18" s="5"/>
      <c r="O18" s="5"/>
      <c r="P18" s="4"/>
      <c r="Q18" s="5"/>
      <c r="R18" s="5"/>
      <c r="S18" s="4"/>
      <c r="T18" s="5"/>
      <c r="U18" s="5"/>
      <c r="V18" s="4"/>
      <c r="W18" s="5"/>
      <c r="X18" s="5"/>
      <c r="Y18" s="4"/>
      <c r="Z18" s="5">
        <v>13000</v>
      </c>
      <c r="AA18" s="5">
        <v>1342237000</v>
      </c>
      <c r="AB18" s="4">
        <v>103249</v>
      </c>
      <c r="AC18" s="5"/>
      <c r="AD18" s="5"/>
      <c r="AE18" s="4"/>
      <c r="AF18" s="5">
        <v>12000</v>
      </c>
      <c r="AG18" s="5">
        <v>1256100000</v>
      </c>
      <c r="AH18" s="4">
        <v>104675</v>
      </c>
      <c r="AI18" s="5"/>
      <c r="AJ18" s="5"/>
      <c r="AK18" s="4"/>
      <c r="AL18" s="5"/>
      <c r="AM18" s="5"/>
      <c r="AN18" s="4"/>
      <c r="AO18" s="5"/>
      <c r="AP18" s="5"/>
      <c r="AQ18" s="4"/>
      <c r="AR18" s="4">
        <v>25000</v>
      </c>
      <c r="AS18" s="4">
        <v>2598337000</v>
      </c>
      <c r="AT18" s="4">
        <v>103933.48</v>
      </c>
    </row>
    <row r="19" spans="1:46" hidden="1" x14ac:dyDescent="0.2">
      <c r="A19" s="35"/>
      <c r="B19" t="s">
        <v>5</v>
      </c>
      <c r="C19" t="s">
        <v>6</v>
      </c>
      <c r="D19" t="s">
        <v>17</v>
      </c>
      <c r="AR19" s="4">
        <v>0</v>
      </c>
      <c r="AS19" s="4">
        <v>0</v>
      </c>
      <c r="AT19" s="4" t="e">
        <v>#DIV/0!</v>
      </c>
    </row>
    <row r="20" spans="1:46" hidden="1" x14ac:dyDescent="0.2">
      <c r="A20" s="35"/>
      <c r="B20" t="s">
        <v>5</v>
      </c>
      <c r="C20" t="s">
        <v>6</v>
      </c>
      <c r="D20" t="s">
        <v>18</v>
      </c>
      <c r="AR20" s="4">
        <v>0</v>
      </c>
      <c r="AS20" s="4">
        <v>0</v>
      </c>
      <c r="AT20" s="4" t="e">
        <v>#DIV/0!</v>
      </c>
    </row>
    <row r="21" spans="1:46" hidden="1" x14ac:dyDescent="0.2">
      <c r="A21" s="35"/>
      <c r="B21" t="s">
        <v>5</v>
      </c>
      <c r="C21" t="s">
        <v>6</v>
      </c>
      <c r="D21" t="s">
        <v>19</v>
      </c>
      <c r="H21" s="5">
        <v>13000</v>
      </c>
      <c r="I21" s="6">
        <v>1201655000</v>
      </c>
      <c r="J21" s="4">
        <v>92435</v>
      </c>
      <c r="K21" s="5">
        <v>13000</v>
      </c>
      <c r="L21" s="4">
        <v>1274338000</v>
      </c>
      <c r="M21" s="4">
        <v>98026</v>
      </c>
      <c r="N21" s="5">
        <v>13000</v>
      </c>
      <c r="O21" s="4">
        <v>1289743000</v>
      </c>
      <c r="P21" s="4">
        <v>99211</v>
      </c>
      <c r="AL21" s="5"/>
      <c r="AM21" s="6"/>
      <c r="AN21" s="4" t="e">
        <v>#DIV/0!</v>
      </c>
      <c r="AR21" s="4">
        <v>39000</v>
      </c>
      <c r="AS21" s="4">
        <v>3765736000</v>
      </c>
      <c r="AT21" s="4">
        <v>96557.333333333328</v>
      </c>
    </row>
    <row r="22" spans="1:46" hidden="1" x14ac:dyDescent="0.2">
      <c r="A22" s="35"/>
      <c r="B22" t="s">
        <v>5</v>
      </c>
      <c r="C22" t="s">
        <v>6</v>
      </c>
      <c r="D22" t="s">
        <v>19</v>
      </c>
      <c r="N22" s="5"/>
      <c r="O22" s="6"/>
      <c r="P22" s="4"/>
      <c r="AR22" s="4">
        <v>0</v>
      </c>
      <c r="AS22" s="4">
        <v>0</v>
      </c>
      <c r="AT22" s="4" t="e">
        <v>#DIV/0!</v>
      </c>
    </row>
    <row r="23" spans="1:46" hidden="1" x14ac:dyDescent="0.2">
      <c r="A23" s="35"/>
      <c r="D23" s="1" t="s">
        <v>20</v>
      </c>
      <c r="E23" s="5"/>
      <c r="F23" s="5"/>
      <c r="G23" s="4"/>
      <c r="H23" s="5">
        <v>13000</v>
      </c>
      <c r="I23" s="5">
        <v>1201655000</v>
      </c>
      <c r="J23" s="4">
        <v>92435</v>
      </c>
      <c r="K23" s="5">
        <v>13000</v>
      </c>
      <c r="L23" s="5">
        <v>1274338000</v>
      </c>
      <c r="M23" s="4">
        <v>98026</v>
      </c>
      <c r="N23" s="5">
        <v>13000</v>
      </c>
      <c r="O23" s="5">
        <v>1289743000</v>
      </c>
      <c r="P23" s="4">
        <v>99211</v>
      </c>
      <c r="Q23" s="5"/>
      <c r="R23" s="5"/>
      <c r="S23" s="4"/>
      <c r="T23" s="5"/>
      <c r="U23" s="5"/>
      <c r="V23" s="4"/>
      <c r="W23" s="5"/>
      <c r="X23" s="5"/>
      <c r="Y23" s="4"/>
      <c r="Z23" s="5"/>
      <c r="AA23" s="5"/>
      <c r="AB23" s="4"/>
      <c r="AC23" s="5"/>
      <c r="AD23" s="5"/>
      <c r="AE23" s="4"/>
      <c r="AF23" s="5"/>
      <c r="AG23" s="5"/>
      <c r="AH23" s="4"/>
      <c r="AI23" s="5"/>
      <c r="AJ23" s="5"/>
      <c r="AK23" s="4"/>
      <c r="AL23" s="5"/>
      <c r="AM23" s="5"/>
      <c r="AN23" s="4"/>
      <c r="AO23" s="5"/>
      <c r="AP23" s="5"/>
      <c r="AQ23" s="4"/>
      <c r="AR23" s="4">
        <v>39000</v>
      </c>
      <c r="AS23" s="4">
        <v>3765736000</v>
      </c>
      <c r="AT23" s="4">
        <v>96557.333333333328</v>
      </c>
    </row>
    <row r="24" spans="1:46" hidden="1" x14ac:dyDescent="0.2">
      <c r="A24" s="35"/>
      <c r="B24" t="s">
        <v>5</v>
      </c>
      <c r="C24" t="s">
        <v>6</v>
      </c>
      <c r="D24" t="s">
        <v>21</v>
      </c>
      <c r="Z24" s="4"/>
      <c r="AA24" s="4"/>
      <c r="AB24" s="4"/>
      <c r="AC24" s="5">
        <v>12000</v>
      </c>
      <c r="AD24" s="6">
        <v>1263876000</v>
      </c>
      <c r="AE24" s="4">
        <v>105323</v>
      </c>
      <c r="AR24" s="4">
        <v>12000</v>
      </c>
      <c r="AS24" s="4">
        <v>1263876000</v>
      </c>
      <c r="AT24" s="4">
        <v>105323</v>
      </c>
    </row>
    <row r="25" spans="1:46" hidden="1" x14ac:dyDescent="0.2">
      <c r="A25" s="35"/>
      <c r="B25" t="s">
        <v>5</v>
      </c>
      <c r="C25" t="s">
        <v>6</v>
      </c>
      <c r="D25" t="s">
        <v>22</v>
      </c>
      <c r="AR25" s="4">
        <v>0</v>
      </c>
      <c r="AS25" s="4">
        <v>0</v>
      </c>
      <c r="AT25" s="4" t="e">
        <v>#DIV/0!</v>
      </c>
    </row>
    <row r="26" spans="1:46" hidden="1" x14ac:dyDescent="0.2">
      <c r="A26" s="35"/>
      <c r="B26" t="s">
        <v>5</v>
      </c>
      <c r="C26" t="s">
        <v>6</v>
      </c>
      <c r="D26" t="s">
        <v>22</v>
      </c>
      <c r="AR26" s="4">
        <v>0</v>
      </c>
      <c r="AS26" s="4">
        <v>0</v>
      </c>
      <c r="AT26" s="4" t="e">
        <v>#DIV/0!</v>
      </c>
    </row>
    <row r="27" spans="1:46" hidden="1" x14ac:dyDescent="0.2">
      <c r="A27" s="35"/>
      <c r="B27" t="s">
        <v>5</v>
      </c>
      <c r="C27" t="s">
        <v>6</v>
      </c>
      <c r="D27" t="s">
        <v>24</v>
      </c>
      <c r="Z27" s="4"/>
      <c r="AA27" s="4"/>
      <c r="AB27" s="4"/>
      <c r="AR27" s="4">
        <v>0</v>
      </c>
      <c r="AS27" s="4">
        <v>0</v>
      </c>
      <c r="AT27" s="4" t="e">
        <v>#DIV/0!</v>
      </c>
    </row>
    <row r="28" spans="1:46" x14ac:dyDescent="0.2">
      <c r="A28" s="35"/>
      <c r="B28" t="s">
        <v>75</v>
      </c>
      <c r="C28" t="s">
        <v>6</v>
      </c>
      <c r="D28" s="1" t="s">
        <v>105</v>
      </c>
      <c r="E28" s="5"/>
      <c r="F28" s="5"/>
      <c r="G28" s="4"/>
      <c r="H28" s="5">
        <v>39000</v>
      </c>
      <c r="I28" s="5">
        <v>3620630000</v>
      </c>
      <c r="J28" s="4">
        <v>92836.666666666672</v>
      </c>
      <c r="K28" s="5">
        <v>25000</v>
      </c>
      <c r="L28" s="5">
        <v>2454082000</v>
      </c>
      <c r="M28" s="4">
        <v>98163.28</v>
      </c>
      <c r="N28" s="5">
        <v>25000</v>
      </c>
      <c r="O28" s="5">
        <v>2486119000</v>
      </c>
      <c r="P28" s="4">
        <v>99444.76</v>
      </c>
      <c r="Q28" s="5">
        <v>13000</v>
      </c>
      <c r="R28" s="5">
        <v>1351740000</v>
      </c>
      <c r="S28" s="4">
        <v>103980</v>
      </c>
      <c r="T28" s="5">
        <v>24000</v>
      </c>
      <c r="U28" s="5">
        <v>2441712000</v>
      </c>
      <c r="V28" s="4">
        <v>101738</v>
      </c>
      <c r="W28" s="5"/>
      <c r="X28" s="5"/>
      <c r="Y28" s="4"/>
      <c r="Z28" s="5">
        <v>39000</v>
      </c>
      <c r="AA28" s="5">
        <v>4019743000</v>
      </c>
      <c r="AB28" s="4">
        <v>103070.33333333333</v>
      </c>
      <c r="AC28" s="5">
        <v>24000</v>
      </c>
      <c r="AD28" s="5">
        <v>2518332000</v>
      </c>
      <c r="AE28" s="4">
        <v>104930.5</v>
      </c>
      <c r="AF28" s="5">
        <v>12000</v>
      </c>
      <c r="AG28" s="5">
        <v>1256100000</v>
      </c>
      <c r="AH28" s="4">
        <v>104675</v>
      </c>
      <c r="AI28" s="5">
        <v>26000</v>
      </c>
      <c r="AJ28" s="5">
        <v>2670577000</v>
      </c>
      <c r="AK28" s="4">
        <v>102714.5</v>
      </c>
      <c r="AL28" s="5">
        <v>13000</v>
      </c>
      <c r="AM28" s="5">
        <v>1347034000</v>
      </c>
      <c r="AN28" s="4">
        <v>103618</v>
      </c>
      <c r="AO28" s="5">
        <v>26000</v>
      </c>
      <c r="AP28" s="5">
        <v>2725333000</v>
      </c>
      <c r="AQ28" s="4">
        <v>104820.5</v>
      </c>
      <c r="AR28" s="4">
        <v>266000</v>
      </c>
      <c r="AS28" s="4">
        <v>26891402000</v>
      </c>
      <c r="AT28" s="4">
        <v>101095.4962406015</v>
      </c>
    </row>
    <row r="29" spans="1:46" hidden="1" x14ac:dyDescent="0.2">
      <c r="A29" s="35"/>
      <c r="B29" t="s">
        <v>27</v>
      </c>
      <c r="C29" t="s">
        <v>6</v>
      </c>
      <c r="D29" t="s">
        <v>7</v>
      </c>
      <c r="Q29" s="5">
        <v>12000</v>
      </c>
      <c r="R29" s="6">
        <v>1185384000</v>
      </c>
      <c r="S29" s="4">
        <v>98782</v>
      </c>
      <c r="AR29" s="4">
        <v>12000</v>
      </c>
      <c r="AS29" s="4">
        <v>1185384000</v>
      </c>
      <c r="AT29" s="4">
        <v>98782</v>
      </c>
    </row>
    <row r="30" spans="1:46" hidden="1" x14ac:dyDescent="0.2">
      <c r="A30" s="35"/>
      <c r="B30" t="s">
        <v>27</v>
      </c>
      <c r="C30" t="s">
        <v>6</v>
      </c>
      <c r="D30" t="s">
        <v>17</v>
      </c>
      <c r="K30" s="5">
        <v>12000</v>
      </c>
      <c r="L30" s="4">
        <v>1171452000</v>
      </c>
      <c r="M30" s="4">
        <v>97621</v>
      </c>
      <c r="AL30" s="5">
        <v>12000</v>
      </c>
      <c r="AM30" s="4">
        <v>1134324000</v>
      </c>
      <c r="AN30" s="4">
        <v>94527</v>
      </c>
      <c r="AR30" s="4">
        <v>24000</v>
      </c>
      <c r="AS30" s="4">
        <v>2305776000</v>
      </c>
      <c r="AT30" s="4">
        <v>96074</v>
      </c>
    </row>
    <row r="31" spans="1:46" x14ac:dyDescent="0.2">
      <c r="A31" s="35"/>
      <c r="B31" t="s">
        <v>76</v>
      </c>
      <c r="C31" t="s">
        <v>6</v>
      </c>
      <c r="D31" s="1" t="s">
        <v>105</v>
      </c>
      <c r="E31" s="5"/>
      <c r="F31" s="5"/>
      <c r="G31" s="4"/>
      <c r="H31" s="5"/>
      <c r="I31" s="5"/>
      <c r="J31" s="4"/>
      <c r="K31" s="5">
        <v>12000</v>
      </c>
      <c r="L31" s="5">
        <v>1171452000</v>
      </c>
      <c r="M31" s="4">
        <v>97621</v>
      </c>
      <c r="N31" s="5"/>
      <c r="O31" s="5"/>
      <c r="P31" s="4"/>
      <c r="Q31" s="5">
        <v>12000</v>
      </c>
      <c r="R31" s="5">
        <v>1185384000</v>
      </c>
      <c r="S31" s="4">
        <v>98782</v>
      </c>
      <c r="T31" s="5"/>
      <c r="U31" s="5"/>
      <c r="V31" s="4"/>
      <c r="W31" s="5"/>
      <c r="X31" s="5"/>
      <c r="Y31" s="4"/>
      <c r="Z31" s="5"/>
      <c r="AA31" s="5"/>
      <c r="AB31" s="4"/>
      <c r="AC31" s="5"/>
      <c r="AD31" s="5"/>
      <c r="AE31" s="4"/>
      <c r="AF31" s="5"/>
      <c r="AG31" s="5"/>
      <c r="AH31" s="4"/>
      <c r="AI31" s="5"/>
      <c r="AJ31" s="5"/>
      <c r="AK31" s="4"/>
      <c r="AL31" s="5">
        <v>12000</v>
      </c>
      <c r="AM31" s="5">
        <v>1134324000</v>
      </c>
      <c r="AN31" s="4">
        <v>94527</v>
      </c>
      <c r="AO31" s="5"/>
      <c r="AP31" s="5"/>
      <c r="AQ31" s="4"/>
      <c r="AR31" s="4">
        <v>36000</v>
      </c>
      <c r="AS31" s="4">
        <v>3491160000</v>
      </c>
      <c r="AT31" s="4">
        <v>96976.666666666672</v>
      </c>
    </row>
    <row r="32" spans="1:46" hidden="1" x14ac:dyDescent="0.2">
      <c r="A32" s="35"/>
      <c r="B32" t="s">
        <v>28</v>
      </c>
      <c r="C32" t="s">
        <v>6</v>
      </c>
      <c r="D32" t="s">
        <v>12</v>
      </c>
      <c r="N32" s="5">
        <v>12000</v>
      </c>
      <c r="O32" s="4">
        <v>1174656000</v>
      </c>
      <c r="P32" s="4">
        <v>97888</v>
      </c>
      <c r="T32" s="5">
        <v>12000</v>
      </c>
      <c r="U32" s="6">
        <v>1191816000</v>
      </c>
      <c r="V32" s="4">
        <v>99318</v>
      </c>
      <c r="AF32" s="5">
        <v>12000</v>
      </c>
      <c r="AG32" s="6">
        <v>1151856000</v>
      </c>
      <c r="AH32" s="4">
        <v>95988</v>
      </c>
      <c r="AR32" s="4">
        <v>36000</v>
      </c>
      <c r="AS32" s="4">
        <v>3518328000</v>
      </c>
      <c r="AT32" s="4">
        <v>97731.333333333328</v>
      </c>
    </row>
    <row r="33" spans="1:46" hidden="1" x14ac:dyDescent="0.2">
      <c r="A33" s="35"/>
      <c r="B33" t="s">
        <v>28</v>
      </c>
      <c r="C33" t="s">
        <v>6</v>
      </c>
      <c r="D33" t="s">
        <v>30</v>
      </c>
      <c r="AR33" s="4">
        <v>0</v>
      </c>
      <c r="AS33" s="4">
        <v>0</v>
      </c>
      <c r="AT33" s="4" t="e">
        <v>#DIV/0!</v>
      </c>
    </row>
    <row r="34" spans="1:46" hidden="1" x14ac:dyDescent="0.2">
      <c r="A34" s="35"/>
      <c r="B34" t="s">
        <v>28</v>
      </c>
      <c r="C34" t="s">
        <v>6</v>
      </c>
      <c r="D34" t="s">
        <v>31</v>
      </c>
      <c r="T34" s="5">
        <v>12000</v>
      </c>
      <c r="U34" s="6">
        <v>1200132000</v>
      </c>
      <c r="V34" s="4">
        <v>100011</v>
      </c>
      <c r="AR34" s="4">
        <v>12000</v>
      </c>
      <c r="AS34" s="4">
        <v>1200132000</v>
      </c>
      <c r="AT34" s="4">
        <v>100011</v>
      </c>
    </row>
    <row r="35" spans="1:46" x14ac:dyDescent="0.2">
      <c r="A35" s="35"/>
      <c r="B35" t="s">
        <v>119</v>
      </c>
      <c r="C35" t="s">
        <v>6</v>
      </c>
      <c r="D35" s="1" t="s">
        <v>105</v>
      </c>
      <c r="E35" s="5"/>
      <c r="F35" s="5"/>
      <c r="G35" s="4"/>
      <c r="H35" s="5"/>
      <c r="I35" s="5"/>
      <c r="J35" s="4"/>
      <c r="K35" s="5"/>
      <c r="L35" s="5"/>
      <c r="M35" s="4"/>
      <c r="N35" s="5">
        <v>12000</v>
      </c>
      <c r="O35" s="5">
        <v>1174656000</v>
      </c>
      <c r="P35" s="4">
        <v>97888</v>
      </c>
      <c r="Q35" s="5"/>
      <c r="R35" s="5"/>
      <c r="S35" s="4"/>
      <c r="T35" s="5">
        <v>24000</v>
      </c>
      <c r="U35" s="5">
        <v>2391948000</v>
      </c>
      <c r="V35" s="4">
        <v>99664.5</v>
      </c>
      <c r="W35" s="5"/>
      <c r="X35" s="5"/>
      <c r="Y35" s="4"/>
      <c r="Z35" s="5"/>
      <c r="AA35" s="5"/>
      <c r="AB35" s="4"/>
      <c r="AC35" s="5"/>
      <c r="AD35" s="5"/>
      <c r="AE35" s="4"/>
      <c r="AF35" s="5">
        <v>12000</v>
      </c>
      <c r="AG35" s="5">
        <v>1151856000</v>
      </c>
      <c r="AH35" s="4">
        <v>95988</v>
      </c>
      <c r="AI35" s="5"/>
      <c r="AJ35" s="5"/>
      <c r="AK35" s="4"/>
      <c r="AL35" s="5"/>
      <c r="AM35" s="5"/>
      <c r="AN35" s="4"/>
      <c r="AO35" s="5"/>
      <c r="AP35" s="5"/>
      <c r="AQ35" s="4"/>
      <c r="AR35" s="4">
        <v>48000</v>
      </c>
      <c r="AS35" s="4">
        <v>4718460000</v>
      </c>
      <c r="AT35" s="4">
        <v>98301.25</v>
      </c>
    </row>
    <row r="36" spans="1:46" hidden="1" x14ac:dyDescent="0.2">
      <c r="A36" s="35"/>
      <c r="B36" t="s">
        <v>32</v>
      </c>
      <c r="C36" t="s">
        <v>33</v>
      </c>
      <c r="D36" t="s">
        <v>29</v>
      </c>
      <c r="E36" s="5"/>
      <c r="F36" s="5"/>
      <c r="G36" s="4" t="e">
        <v>#DIV/0!</v>
      </c>
      <c r="K36" s="5">
        <v>7000</v>
      </c>
      <c r="L36" s="4">
        <v>352926000</v>
      </c>
      <c r="M36" s="4">
        <v>50418</v>
      </c>
      <c r="N36" s="5">
        <v>7000</v>
      </c>
      <c r="O36" s="4">
        <v>346052000</v>
      </c>
      <c r="P36" s="4">
        <v>49436</v>
      </c>
      <c r="Q36" s="4">
        <v>7000</v>
      </c>
      <c r="R36" s="4">
        <v>354291000</v>
      </c>
      <c r="S36" s="4">
        <v>50613</v>
      </c>
      <c r="T36" s="5">
        <v>7000</v>
      </c>
      <c r="U36" s="6">
        <v>352499000</v>
      </c>
      <c r="V36" s="4">
        <v>50357</v>
      </c>
      <c r="W36" s="5"/>
      <c r="X36" s="6"/>
      <c r="Y36" s="4"/>
      <c r="Z36" s="5">
        <v>6000</v>
      </c>
      <c r="AA36" s="6">
        <v>313560000</v>
      </c>
      <c r="AB36" s="4">
        <v>52260</v>
      </c>
      <c r="AC36" s="4"/>
      <c r="AD36" s="4"/>
      <c r="AE36" s="4"/>
      <c r="AF36" s="5"/>
      <c r="AG36" s="6"/>
      <c r="AH36" s="4" t="e">
        <v>#DIV/0!</v>
      </c>
      <c r="AI36" s="5"/>
      <c r="AJ36" s="6"/>
      <c r="AK36" s="4" t="e">
        <v>#DIV/0!</v>
      </c>
      <c r="AL36" s="5"/>
      <c r="AM36" s="6"/>
      <c r="AN36" s="4" t="e">
        <v>#DIV/0!</v>
      </c>
      <c r="AR36" s="4">
        <v>34000</v>
      </c>
      <c r="AS36" s="4">
        <v>1719328000</v>
      </c>
      <c r="AT36" s="4">
        <v>50568.470588235294</v>
      </c>
    </row>
    <row r="37" spans="1:46" hidden="1" x14ac:dyDescent="0.2">
      <c r="A37" s="35"/>
      <c r="B37" t="s">
        <v>32</v>
      </c>
      <c r="C37" t="s">
        <v>33</v>
      </c>
      <c r="D37" t="s">
        <v>29</v>
      </c>
      <c r="K37" s="5"/>
      <c r="L37" s="6"/>
      <c r="M37" s="4"/>
      <c r="N37" s="5">
        <v>7000</v>
      </c>
      <c r="O37" s="4">
        <v>346052000</v>
      </c>
      <c r="P37" s="4">
        <v>49436</v>
      </c>
      <c r="T37" s="5">
        <v>7000</v>
      </c>
      <c r="U37" s="6">
        <v>353430000</v>
      </c>
      <c r="V37" s="4">
        <v>50490</v>
      </c>
      <c r="W37" s="5"/>
      <c r="X37" s="6"/>
      <c r="Y37" s="4"/>
      <c r="Z37" s="5">
        <v>6000</v>
      </c>
      <c r="AA37" s="6">
        <v>309522000</v>
      </c>
      <c r="AB37" s="4">
        <v>51587</v>
      </c>
      <c r="AC37" s="4"/>
      <c r="AF37" s="5"/>
      <c r="AG37" s="6"/>
      <c r="AH37" s="4" t="e">
        <v>#DIV/0!</v>
      </c>
      <c r="AL37" s="5"/>
      <c r="AM37" s="6"/>
      <c r="AN37" s="4" t="e">
        <v>#DIV/0!</v>
      </c>
      <c r="AR37" s="4">
        <v>20000</v>
      </c>
      <c r="AS37" s="4">
        <v>1009004000</v>
      </c>
      <c r="AT37" s="4">
        <v>50450.2</v>
      </c>
    </row>
    <row r="38" spans="1:46" hidden="1" x14ac:dyDescent="0.2">
      <c r="A38" s="35"/>
      <c r="B38" t="s">
        <v>32</v>
      </c>
      <c r="C38" t="s">
        <v>33</v>
      </c>
      <c r="D38" t="s">
        <v>29</v>
      </c>
      <c r="K38" s="5"/>
      <c r="L38" s="6"/>
      <c r="M38" s="4"/>
      <c r="N38" s="5">
        <v>7000</v>
      </c>
      <c r="O38" s="4">
        <v>347802000</v>
      </c>
      <c r="P38" s="4">
        <v>49686</v>
      </c>
      <c r="T38" s="21"/>
      <c r="U38" s="21"/>
      <c r="V38" s="21"/>
      <c r="AL38" s="5"/>
      <c r="AM38" s="6"/>
      <c r="AN38" s="4" t="e">
        <v>#DIV/0!</v>
      </c>
      <c r="AR38" s="4">
        <v>7000</v>
      </c>
      <c r="AS38" s="4">
        <v>347802000</v>
      </c>
      <c r="AT38" s="4">
        <v>49686</v>
      </c>
    </row>
    <row r="39" spans="1:46" hidden="1" x14ac:dyDescent="0.2">
      <c r="A39" s="35"/>
      <c r="B39" t="s">
        <v>32</v>
      </c>
      <c r="C39" t="s">
        <v>33</v>
      </c>
      <c r="D39" t="s">
        <v>29</v>
      </c>
      <c r="AR39" s="4">
        <v>0</v>
      </c>
      <c r="AS39" s="4">
        <v>0</v>
      </c>
      <c r="AT39" s="4" t="e">
        <v>#DIV/0!</v>
      </c>
    </row>
    <row r="40" spans="1:46" hidden="1" x14ac:dyDescent="0.2">
      <c r="A40" s="35"/>
      <c r="B40" t="s">
        <v>32</v>
      </c>
      <c r="C40" t="s">
        <v>33</v>
      </c>
      <c r="D40" t="s">
        <v>29</v>
      </c>
      <c r="AR40" s="4">
        <v>0</v>
      </c>
      <c r="AS40" s="4">
        <v>0</v>
      </c>
      <c r="AT40" s="4" t="e">
        <v>#DIV/0!</v>
      </c>
    </row>
    <row r="41" spans="1:46" hidden="1" x14ac:dyDescent="0.2">
      <c r="A41" s="35"/>
      <c r="B41" t="s">
        <v>32</v>
      </c>
      <c r="C41" t="s">
        <v>33</v>
      </c>
      <c r="D41" t="s">
        <v>29</v>
      </c>
      <c r="AR41" s="4">
        <v>0</v>
      </c>
      <c r="AS41" s="4">
        <v>0</v>
      </c>
      <c r="AT41" s="4" t="e">
        <v>#DIV/0!</v>
      </c>
    </row>
    <row r="42" spans="1:46" hidden="1" x14ac:dyDescent="0.2">
      <c r="A42" s="35"/>
      <c r="B42" t="s">
        <v>32</v>
      </c>
      <c r="C42" t="s">
        <v>33</v>
      </c>
      <c r="D42" t="s">
        <v>29</v>
      </c>
      <c r="AR42" s="4">
        <v>0</v>
      </c>
      <c r="AS42" s="4">
        <v>0</v>
      </c>
      <c r="AT42" s="4" t="e">
        <v>#DIV/0!</v>
      </c>
    </row>
    <row r="43" spans="1:46" hidden="1" x14ac:dyDescent="0.2">
      <c r="A43" s="35"/>
      <c r="D43" s="1" t="s">
        <v>34</v>
      </c>
      <c r="E43" s="5"/>
      <c r="F43" s="5"/>
      <c r="G43" s="4"/>
      <c r="H43" s="5"/>
      <c r="I43" s="5"/>
      <c r="J43" s="4"/>
      <c r="K43" s="5">
        <v>7000</v>
      </c>
      <c r="L43" s="5">
        <v>352926000</v>
      </c>
      <c r="M43" s="4">
        <v>50418</v>
      </c>
      <c r="N43" s="5">
        <v>21000</v>
      </c>
      <c r="O43" s="5">
        <v>1039906000</v>
      </c>
      <c r="P43" s="4">
        <v>49519.333333333336</v>
      </c>
      <c r="Q43" s="5">
        <v>7000</v>
      </c>
      <c r="R43" s="5">
        <v>354291000</v>
      </c>
      <c r="S43" s="4">
        <v>50613</v>
      </c>
      <c r="T43" s="5">
        <v>14000</v>
      </c>
      <c r="U43" s="5">
        <v>705929000</v>
      </c>
      <c r="V43" s="4">
        <v>50423.5</v>
      </c>
      <c r="W43" s="5"/>
      <c r="X43" s="5"/>
      <c r="Y43" s="4"/>
      <c r="Z43" s="5">
        <v>12000</v>
      </c>
      <c r="AA43" s="5">
        <v>623082000</v>
      </c>
      <c r="AB43" s="4">
        <v>51923.5</v>
      </c>
      <c r="AC43" s="5"/>
      <c r="AD43" s="5"/>
      <c r="AE43" s="4"/>
      <c r="AF43" s="5"/>
      <c r="AG43" s="5"/>
      <c r="AH43" s="4"/>
      <c r="AI43" s="5"/>
      <c r="AJ43" s="5"/>
      <c r="AK43" s="4"/>
      <c r="AL43" s="5"/>
      <c r="AM43" s="5"/>
      <c r="AN43" s="4"/>
      <c r="AO43" s="5"/>
      <c r="AP43" s="5"/>
      <c r="AQ43" s="4"/>
      <c r="AR43" s="4">
        <v>61000</v>
      </c>
      <c r="AS43" s="4">
        <v>3076134000</v>
      </c>
      <c r="AT43" s="4">
        <v>50428.426229508194</v>
      </c>
    </row>
    <row r="44" spans="1:46" hidden="1" x14ac:dyDescent="0.2">
      <c r="A44" s="35"/>
      <c r="B44" t="s">
        <v>32</v>
      </c>
      <c r="C44" t="s">
        <v>33</v>
      </c>
      <c r="D44" t="s">
        <v>10</v>
      </c>
      <c r="E44" s="5"/>
      <c r="F44" s="6"/>
      <c r="G44" s="4"/>
      <c r="H44" s="5">
        <v>7000</v>
      </c>
      <c r="I44" s="6">
        <v>334950000</v>
      </c>
      <c r="J44" s="4">
        <v>47850</v>
      </c>
      <c r="K44" s="5">
        <v>7000</v>
      </c>
      <c r="L44" s="4">
        <v>362593000</v>
      </c>
      <c r="M44" s="4">
        <v>51799</v>
      </c>
      <c r="N44" s="5"/>
      <c r="O44" s="6"/>
      <c r="P44" s="4" t="e">
        <v>#DIV/0!</v>
      </c>
      <c r="Q44" s="5">
        <v>7000</v>
      </c>
      <c r="R44" s="6">
        <v>354571000</v>
      </c>
      <c r="S44" s="4">
        <v>50653</v>
      </c>
      <c r="T44" s="5"/>
      <c r="U44" s="6"/>
      <c r="V44" s="4"/>
      <c r="W44" s="5">
        <v>6850</v>
      </c>
      <c r="X44" s="6">
        <v>349130800</v>
      </c>
      <c r="Y44" s="4">
        <v>50968</v>
      </c>
      <c r="Z44" s="5">
        <v>7000</v>
      </c>
      <c r="AA44" s="6">
        <v>357889000</v>
      </c>
      <c r="AB44" s="4">
        <v>51127</v>
      </c>
      <c r="AC44" s="5"/>
      <c r="AD44" s="6"/>
      <c r="AE44" s="4"/>
      <c r="AF44" s="5">
        <v>6000</v>
      </c>
      <c r="AG44" s="6">
        <v>342498000</v>
      </c>
      <c r="AH44" s="4">
        <v>57083</v>
      </c>
      <c r="AI44" s="5">
        <v>6000</v>
      </c>
      <c r="AJ44" s="4">
        <v>302316000</v>
      </c>
      <c r="AK44" s="4">
        <v>50386</v>
      </c>
      <c r="AL44" s="5">
        <v>7000</v>
      </c>
      <c r="AM44" s="4">
        <v>350294000</v>
      </c>
      <c r="AN44" s="4">
        <v>50042</v>
      </c>
      <c r="AO44" s="5">
        <v>7000</v>
      </c>
      <c r="AP44" s="4">
        <v>359660000</v>
      </c>
      <c r="AQ44" s="4">
        <v>51380</v>
      </c>
      <c r="AR44" s="4">
        <v>60850</v>
      </c>
      <c r="AS44" s="4">
        <v>3113901800</v>
      </c>
      <c r="AT44" s="4">
        <v>51173.406737880032</v>
      </c>
    </row>
    <row r="45" spans="1:46" hidden="1" x14ac:dyDescent="0.2">
      <c r="A45" s="35"/>
      <c r="B45" t="s">
        <v>32</v>
      </c>
      <c r="C45" t="s">
        <v>33</v>
      </c>
      <c r="D45" t="s">
        <v>10</v>
      </c>
      <c r="E45" s="5"/>
      <c r="F45" s="6"/>
      <c r="G45" s="4"/>
      <c r="H45" s="5">
        <v>7000</v>
      </c>
      <c r="I45" s="6">
        <v>349706000</v>
      </c>
      <c r="J45" s="4">
        <v>49958</v>
      </c>
      <c r="K45" s="5"/>
      <c r="L45" s="6"/>
      <c r="M45" s="4"/>
      <c r="N45" s="5"/>
      <c r="O45" s="6"/>
      <c r="P45" s="4" t="e">
        <v>#DIV/0!</v>
      </c>
      <c r="Q45" s="5"/>
      <c r="R45" s="6"/>
      <c r="S45" s="4"/>
      <c r="T45" s="5"/>
      <c r="U45" s="6"/>
      <c r="V45" s="4"/>
      <c r="W45" s="5"/>
      <c r="X45" s="6"/>
      <c r="Y45" s="4"/>
      <c r="Z45" s="5">
        <v>6000</v>
      </c>
      <c r="AA45" s="6">
        <v>316572000</v>
      </c>
      <c r="AB45" s="4">
        <v>52762</v>
      </c>
      <c r="AC45" s="5"/>
      <c r="AD45" s="6"/>
      <c r="AE45" s="4"/>
      <c r="AF45" s="5"/>
      <c r="AG45" s="6"/>
      <c r="AH45" s="4" t="e">
        <v>#DIV/0!</v>
      </c>
      <c r="AI45" s="5">
        <v>6000</v>
      </c>
      <c r="AJ45" s="4">
        <v>305508000</v>
      </c>
      <c r="AK45" s="4">
        <v>50918</v>
      </c>
      <c r="AL45" s="5"/>
      <c r="AM45" s="6"/>
      <c r="AN45" s="4"/>
      <c r="AO45" s="5">
        <v>6312</v>
      </c>
      <c r="AP45" s="4">
        <v>321192432</v>
      </c>
      <c r="AQ45" s="4">
        <v>50886</v>
      </c>
      <c r="AR45" s="4">
        <v>25312</v>
      </c>
      <c r="AS45" s="4">
        <v>1292978432</v>
      </c>
      <c r="AT45" s="4">
        <v>51081.638432364096</v>
      </c>
    </row>
    <row r="46" spans="1:46" hidden="1" x14ac:dyDescent="0.2">
      <c r="A46" s="35"/>
      <c r="B46" t="s">
        <v>32</v>
      </c>
      <c r="C46" t="s">
        <v>33</v>
      </c>
      <c r="D46" t="s">
        <v>10</v>
      </c>
      <c r="E46" s="5"/>
      <c r="F46" s="6"/>
      <c r="G46" s="4"/>
      <c r="H46" s="5"/>
      <c r="I46" s="6"/>
      <c r="J46" s="4"/>
      <c r="K46" s="5"/>
      <c r="L46" s="6"/>
      <c r="M46" s="4"/>
      <c r="N46" s="5"/>
      <c r="O46" s="6"/>
      <c r="P46" s="4" t="e">
        <v>#DIV/0!</v>
      </c>
      <c r="Q46" s="5"/>
      <c r="R46" s="6"/>
      <c r="S46" s="4"/>
      <c r="T46" s="5"/>
      <c r="U46" s="6"/>
      <c r="V46" s="4"/>
      <c r="W46" s="5"/>
      <c r="X46" s="6"/>
      <c r="Y46" s="4"/>
      <c r="Z46" s="5"/>
      <c r="AA46" s="6"/>
      <c r="AB46" s="4"/>
      <c r="AC46" s="5"/>
      <c r="AD46" s="6"/>
      <c r="AE46" s="4"/>
      <c r="AF46" s="5"/>
      <c r="AG46" s="6"/>
      <c r="AH46" s="4"/>
      <c r="AI46" s="5"/>
      <c r="AJ46" s="6"/>
      <c r="AK46" s="4"/>
      <c r="AL46" s="5"/>
      <c r="AM46" s="6"/>
      <c r="AN46" s="4"/>
      <c r="AO46" s="5"/>
      <c r="AP46" s="6"/>
      <c r="AQ46" s="4"/>
      <c r="AR46" s="4">
        <v>0</v>
      </c>
      <c r="AS46" s="4">
        <v>0</v>
      </c>
      <c r="AT46" s="4" t="e">
        <v>#DIV/0!</v>
      </c>
    </row>
    <row r="47" spans="1:46" hidden="1" x14ac:dyDescent="0.2">
      <c r="A47" s="35"/>
      <c r="B47" t="s">
        <v>32</v>
      </c>
      <c r="C47" t="s">
        <v>33</v>
      </c>
      <c r="D47" t="s">
        <v>10</v>
      </c>
      <c r="E47" s="5"/>
      <c r="F47" s="6"/>
      <c r="G47" s="4"/>
      <c r="H47" s="5"/>
      <c r="I47" s="6"/>
      <c r="J47" s="4"/>
      <c r="K47" s="5"/>
      <c r="L47" s="6"/>
      <c r="M47" s="4"/>
      <c r="N47" s="5"/>
      <c r="O47" s="6"/>
      <c r="P47" s="4"/>
      <c r="Q47" s="5"/>
      <c r="R47" s="6"/>
      <c r="S47" s="4"/>
      <c r="T47" s="5"/>
      <c r="U47" s="6"/>
      <c r="V47" s="4"/>
      <c r="W47" s="5"/>
      <c r="X47" s="6"/>
      <c r="Y47" s="4"/>
      <c r="Z47" s="5"/>
      <c r="AA47" s="6"/>
      <c r="AB47" s="4"/>
      <c r="AC47" s="5"/>
      <c r="AD47" s="6"/>
      <c r="AE47" s="4"/>
      <c r="AF47" s="5"/>
      <c r="AG47" s="6"/>
      <c r="AH47" s="4"/>
      <c r="AI47" s="5"/>
      <c r="AJ47" s="6"/>
      <c r="AK47" s="4"/>
      <c r="AL47" s="5"/>
      <c r="AM47" s="6"/>
      <c r="AN47" s="4"/>
      <c r="AO47" s="5"/>
      <c r="AP47" s="6"/>
      <c r="AQ47" s="4"/>
      <c r="AR47" s="4">
        <v>0</v>
      </c>
      <c r="AS47" s="4">
        <v>0</v>
      </c>
      <c r="AT47" s="4" t="e">
        <v>#DIV/0!</v>
      </c>
    </row>
    <row r="48" spans="1:46" hidden="1" x14ac:dyDescent="0.2">
      <c r="A48" s="35"/>
      <c r="D48" s="1" t="s">
        <v>11</v>
      </c>
      <c r="E48" s="5"/>
      <c r="F48" s="5"/>
      <c r="G48" s="4"/>
      <c r="H48" s="5">
        <v>14000</v>
      </c>
      <c r="I48" s="5">
        <v>684656000</v>
      </c>
      <c r="J48" s="4">
        <v>48904</v>
      </c>
      <c r="K48" s="5">
        <v>7000</v>
      </c>
      <c r="L48" s="5">
        <v>362593000</v>
      </c>
      <c r="M48" s="4">
        <v>51799</v>
      </c>
      <c r="N48" s="5"/>
      <c r="O48" s="5"/>
      <c r="P48" s="4"/>
      <c r="Q48" s="5">
        <v>7000</v>
      </c>
      <c r="R48" s="5">
        <v>354571000</v>
      </c>
      <c r="S48" s="4">
        <v>50653</v>
      </c>
      <c r="T48" s="5"/>
      <c r="U48" s="5"/>
      <c r="V48" s="4"/>
      <c r="W48" s="5">
        <v>6850</v>
      </c>
      <c r="X48" s="5">
        <v>349130800</v>
      </c>
      <c r="Y48" s="4">
        <v>50968</v>
      </c>
      <c r="Z48" s="5">
        <v>13000</v>
      </c>
      <c r="AA48" s="5">
        <v>674461000</v>
      </c>
      <c r="AB48" s="4">
        <v>51881.615384615383</v>
      </c>
      <c r="AC48" s="5"/>
      <c r="AD48" s="5"/>
      <c r="AE48" s="4"/>
      <c r="AF48" s="5">
        <v>6000</v>
      </c>
      <c r="AG48" s="5">
        <v>342498000</v>
      </c>
      <c r="AH48" s="4">
        <v>57083</v>
      </c>
      <c r="AI48" s="5">
        <v>12000</v>
      </c>
      <c r="AJ48" s="5">
        <v>607824000</v>
      </c>
      <c r="AK48" s="4">
        <v>50652</v>
      </c>
      <c r="AL48" s="5">
        <v>7000</v>
      </c>
      <c r="AM48" s="5">
        <v>350294000</v>
      </c>
      <c r="AN48" s="4">
        <v>50042</v>
      </c>
      <c r="AO48" s="5">
        <v>13312</v>
      </c>
      <c r="AP48" s="5">
        <v>680852432</v>
      </c>
      <c r="AQ48" s="4">
        <v>51145.765625</v>
      </c>
      <c r="AR48" s="4">
        <v>86162</v>
      </c>
      <c r="AS48" s="4">
        <v>4406880232</v>
      </c>
      <c r="AT48" s="4">
        <v>51146.447761194031</v>
      </c>
    </row>
    <row r="49" spans="1:46" hidden="1" x14ac:dyDescent="0.2">
      <c r="A49" s="35"/>
      <c r="B49" t="s">
        <v>32</v>
      </c>
      <c r="C49" t="s">
        <v>33</v>
      </c>
      <c r="D49" t="s">
        <v>35</v>
      </c>
      <c r="E49" s="5">
        <v>7000</v>
      </c>
      <c r="F49" s="6">
        <v>377230000</v>
      </c>
      <c r="G49" s="4">
        <v>53890</v>
      </c>
      <c r="H49" s="5"/>
      <c r="I49" s="6"/>
      <c r="J49" s="4"/>
      <c r="K49" s="5">
        <v>7000</v>
      </c>
      <c r="L49" s="4">
        <v>352926000</v>
      </c>
      <c r="M49" s="4">
        <v>50418</v>
      </c>
      <c r="N49" s="5"/>
      <c r="O49" s="6"/>
      <c r="P49" s="4"/>
      <c r="Q49" s="5"/>
      <c r="R49" s="6"/>
      <c r="S49" s="4" t="e">
        <v>#DIV/0!</v>
      </c>
      <c r="T49" s="5"/>
      <c r="U49" s="6"/>
      <c r="V49" s="4"/>
      <c r="W49" s="5"/>
      <c r="X49" s="6"/>
      <c r="Y49" s="4"/>
      <c r="Z49" s="5"/>
      <c r="AA49" s="6"/>
      <c r="AB49" s="4"/>
      <c r="AC49" s="5">
        <v>6000</v>
      </c>
      <c r="AD49" s="6">
        <v>335628000</v>
      </c>
      <c r="AE49" s="4">
        <v>55938</v>
      </c>
      <c r="AF49" s="5">
        <v>6000</v>
      </c>
      <c r="AG49" s="6">
        <v>338910000</v>
      </c>
      <c r="AH49" s="4">
        <v>56485</v>
      </c>
      <c r="AI49" s="5">
        <v>6000</v>
      </c>
      <c r="AJ49" s="4">
        <v>307914000</v>
      </c>
      <c r="AK49" s="4">
        <v>51319</v>
      </c>
      <c r="AL49" s="5">
        <v>6000</v>
      </c>
      <c r="AM49" s="4">
        <v>305868000</v>
      </c>
      <c r="AN49" s="4">
        <v>50978</v>
      </c>
      <c r="AO49" s="5"/>
      <c r="AP49" s="6"/>
      <c r="AQ49" s="4"/>
      <c r="AR49" s="4">
        <v>38000</v>
      </c>
      <c r="AS49" s="4">
        <v>2018476000</v>
      </c>
      <c r="AT49" s="4">
        <v>53117.789473684214</v>
      </c>
    </row>
    <row r="50" spans="1:46" hidden="1" x14ac:dyDescent="0.2">
      <c r="A50" s="35"/>
      <c r="B50" t="s">
        <v>32</v>
      </c>
      <c r="C50" t="s">
        <v>33</v>
      </c>
      <c r="D50" t="s">
        <v>35</v>
      </c>
      <c r="E50" s="5"/>
      <c r="F50" s="6"/>
      <c r="G50" s="4"/>
      <c r="H50" s="5"/>
      <c r="I50" s="6"/>
      <c r="J50" s="4"/>
      <c r="K50" s="5">
        <v>7000</v>
      </c>
      <c r="L50" s="4">
        <v>355586000</v>
      </c>
      <c r="M50" s="4">
        <v>50798</v>
      </c>
      <c r="N50" s="5"/>
      <c r="O50" s="6"/>
      <c r="P50" s="4"/>
      <c r="Q50" s="5"/>
      <c r="R50" s="6"/>
      <c r="S50" s="4" t="e">
        <v>#DIV/0!</v>
      </c>
      <c r="T50" s="5"/>
      <c r="U50" s="6"/>
      <c r="V50" s="4"/>
      <c r="W50" s="5"/>
      <c r="X50" s="6"/>
      <c r="Y50" s="4"/>
      <c r="Z50" s="5"/>
      <c r="AA50" s="6"/>
      <c r="AB50" s="4"/>
      <c r="AC50" s="5"/>
      <c r="AD50" s="6"/>
      <c r="AE50" s="4"/>
      <c r="AF50" s="5"/>
      <c r="AG50" s="6"/>
      <c r="AH50" s="4"/>
      <c r="AI50" s="5"/>
      <c r="AJ50" s="6"/>
      <c r="AK50" s="4"/>
      <c r="AL50" s="5"/>
      <c r="AM50" s="6"/>
      <c r="AN50" s="4"/>
      <c r="AO50" s="5"/>
      <c r="AP50" s="6"/>
      <c r="AQ50" s="4"/>
      <c r="AR50" s="4">
        <v>7000</v>
      </c>
      <c r="AS50" s="4">
        <v>355586000</v>
      </c>
      <c r="AT50" s="4">
        <v>50798</v>
      </c>
    </row>
    <row r="51" spans="1:46" hidden="1" x14ac:dyDescent="0.2">
      <c r="A51" s="35"/>
      <c r="B51" t="s">
        <v>32</v>
      </c>
      <c r="C51" t="s">
        <v>33</v>
      </c>
      <c r="D51" t="s">
        <v>35</v>
      </c>
      <c r="E51" s="5"/>
      <c r="F51" s="6"/>
      <c r="G51" s="4"/>
      <c r="H51" s="5"/>
      <c r="I51" s="6"/>
      <c r="J51" s="4"/>
      <c r="K51" s="5"/>
      <c r="L51" s="6"/>
      <c r="M51" s="4"/>
      <c r="N51" s="5"/>
      <c r="O51" s="6"/>
      <c r="P51" s="4"/>
      <c r="Q51" s="5"/>
      <c r="R51" s="6"/>
      <c r="S51" s="4" t="e">
        <v>#DIV/0!</v>
      </c>
      <c r="T51" s="5"/>
      <c r="U51" s="6"/>
      <c r="V51" s="4"/>
      <c r="W51" s="5"/>
      <c r="X51" s="6"/>
      <c r="Y51" s="4"/>
      <c r="Z51" s="5"/>
      <c r="AA51" s="6"/>
      <c r="AB51" s="4"/>
      <c r="AC51" s="5"/>
      <c r="AD51" s="6"/>
      <c r="AE51" s="4"/>
      <c r="AF51" s="5"/>
      <c r="AG51" s="6"/>
      <c r="AH51" s="4"/>
      <c r="AI51" s="5"/>
      <c r="AJ51" s="6"/>
      <c r="AK51" s="4"/>
      <c r="AL51" s="5"/>
      <c r="AM51" s="6"/>
      <c r="AN51" s="4"/>
      <c r="AO51" s="5"/>
      <c r="AP51" s="6"/>
      <c r="AQ51" s="4"/>
      <c r="AR51" s="4">
        <v>0</v>
      </c>
      <c r="AS51" s="4">
        <v>0</v>
      </c>
      <c r="AT51" s="4" t="e">
        <v>#DIV/0!</v>
      </c>
    </row>
    <row r="52" spans="1:46" hidden="1" x14ac:dyDescent="0.2">
      <c r="A52" s="35"/>
      <c r="D52" s="1" t="s">
        <v>13</v>
      </c>
      <c r="E52" s="5">
        <v>7000</v>
      </c>
      <c r="F52" s="5">
        <v>377230000</v>
      </c>
      <c r="G52" s="4">
        <v>53890</v>
      </c>
      <c r="H52" s="5"/>
      <c r="I52" s="5"/>
      <c r="J52" s="4"/>
      <c r="K52" s="5">
        <v>14000</v>
      </c>
      <c r="L52" s="5">
        <v>708512000</v>
      </c>
      <c r="M52" s="4">
        <v>50608</v>
      </c>
      <c r="N52" s="5"/>
      <c r="O52" s="5"/>
      <c r="P52" s="4"/>
      <c r="Q52" s="5"/>
      <c r="R52" s="5"/>
      <c r="S52" s="4"/>
      <c r="T52" s="5"/>
      <c r="U52" s="5"/>
      <c r="V52" s="4"/>
      <c r="W52" s="5"/>
      <c r="X52" s="5"/>
      <c r="Y52" s="4"/>
      <c r="Z52" s="5"/>
      <c r="AA52" s="5"/>
      <c r="AB52" s="4"/>
      <c r="AC52" s="5">
        <v>6000</v>
      </c>
      <c r="AD52" s="5">
        <v>335628000</v>
      </c>
      <c r="AE52" s="4">
        <v>55938</v>
      </c>
      <c r="AF52" s="5">
        <v>6000</v>
      </c>
      <c r="AG52" s="5">
        <v>338910000</v>
      </c>
      <c r="AH52" s="4">
        <v>56485</v>
      </c>
      <c r="AI52" s="5">
        <v>6000</v>
      </c>
      <c r="AJ52" s="5">
        <v>307914000</v>
      </c>
      <c r="AK52" s="4">
        <v>51319</v>
      </c>
      <c r="AL52" s="5">
        <v>6000</v>
      </c>
      <c r="AM52" s="5">
        <v>305868000</v>
      </c>
      <c r="AN52" s="4">
        <v>50978</v>
      </c>
      <c r="AO52" s="5"/>
      <c r="AP52" s="5"/>
      <c r="AQ52" s="4"/>
      <c r="AR52" s="4">
        <v>45000</v>
      </c>
      <c r="AS52" s="4">
        <v>2374062000</v>
      </c>
      <c r="AT52" s="4">
        <v>52756.933333333334</v>
      </c>
    </row>
    <row r="53" spans="1:46" hidden="1" x14ac:dyDescent="0.2">
      <c r="A53" s="35"/>
      <c r="B53" t="s">
        <v>32</v>
      </c>
      <c r="C53" t="s">
        <v>33</v>
      </c>
      <c r="D53" t="s">
        <v>36</v>
      </c>
      <c r="AR53" s="4">
        <v>0</v>
      </c>
      <c r="AS53" s="4">
        <v>0</v>
      </c>
      <c r="AT53" s="4" t="e">
        <v>#DIV/0!</v>
      </c>
    </row>
    <row r="54" spans="1:46" hidden="1" x14ac:dyDescent="0.2">
      <c r="A54" s="35"/>
      <c r="B54" t="s">
        <v>32</v>
      </c>
      <c r="C54" t="s">
        <v>33</v>
      </c>
      <c r="D54" t="s">
        <v>36</v>
      </c>
      <c r="AR54" s="4">
        <v>0</v>
      </c>
      <c r="AS54" s="4">
        <v>0</v>
      </c>
      <c r="AT54" s="4" t="e">
        <v>#DIV/0!</v>
      </c>
    </row>
    <row r="55" spans="1:46" hidden="1" x14ac:dyDescent="0.2">
      <c r="A55" s="35"/>
      <c r="B55" t="s">
        <v>32</v>
      </c>
      <c r="C55" t="s">
        <v>33</v>
      </c>
      <c r="D55" t="s">
        <v>30</v>
      </c>
      <c r="AR55" s="4">
        <v>0</v>
      </c>
      <c r="AS55" s="4">
        <v>0</v>
      </c>
      <c r="AT55" s="4" t="e">
        <v>#DIV/0!</v>
      </c>
    </row>
    <row r="56" spans="1:46" hidden="1" x14ac:dyDescent="0.2">
      <c r="A56" s="35"/>
      <c r="B56" t="s">
        <v>32</v>
      </c>
      <c r="C56" t="s">
        <v>33</v>
      </c>
      <c r="D56" t="s">
        <v>30</v>
      </c>
      <c r="AR56" s="4">
        <v>0</v>
      </c>
      <c r="AS56" s="4">
        <v>0</v>
      </c>
      <c r="AT56" s="4" t="e">
        <v>#DIV/0!</v>
      </c>
    </row>
    <row r="57" spans="1:46" hidden="1" x14ac:dyDescent="0.2">
      <c r="A57" s="35"/>
      <c r="B57" t="s">
        <v>32</v>
      </c>
      <c r="C57" t="s">
        <v>33</v>
      </c>
      <c r="D57" t="s">
        <v>31</v>
      </c>
      <c r="H57" s="5">
        <v>7000</v>
      </c>
      <c r="I57" s="6">
        <v>358547000</v>
      </c>
      <c r="J57" s="4">
        <v>51221</v>
      </c>
      <c r="K57" s="5"/>
      <c r="L57" s="6"/>
      <c r="M57" s="4" t="e">
        <v>#DIV/0!</v>
      </c>
      <c r="Q57" s="5">
        <v>7000</v>
      </c>
      <c r="R57" s="6">
        <v>352940000</v>
      </c>
      <c r="S57" s="4">
        <v>50420</v>
      </c>
      <c r="T57" s="5"/>
      <c r="U57" s="6"/>
      <c r="V57" s="4"/>
      <c r="AC57" s="4"/>
      <c r="AD57" s="4"/>
      <c r="AE57" s="4"/>
      <c r="AF57" s="5">
        <v>7000</v>
      </c>
      <c r="AG57" s="6">
        <v>396326000</v>
      </c>
      <c r="AH57" s="4">
        <v>56618</v>
      </c>
      <c r="AI57" s="5"/>
      <c r="AJ57" s="6"/>
      <c r="AK57" s="4"/>
      <c r="AO57" s="5"/>
      <c r="AP57" s="6"/>
      <c r="AQ57" s="4" t="e">
        <v>#DIV/0!</v>
      </c>
      <c r="AR57" s="4">
        <v>21000</v>
      </c>
      <c r="AS57" s="4">
        <v>1107813000</v>
      </c>
      <c r="AT57" s="4">
        <v>52753</v>
      </c>
    </row>
    <row r="58" spans="1:46" hidden="1" x14ac:dyDescent="0.2">
      <c r="A58" s="35"/>
      <c r="B58" t="s">
        <v>32</v>
      </c>
      <c r="C58" t="s">
        <v>33</v>
      </c>
      <c r="D58" t="s">
        <v>31</v>
      </c>
      <c r="H58" s="5">
        <v>7000</v>
      </c>
      <c r="I58" s="6">
        <v>358869000</v>
      </c>
      <c r="J58" s="4">
        <v>51267</v>
      </c>
      <c r="AR58" s="4">
        <v>7000</v>
      </c>
      <c r="AS58" s="4">
        <v>358869000</v>
      </c>
      <c r="AT58" s="4">
        <v>51267</v>
      </c>
    </row>
    <row r="59" spans="1:46" hidden="1" x14ac:dyDescent="0.2">
      <c r="A59" s="35"/>
      <c r="D59" s="1" t="s">
        <v>39</v>
      </c>
      <c r="E59" s="5"/>
      <c r="F59" s="5"/>
      <c r="G59" s="4"/>
      <c r="H59" s="5">
        <v>14000</v>
      </c>
      <c r="I59" s="5">
        <v>717416000</v>
      </c>
      <c r="J59" s="4">
        <v>51244</v>
      </c>
      <c r="K59" s="5"/>
      <c r="L59" s="5"/>
      <c r="M59" s="4"/>
      <c r="N59" s="5"/>
      <c r="O59" s="5"/>
      <c r="P59" s="4"/>
      <c r="Q59" s="5">
        <v>7000</v>
      </c>
      <c r="R59" s="5">
        <v>352940000</v>
      </c>
      <c r="S59" s="4">
        <v>50420</v>
      </c>
      <c r="T59" s="5"/>
      <c r="U59" s="5"/>
      <c r="V59" s="4"/>
      <c r="W59" s="5"/>
      <c r="X59" s="5"/>
      <c r="Y59" s="4"/>
      <c r="Z59" s="5"/>
      <c r="AA59" s="5"/>
      <c r="AB59" s="4"/>
      <c r="AC59" s="5"/>
      <c r="AD59" s="5"/>
      <c r="AE59" s="4"/>
      <c r="AF59" s="5">
        <v>7000</v>
      </c>
      <c r="AG59" s="5">
        <v>396326000</v>
      </c>
      <c r="AH59" s="4">
        <v>56618</v>
      </c>
      <c r="AI59" s="5"/>
      <c r="AJ59" s="5"/>
      <c r="AK59" s="4"/>
      <c r="AL59" s="5"/>
      <c r="AM59" s="5"/>
      <c r="AN59" s="4"/>
      <c r="AO59" s="5"/>
      <c r="AP59" s="5"/>
      <c r="AQ59" s="4"/>
      <c r="AR59" s="4">
        <v>28000</v>
      </c>
      <c r="AS59" s="4">
        <v>1466682000</v>
      </c>
      <c r="AT59" s="4">
        <v>52381.5</v>
      </c>
    </row>
    <row r="60" spans="1:46" hidden="1" x14ac:dyDescent="0.2">
      <c r="A60" s="35"/>
      <c r="B60" t="s">
        <v>32</v>
      </c>
      <c r="C60" t="s">
        <v>33</v>
      </c>
      <c r="D60" t="s">
        <v>40</v>
      </c>
      <c r="AR60" s="4">
        <v>0</v>
      </c>
      <c r="AS60" s="4">
        <v>0</v>
      </c>
      <c r="AT60" s="4" t="e">
        <v>#DIV/0!</v>
      </c>
    </row>
    <row r="61" spans="1:46" hidden="1" x14ac:dyDescent="0.2">
      <c r="A61" s="35"/>
      <c r="B61" t="s">
        <v>32</v>
      </c>
      <c r="C61" t="s">
        <v>33</v>
      </c>
      <c r="D61" t="s">
        <v>40</v>
      </c>
      <c r="AR61" s="4">
        <v>0</v>
      </c>
      <c r="AS61" s="4">
        <v>0</v>
      </c>
      <c r="AT61" s="4" t="e">
        <v>#DIV/0!</v>
      </c>
    </row>
    <row r="62" spans="1:46" hidden="1" x14ac:dyDescent="0.2">
      <c r="A62" s="35"/>
      <c r="B62" t="s">
        <v>32</v>
      </c>
      <c r="C62" t="s">
        <v>33</v>
      </c>
      <c r="D62" t="s">
        <v>22</v>
      </c>
      <c r="AR62" s="4">
        <v>0</v>
      </c>
      <c r="AS62" s="4">
        <v>0</v>
      </c>
      <c r="AT62" s="4" t="e">
        <v>#DIV/0!</v>
      </c>
    </row>
    <row r="63" spans="1:46" hidden="1" x14ac:dyDescent="0.2">
      <c r="A63" s="35"/>
      <c r="B63" t="s">
        <v>32</v>
      </c>
      <c r="C63" t="s">
        <v>33</v>
      </c>
      <c r="D63" t="s">
        <v>22</v>
      </c>
      <c r="AR63" s="4">
        <v>0</v>
      </c>
      <c r="AS63" s="4">
        <v>0</v>
      </c>
      <c r="AT63" s="4" t="e">
        <v>#DIV/0!</v>
      </c>
    </row>
    <row r="64" spans="1:46" hidden="1" x14ac:dyDescent="0.2">
      <c r="A64" s="35"/>
      <c r="B64" t="s">
        <v>32</v>
      </c>
      <c r="C64" t="s">
        <v>33</v>
      </c>
      <c r="D64" t="s">
        <v>25</v>
      </c>
      <c r="AR64" s="4">
        <v>0</v>
      </c>
      <c r="AS64" s="4">
        <v>0</v>
      </c>
      <c r="AT64" s="4" t="e">
        <v>#DIV/0!</v>
      </c>
    </row>
    <row r="65" spans="1:46" x14ac:dyDescent="0.2">
      <c r="A65" s="35"/>
      <c r="B65" t="s">
        <v>62</v>
      </c>
      <c r="C65" t="s">
        <v>33</v>
      </c>
      <c r="D65" s="1" t="s">
        <v>105</v>
      </c>
      <c r="E65" s="5">
        <v>7000</v>
      </c>
      <c r="F65" s="5">
        <v>377230000</v>
      </c>
      <c r="G65" s="4">
        <v>53890</v>
      </c>
      <c r="H65" s="5">
        <v>28000</v>
      </c>
      <c r="I65" s="5">
        <v>1402072000</v>
      </c>
      <c r="J65" s="4">
        <v>50074</v>
      </c>
      <c r="K65" s="5">
        <v>28000</v>
      </c>
      <c r="L65" s="5">
        <v>1424031000</v>
      </c>
      <c r="M65" s="4">
        <v>50858.25</v>
      </c>
      <c r="N65" s="5">
        <v>21000</v>
      </c>
      <c r="O65" s="5">
        <v>1039906000</v>
      </c>
      <c r="P65" s="4">
        <v>49519.333333333336</v>
      </c>
      <c r="Q65" s="5">
        <v>21000</v>
      </c>
      <c r="R65" s="5">
        <v>1061802000</v>
      </c>
      <c r="S65" s="4">
        <v>50562</v>
      </c>
      <c r="T65" s="5">
        <v>14000</v>
      </c>
      <c r="U65" s="5">
        <v>705929000</v>
      </c>
      <c r="V65" s="4">
        <v>50423.5</v>
      </c>
      <c r="W65" s="5">
        <v>6850</v>
      </c>
      <c r="X65" s="5">
        <v>349130800</v>
      </c>
      <c r="Y65" s="4">
        <v>50968</v>
      </c>
      <c r="Z65" s="5">
        <v>25000</v>
      </c>
      <c r="AA65" s="5">
        <v>1297543000</v>
      </c>
      <c r="AB65" s="4">
        <v>51901.72</v>
      </c>
      <c r="AC65" s="5">
        <v>6000</v>
      </c>
      <c r="AD65" s="5">
        <v>335628000</v>
      </c>
      <c r="AE65" s="4">
        <v>55938</v>
      </c>
      <c r="AF65" s="5">
        <v>19000</v>
      </c>
      <c r="AG65" s="5">
        <v>1077734000</v>
      </c>
      <c r="AH65" s="4">
        <v>56722.84210526316</v>
      </c>
      <c r="AI65" s="5">
        <v>18000</v>
      </c>
      <c r="AJ65" s="5">
        <v>915738000</v>
      </c>
      <c r="AK65" s="4">
        <v>50874.333333333336</v>
      </c>
      <c r="AL65" s="5">
        <v>13000</v>
      </c>
      <c r="AM65" s="5">
        <v>656162000</v>
      </c>
      <c r="AN65" s="4">
        <v>50474</v>
      </c>
      <c r="AO65" s="5">
        <v>13312</v>
      </c>
      <c r="AP65" s="5">
        <v>680852432</v>
      </c>
      <c r="AQ65" s="4">
        <v>51145.765625</v>
      </c>
      <c r="AR65" s="4">
        <v>220162</v>
      </c>
      <c r="AS65" s="4">
        <v>11323758232</v>
      </c>
      <c r="AT65" s="4">
        <v>51433.754380865001</v>
      </c>
    </row>
    <row r="66" spans="1:46" hidden="1" x14ac:dyDescent="0.2">
      <c r="A66" s="35"/>
      <c r="B66" t="s">
        <v>32</v>
      </c>
      <c r="C66" t="s">
        <v>42</v>
      </c>
      <c r="D66" t="s">
        <v>7</v>
      </c>
      <c r="E66" s="5">
        <v>2856</v>
      </c>
      <c r="F66" s="5">
        <v>193285512</v>
      </c>
      <c r="G66" s="4">
        <v>67677</v>
      </c>
      <c r="H66" s="5"/>
      <c r="I66" s="5"/>
      <c r="J66" s="4"/>
      <c r="K66" s="5"/>
      <c r="L66" s="5"/>
      <c r="M66" s="4"/>
      <c r="N66" s="5"/>
      <c r="O66" s="5"/>
      <c r="P66" s="4"/>
      <c r="Q66" s="5"/>
      <c r="R66" s="5"/>
      <c r="S66" s="4"/>
      <c r="T66" s="5"/>
      <c r="U66" s="5"/>
      <c r="V66" s="4"/>
      <c r="W66" s="5"/>
      <c r="X66" s="6"/>
      <c r="Y66" s="4"/>
      <c r="Z66" s="5"/>
      <c r="AA66" s="5"/>
      <c r="AB66" s="4"/>
      <c r="AC66" s="5"/>
      <c r="AD66" s="5"/>
      <c r="AE66" s="4"/>
      <c r="AF66" s="5"/>
      <c r="AG66" s="5"/>
      <c r="AH66" s="4"/>
      <c r="AI66" s="5"/>
      <c r="AJ66" s="6"/>
      <c r="AK66" s="4"/>
      <c r="AL66" s="5"/>
      <c r="AM66" s="5"/>
      <c r="AN66" s="4"/>
      <c r="AO66" s="5"/>
      <c r="AP66" s="5"/>
      <c r="AQ66" s="4"/>
      <c r="AR66" s="4">
        <v>2856</v>
      </c>
      <c r="AS66" s="4">
        <v>193285512</v>
      </c>
      <c r="AT66" s="4">
        <v>67677</v>
      </c>
    </row>
    <row r="67" spans="1:46" hidden="1" x14ac:dyDescent="0.2">
      <c r="A67" s="35"/>
      <c r="B67" t="s">
        <v>32</v>
      </c>
      <c r="C67" t="s">
        <v>42</v>
      </c>
      <c r="D67" t="s">
        <v>10</v>
      </c>
      <c r="E67" s="5"/>
      <c r="F67" s="5"/>
      <c r="G67" s="4" t="e">
        <v>#DIV/0!</v>
      </c>
      <c r="I67" s="6"/>
      <c r="J67" s="4"/>
      <c r="L67" s="6"/>
      <c r="M67" s="4"/>
      <c r="O67" s="6"/>
      <c r="P67" s="4"/>
      <c r="R67" s="6"/>
      <c r="S67" s="4"/>
      <c r="U67" s="6"/>
      <c r="V67" s="4"/>
      <c r="W67" s="5">
        <v>150</v>
      </c>
      <c r="X67" s="6">
        <v>11225250</v>
      </c>
      <c r="Y67" s="4">
        <v>74835</v>
      </c>
      <c r="AA67" s="6"/>
      <c r="AB67" s="4"/>
      <c r="AD67" s="6"/>
      <c r="AE67" s="4"/>
      <c r="AG67" s="6"/>
      <c r="AH67" s="4"/>
      <c r="AJ67" s="6"/>
      <c r="AK67" s="4"/>
      <c r="AM67" s="6"/>
      <c r="AN67" s="4"/>
      <c r="AP67" s="6"/>
      <c r="AQ67" s="4"/>
      <c r="AR67" s="4">
        <v>150</v>
      </c>
      <c r="AS67" s="4">
        <v>11225250</v>
      </c>
      <c r="AT67" s="4">
        <v>74835</v>
      </c>
    </row>
    <row r="68" spans="1:46" hidden="1" x14ac:dyDescent="0.2">
      <c r="A68" s="35"/>
      <c r="B68" t="s">
        <v>32</v>
      </c>
      <c r="C68" t="s">
        <v>42</v>
      </c>
      <c r="D68" t="s">
        <v>19</v>
      </c>
      <c r="E68" s="5"/>
      <c r="F68" s="5"/>
      <c r="G68" s="4"/>
      <c r="H68" s="5"/>
      <c r="I68" s="5"/>
      <c r="J68" s="4"/>
      <c r="K68" s="5"/>
      <c r="L68" s="5"/>
      <c r="M68" s="4"/>
      <c r="N68" s="5"/>
      <c r="O68" s="5"/>
      <c r="P68" s="4"/>
      <c r="Q68" s="5"/>
      <c r="R68" s="5"/>
      <c r="S68" s="4"/>
      <c r="T68" s="5">
        <v>2703</v>
      </c>
      <c r="U68" s="6">
        <v>201208617</v>
      </c>
      <c r="V68" s="4">
        <v>74439</v>
      </c>
      <c r="W68" s="5"/>
      <c r="X68" s="5"/>
      <c r="Y68" s="4"/>
      <c r="Z68" s="5"/>
      <c r="AA68" s="5"/>
      <c r="AB68" s="4"/>
      <c r="AC68" s="5"/>
      <c r="AD68" s="5"/>
      <c r="AE68" s="4"/>
      <c r="AF68" s="5"/>
      <c r="AG68" s="5"/>
      <c r="AH68" s="4"/>
      <c r="AI68" s="5">
        <v>2975</v>
      </c>
      <c r="AJ68" s="4">
        <v>232948450</v>
      </c>
      <c r="AK68" s="4">
        <v>78302</v>
      </c>
      <c r="AL68" s="5"/>
      <c r="AM68" s="5"/>
      <c r="AN68" s="4"/>
      <c r="AO68" s="5"/>
      <c r="AP68" s="5"/>
      <c r="AQ68" s="4"/>
      <c r="AR68" s="4">
        <v>5678</v>
      </c>
      <c r="AS68" s="4">
        <v>434157067</v>
      </c>
      <c r="AT68" s="4">
        <v>76463.026946107784</v>
      </c>
    </row>
    <row r="69" spans="1:46" hidden="1" x14ac:dyDescent="0.2">
      <c r="A69" s="35"/>
      <c r="B69" t="s">
        <v>32</v>
      </c>
      <c r="C69" t="s">
        <v>42</v>
      </c>
      <c r="D69" t="s">
        <v>17</v>
      </c>
      <c r="E69" s="5"/>
      <c r="F69" s="6"/>
      <c r="G69" s="4"/>
      <c r="H69" s="5"/>
      <c r="I69" s="6"/>
      <c r="J69" s="4"/>
      <c r="K69" s="5"/>
      <c r="L69" s="6"/>
      <c r="M69" s="4"/>
      <c r="N69" s="5"/>
      <c r="O69" s="6"/>
      <c r="P69" s="4"/>
      <c r="Q69" s="5"/>
      <c r="R69" s="6"/>
      <c r="S69" s="4"/>
      <c r="T69" s="5"/>
      <c r="U69" s="6"/>
      <c r="V69" s="4"/>
      <c r="W69" s="5"/>
      <c r="X69" s="6"/>
      <c r="Y69" s="4"/>
      <c r="Z69" s="5"/>
      <c r="AA69" s="6"/>
      <c r="AB69" s="4"/>
      <c r="AC69" s="5"/>
      <c r="AD69" s="6"/>
      <c r="AE69" s="4"/>
      <c r="AF69" s="5"/>
      <c r="AG69" s="6"/>
      <c r="AH69" s="4"/>
      <c r="AI69" s="5"/>
      <c r="AJ69" s="6"/>
      <c r="AK69" s="4"/>
      <c r="AL69" s="5"/>
      <c r="AM69" s="6"/>
      <c r="AN69" s="4"/>
      <c r="AO69" s="5"/>
      <c r="AP69" s="6"/>
      <c r="AQ69" s="4"/>
      <c r="AR69" s="4">
        <v>0</v>
      </c>
      <c r="AS69" s="4">
        <v>0</v>
      </c>
      <c r="AT69" s="4" t="e">
        <v>#DIV/0!</v>
      </c>
    </row>
    <row r="70" spans="1:46" x14ac:dyDescent="0.2">
      <c r="A70" s="35"/>
      <c r="B70" t="s">
        <v>62</v>
      </c>
      <c r="C70" t="s">
        <v>42</v>
      </c>
      <c r="D70" s="1" t="s">
        <v>105</v>
      </c>
      <c r="E70" s="5">
        <v>2856</v>
      </c>
      <c r="F70" s="5">
        <v>193285512</v>
      </c>
      <c r="G70" s="4">
        <v>67677</v>
      </c>
      <c r="H70" s="5"/>
      <c r="I70" s="5"/>
      <c r="J70" s="4"/>
      <c r="K70" s="5"/>
      <c r="L70" s="5"/>
      <c r="M70" s="4"/>
      <c r="N70" s="5"/>
      <c r="O70" s="5"/>
      <c r="P70" s="4"/>
      <c r="Q70" s="5"/>
      <c r="R70" s="5"/>
      <c r="S70" s="4"/>
      <c r="T70" s="5">
        <v>2703</v>
      </c>
      <c r="U70" s="5">
        <v>201208617</v>
      </c>
      <c r="V70" s="4">
        <v>74439</v>
      </c>
      <c r="W70" s="5">
        <v>150</v>
      </c>
      <c r="X70" s="5">
        <v>11225250</v>
      </c>
      <c r="Y70" s="4">
        <v>74835</v>
      </c>
      <c r="Z70" s="5"/>
      <c r="AA70" s="5"/>
      <c r="AB70" s="4"/>
      <c r="AC70" s="5"/>
      <c r="AD70" s="5"/>
      <c r="AE70" s="4"/>
      <c r="AF70" s="5"/>
      <c r="AG70" s="5"/>
      <c r="AH70" s="4"/>
      <c r="AI70" s="5">
        <v>2975</v>
      </c>
      <c r="AJ70" s="5">
        <v>232948450</v>
      </c>
      <c r="AK70" s="4">
        <v>78302</v>
      </c>
      <c r="AL70" s="5"/>
      <c r="AM70" s="5"/>
      <c r="AN70" s="4"/>
      <c r="AO70" s="5"/>
      <c r="AP70" s="5"/>
      <c r="AQ70" s="4"/>
      <c r="AR70" s="4">
        <v>8684</v>
      </c>
      <c r="AS70" s="4">
        <v>638667829</v>
      </c>
      <c r="AT70" s="4">
        <v>73545.351105481343</v>
      </c>
    </row>
    <row r="71" spans="1:46" x14ac:dyDescent="0.2">
      <c r="A71" s="35"/>
      <c r="B71" s="33" t="s">
        <v>44</v>
      </c>
      <c r="C71" s="33"/>
      <c r="D71" s="33"/>
      <c r="E71" s="5">
        <v>9856</v>
      </c>
      <c r="F71" s="5">
        <v>570515512</v>
      </c>
      <c r="G71" s="4">
        <v>57885.096590909088</v>
      </c>
      <c r="H71" s="5">
        <v>67000</v>
      </c>
      <c r="I71" s="5">
        <v>5022702000</v>
      </c>
      <c r="J71" s="4">
        <v>74965.701492537308</v>
      </c>
      <c r="K71" s="5">
        <v>65000</v>
      </c>
      <c r="L71" s="5">
        <v>5049565000</v>
      </c>
      <c r="M71" s="4">
        <v>77685.61538461539</v>
      </c>
      <c r="N71" s="5">
        <v>58000</v>
      </c>
      <c r="O71" s="5">
        <v>4700681000</v>
      </c>
      <c r="P71" s="4">
        <v>81046.224137931029</v>
      </c>
      <c r="Q71" s="5">
        <v>46000</v>
      </c>
      <c r="R71" s="5">
        <v>3598926000</v>
      </c>
      <c r="S71" s="4">
        <v>78237.521739130432</v>
      </c>
      <c r="T71" s="5">
        <v>64703</v>
      </c>
      <c r="U71" s="5">
        <v>5740797617</v>
      </c>
      <c r="V71" s="4">
        <v>88725.370029210389</v>
      </c>
      <c r="W71" s="5">
        <v>7000</v>
      </c>
      <c r="X71" s="5">
        <v>360356050</v>
      </c>
      <c r="Y71" s="4">
        <v>51479.435714285712</v>
      </c>
      <c r="Z71" s="5">
        <v>64000</v>
      </c>
      <c r="AA71" s="5">
        <v>5317286000</v>
      </c>
      <c r="AB71" s="4">
        <v>83082.59375</v>
      </c>
      <c r="AC71" s="5">
        <v>30000</v>
      </c>
      <c r="AD71" s="5">
        <v>2853960000</v>
      </c>
      <c r="AE71" s="4">
        <v>95132</v>
      </c>
      <c r="AF71" s="5">
        <v>43000</v>
      </c>
      <c r="AG71" s="5">
        <v>3485690000</v>
      </c>
      <c r="AH71" s="4">
        <v>81062.558139534885</v>
      </c>
      <c r="AI71" s="5">
        <v>46975</v>
      </c>
      <c r="AJ71" s="5">
        <v>3819263450</v>
      </c>
      <c r="AK71" s="4">
        <v>81304.171367748801</v>
      </c>
      <c r="AL71" s="5">
        <v>38000</v>
      </c>
      <c r="AM71" s="5">
        <v>3137520000</v>
      </c>
      <c r="AN71" s="4">
        <v>82566.31578947368</v>
      </c>
      <c r="AO71" s="5">
        <v>39312</v>
      </c>
      <c r="AP71" s="5">
        <v>3406185432</v>
      </c>
      <c r="AQ71" s="4">
        <v>86644.928571428565</v>
      </c>
      <c r="AR71" s="4">
        <v>578846</v>
      </c>
      <c r="AS71" s="4">
        <v>47063448061</v>
      </c>
      <c r="AT71" s="4">
        <v>81305.646166683364</v>
      </c>
    </row>
    <row r="72" spans="1:46" x14ac:dyDescent="0.2">
      <c r="A72" s="35" t="s">
        <v>130</v>
      </c>
      <c r="B72" s="32" t="s">
        <v>7</v>
      </c>
      <c r="C72" s="32"/>
      <c r="D72" s="32"/>
      <c r="E72" s="5">
        <v>2856</v>
      </c>
      <c r="F72" s="5">
        <v>193285512</v>
      </c>
      <c r="G72" s="4">
        <v>67677</v>
      </c>
      <c r="H72" s="5">
        <v>13000</v>
      </c>
      <c r="I72" s="5">
        <v>1209208000</v>
      </c>
      <c r="J72" s="4">
        <v>93016</v>
      </c>
      <c r="K72" s="5">
        <v>7000</v>
      </c>
      <c r="L72" s="5">
        <v>352926000</v>
      </c>
      <c r="M72" s="4">
        <v>50418</v>
      </c>
      <c r="N72" s="5">
        <v>21000</v>
      </c>
      <c r="O72" s="5">
        <v>1039906000</v>
      </c>
      <c r="P72" s="4">
        <v>49519.333333333336</v>
      </c>
      <c r="Q72" s="5">
        <v>19000</v>
      </c>
      <c r="R72" s="5">
        <v>1539675000</v>
      </c>
      <c r="S72" s="4">
        <v>81035.526315789481</v>
      </c>
      <c r="T72" s="5">
        <v>14000</v>
      </c>
      <c r="U72" s="5">
        <v>705929000</v>
      </c>
      <c r="V72" s="4">
        <v>50423.5</v>
      </c>
      <c r="W72" s="5"/>
      <c r="X72" s="5"/>
      <c r="Y72" s="4"/>
      <c r="Z72" s="5">
        <v>12000</v>
      </c>
      <c r="AA72" s="5">
        <v>623082000</v>
      </c>
      <c r="AB72" s="4">
        <v>51923.5</v>
      </c>
      <c r="AC72" s="5"/>
      <c r="AD72" s="5"/>
      <c r="AE72" s="4"/>
      <c r="AF72" s="5"/>
      <c r="AG72" s="5"/>
      <c r="AH72" s="4"/>
      <c r="AI72" s="5"/>
      <c r="AJ72" s="5"/>
      <c r="AK72" s="4"/>
      <c r="AL72" s="5"/>
      <c r="AM72" s="5"/>
      <c r="AN72" s="4"/>
      <c r="AO72" s="5"/>
      <c r="AP72" s="5"/>
      <c r="AQ72" s="4"/>
      <c r="AR72" s="4">
        <v>88856</v>
      </c>
      <c r="AS72" s="4">
        <v>5664011512</v>
      </c>
      <c r="AT72" s="4">
        <v>63743.714684433238</v>
      </c>
    </row>
    <row r="73" spans="1:46" x14ac:dyDescent="0.2">
      <c r="A73" s="35"/>
      <c r="B73" s="32" t="s">
        <v>67</v>
      </c>
      <c r="C73" s="32"/>
      <c r="D73" s="32"/>
      <c r="E73" s="5"/>
      <c r="F73" s="5"/>
      <c r="G73" s="4"/>
      <c r="H73" s="5">
        <v>13000</v>
      </c>
      <c r="I73" s="5">
        <v>1209767000</v>
      </c>
      <c r="J73" s="4">
        <v>93059</v>
      </c>
      <c r="K73" s="5">
        <v>12000</v>
      </c>
      <c r="L73" s="5">
        <v>1179744000</v>
      </c>
      <c r="M73" s="4">
        <v>98312</v>
      </c>
      <c r="N73" s="5"/>
      <c r="O73" s="5"/>
      <c r="P73" s="4"/>
      <c r="Q73" s="5"/>
      <c r="R73" s="5"/>
      <c r="S73" s="4"/>
      <c r="T73" s="5"/>
      <c r="U73" s="5"/>
      <c r="V73" s="4"/>
      <c r="W73" s="5"/>
      <c r="X73" s="5"/>
      <c r="Y73" s="4"/>
      <c r="Z73" s="5"/>
      <c r="AA73" s="5"/>
      <c r="AB73" s="4"/>
      <c r="AC73" s="5"/>
      <c r="AD73" s="5"/>
      <c r="AE73" s="4"/>
      <c r="AF73" s="5"/>
      <c r="AG73" s="5"/>
      <c r="AH73" s="4"/>
      <c r="AI73" s="5">
        <v>26000</v>
      </c>
      <c r="AJ73" s="5">
        <v>2670577000</v>
      </c>
      <c r="AK73" s="4">
        <v>102714.5</v>
      </c>
      <c r="AL73" s="5"/>
      <c r="AM73" s="5"/>
      <c r="AN73" s="4"/>
      <c r="AO73" s="5"/>
      <c r="AP73" s="5"/>
      <c r="AQ73" s="4"/>
      <c r="AR73" s="4">
        <v>51000</v>
      </c>
      <c r="AS73" s="4">
        <v>5060088000</v>
      </c>
      <c r="AT73" s="4">
        <v>99217.411764705888</v>
      </c>
    </row>
    <row r="74" spans="1:46" x14ac:dyDescent="0.2">
      <c r="A74" s="35"/>
      <c r="B74" s="32" t="s">
        <v>10</v>
      </c>
      <c r="C74" s="32"/>
      <c r="D74" s="32"/>
      <c r="E74" s="5"/>
      <c r="F74" s="5"/>
      <c r="G74" s="4"/>
      <c r="H74" s="5">
        <v>14000</v>
      </c>
      <c r="I74" s="5">
        <v>684656000</v>
      </c>
      <c r="J74" s="4">
        <v>48904</v>
      </c>
      <c r="K74" s="5">
        <v>7000</v>
      </c>
      <c r="L74" s="5">
        <v>362593000</v>
      </c>
      <c r="M74" s="4">
        <v>51799</v>
      </c>
      <c r="N74" s="5"/>
      <c r="O74" s="5"/>
      <c r="P74" s="4"/>
      <c r="Q74" s="5">
        <v>20000</v>
      </c>
      <c r="R74" s="5">
        <v>1706311000</v>
      </c>
      <c r="S74" s="4">
        <v>85315.55</v>
      </c>
      <c r="T74" s="5"/>
      <c r="U74" s="5"/>
      <c r="V74" s="4"/>
      <c r="W74" s="5">
        <v>7000</v>
      </c>
      <c r="X74" s="5">
        <v>360356050</v>
      </c>
      <c r="Y74" s="4">
        <v>51479.435714285712</v>
      </c>
      <c r="Z74" s="5">
        <v>39000</v>
      </c>
      <c r="AA74" s="5">
        <v>3351967000</v>
      </c>
      <c r="AB74" s="4">
        <v>85947.871794871797</v>
      </c>
      <c r="AC74" s="5"/>
      <c r="AD74" s="5"/>
      <c r="AE74" s="4"/>
      <c r="AF74" s="5">
        <v>6000</v>
      </c>
      <c r="AG74" s="5">
        <v>342498000</v>
      </c>
      <c r="AH74" s="4">
        <v>57083</v>
      </c>
      <c r="AI74" s="5">
        <v>12000</v>
      </c>
      <c r="AJ74" s="5">
        <v>607824000</v>
      </c>
      <c r="AK74" s="4">
        <v>50652</v>
      </c>
      <c r="AL74" s="5">
        <v>7000</v>
      </c>
      <c r="AM74" s="5">
        <v>350294000</v>
      </c>
      <c r="AN74" s="4">
        <v>50042</v>
      </c>
      <c r="AO74" s="5">
        <v>39312</v>
      </c>
      <c r="AP74" s="5">
        <v>3406185432</v>
      </c>
      <c r="AQ74" s="4">
        <v>86644.928571428565</v>
      </c>
      <c r="AR74" s="4">
        <v>151312</v>
      </c>
      <c r="AS74" s="4">
        <v>11172684482</v>
      </c>
      <c r="AT74" s="4">
        <v>73838.72053769695</v>
      </c>
    </row>
    <row r="75" spans="1:46" x14ac:dyDescent="0.2">
      <c r="A75" s="35"/>
      <c r="B75" s="32" t="s">
        <v>35</v>
      </c>
      <c r="C75" s="32"/>
      <c r="D75" s="32"/>
      <c r="E75" s="5">
        <v>7000</v>
      </c>
      <c r="F75" s="5">
        <v>377230000</v>
      </c>
      <c r="G75" s="4">
        <v>53890</v>
      </c>
      <c r="H75" s="5"/>
      <c r="I75" s="5"/>
      <c r="J75" s="4"/>
      <c r="K75" s="5">
        <v>14000</v>
      </c>
      <c r="L75" s="5">
        <v>708512000</v>
      </c>
      <c r="M75" s="4">
        <v>50608</v>
      </c>
      <c r="N75" s="5">
        <v>24000</v>
      </c>
      <c r="O75" s="5">
        <v>2371032000</v>
      </c>
      <c r="P75" s="4">
        <v>98793</v>
      </c>
      <c r="Q75" s="5"/>
      <c r="R75" s="5"/>
      <c r="S75" s="4"/>
      <c r="T75" s="5">
        <v>36000</v>
      </c>
      <c r="U75" s="5">
        <v>3633528000</v>
      </c>
      <c r="V75" s="4">
        <v>100931.33333333333</v>
      </c>
      <c r="W75" s="5"/>
      <c r="X75" s="5"/>
      <c r="Y75" s="4"/>
      <c r="Z75" s="5"/>
      <c r="AA75" s="5"/>
      <c r="AB75" s="4"/>
      <c r="AC75" s="5">
        <v>18000</v>
      </c>
      <c r="AD75" s="5">
        <v>1590084000</v>
      </c>
      <c r="AE75" s="4">
        <v>88338</v>
      </c>
      <c r="AF75" s="5">
        <v>18000</v>
      </c>
      <c r="AG75" s="5">
        <v>1490766000</v>
      </c>
      <c r="AH75" s="4">
        <v>82820.333333333328</v>
      </c>
      <c r="AI75" s="5">
        <v>6000</v>
      </c>
      <c r="AJ75" s="5">
        <v>307914000</v>
      </c>
      <c r="AK75" s="4">
        <v>51319</v>
      </c>
      <c r="AL75" s="5">
        <v>19000</v>
      </c>
      <c r="AM75" s="5">
        <v>1652902000</v>
      </c>
      <c r="AN75" s="4">
        <v>86994.84210526316</v>
      </c>
      <c r="AO75" s="5"/>
      <c r="AP75" s="5"/>
      <c r="AQ75" s="4"/>
      <c r="AR75" s="4">
        <v>142000</v>
      </c>
      <c r="AS75" s="4">
        <v>12131968000</v>
      </c>
      <c r="AT75" s="4">
        <v>85436.394366197186</v>
      </c>
    </row>
    <row r="76" spans="1:46" x14ac:dyDescent="0.2">
      <c r="A76" s="35"/>
      <c r="B76" s="32" t="s">
        <v>59</v>
      </c>
      <c r="C76" s="32"/>
      <c r="D76" s="32"/>
      <c r="E76" s="5"/>
      <c r="F76" s="5"/>
      <c r="G76" s="4"/>
      <c r="H76" s="5"/>
      <c r="I76" s="5"/>
      <c r="J76" s="4"/>
      <c r="K76" s="5"/>
      <c r="L76" s="5"/>
      <c r="M76" s="4"/>
      <c r="N76" s="5"/>
      <c r="O76" s="5"/>
      <c r="P76" s="4"/>
      <c r="Q76" s="5"/>
      <c r="R76" s="5"/>
      <c r="S76" s="4"/>
      <c r="T76" s="5"/>
      <c r="U76" s="5"/>
      <c r="V76" s="4"/>
      <c r="W76" s="5"/>
      <c r="X76" s="5"/>
      <c r="Y76" s="4"/>
      <c r="Z76" s="5">
        <v>13000</v>
      </c>
      <c r="AA76" s="5">
        <v>1342237000</v>
      </c>
      <c r="AB76" s="4">
        <v>103249</v>
      </c>
      <c r="AC76" s="5"/>
      <c r="AD76" s="5"/>
      <c r="AE76" s="4"/>
      <c r="AF76" s="5">
        <v>12000</v>
      </c>
      <c r="AG76" s="5">
        <v>1256100000</v>
      </c>
      <c r="AH76" s="4">
        <v>104675</v>
      </c>
      <c r="AI76" s="5"/>
      <c r="AJ76" s="5"/>
      <c r="AK76" s="4"/>
      <c r="AL76" s="5"/>
      <c r="AM76" s="5"/>
      <c r="AN76" s="4"/>
      <c r="AO76" s="5"/>
      <c r="AP76" s="5"/>
      <c r="AQ76" s="4"/>
      <c r="AR76" s="4">
        <v>25000</v>
      </c>
      <c r="AS76" s="4">
        <v>2598337000</v>
      </c>
      <c r="AT76" s="4">
        <v>103933.48</v>
      </c>
    </row>
    <row r="77" spans="1:46" x14ac:dyDescent="0.2">
      <c r="A77" s="35"/>
      <c r="B77" s="32" t="s">
        <v>60</v>
      </c>
      <c r="C77" s="32"/>
      <c r="D77" s="32"/>
      <c r="E77" s="5"/>
      <c r="F77" s="5"/>
      <c r="G77" s="4"/>
      <c r="H77" s="5"/>
      <c r="I77" s="5"/>
      <c r="J77" s="4"/>
      <c r="K77" s="5">
        <v>12000</v>
      </c>
      <c r="L77" s="5">
        <v>1171452000</v>
      </c>
      <c r="M77" s="4">
        <v>97621</v>
      </c>
      <c r="N77" s="5"/>
      <c r="O77" s="5"/>
      <c r="P77" s="4"/>
      <c r="Q77" s="5"/>
      <c r="R77" s="5"/>
      <c r="S77" s="4"/>
      <c r="T77" s="5"/>
      <c r="U77" s="5"/>
      <c r="V77" s="4"/>
      <c r="W77" s="5"/>
      <c r="X77" s="5"/>
      <c r="Y77" s="4"/>
      <c r="Z77" s="5"/>
      <c r="AA77" s="5"/>
      <c r="AB77" s="4"/>
      <c r="AC77" s="5"/>
      <c r="AD77" s="5"/>
      <c r="AE77" s="4"/>
      <c r="AF77" s="5"/>
      <c r="AG77" s="5"/>
      <c r="AH77" s="4"/>
      <c r="AI77" s="5"/>
      <c r="AJ77" s="5"/>
      <c r="AK77" s="4"/>
      <c r="AL77" s="5">
        <v>12000</v>
      </c>
      <c r="AM77" s="5">
        <v>1134324000</v>
      </c>
      <c r="AN77" s="4">
        <v>94527</v>
      </c>
      <c r="AO77" s="5"/>
      <c r="AP77" s="5"/>
      <c r="AQ77" s="4"/>
      <c r="AR77" s="4">
        <v>24000</v>
      </c>
      <c r="AS77" s="4">
        <v>2305776000</v>
      </c>
      <c r="AT77" s="4">
        <v>96074</v>
      </c>
    </row>
    <row r="78" spans="1:46" x14ac:dyDescent="0.2">
      <c r="A78" s="35"/>
      <c r="B78" s="32" t="s">
        <v>19</v>
      </c>
      <c r="C78" s="32"/>
      <c r="D78" s="32"/>
      <c r="E78" s="5"/>
      <c r="F78" s="5"/>
      <c r="G78" s="4"/>
      <c r="H78" s="5">
        <v>27000</v>
      </c>
      <c r="I78" s="5">
        <v>1919071000</v>
      </c>
      <c r="J78" s="4">
        <v>71076.703703703708</v>
      </c>
      <c r="K78" s="5">
        <v>13000</v>
      </c>
      <c r="L78" s="5">
        <v>1274338000</v>
      </c>
      <c r="M78" s="4">
        <v>98026</v>
      </c>
      <c r="N78" s="5">
        <v>13000</v>
      </c>
      <c r="O78" s="5">
        <v>1289743000</v>
      </c>
      <c r="P78" s="4">
        <v>99211</v>
      </c>
      <c r="Q78" s="5">
        <v>7000</v>
      </c>
      <c r="R78" s="5">
        <v>352940000</v>
      </c>
      <c r="S78" s="4">
        <v>50420</v>
      </c>
      <c r="T78" s="5">
        <v>14703</v>
      </c>
      <c r="U78" s="5">
        <v>1401340617</v>
      </c>
      <c r="V78" s="4">
        <v>95309.842685166295</v>
      </c>
      <c r="W78" s="5"/>
      <c r="X78" s="5"/>
      <c r="Y78" s="4"/>
      <c r="Z78" s="5"/>
      <c r="AA78" s="5"/>
      <c r="AB78" s="4"/>
      <c r="AC78" s="5"/>
      <c r="AD78" s="5"/>
      <c r="AE78" s="4"/>
      <c r="AF78" s="5">
        <v>7000</v>
      </c>
      <c r="AG78" s="5">
        <v>396326000</v>
      </c>
      <c r="AH78" s="4">
        <v>56618</v>
      </c>
      <c r="AI78" s="5">
        <v>2975</v>
      </c>
      <c r="AJ78" s="5">
        <v>232948450</v>
      </c>
      <c r="AK78" s="4">
        <v>78302</v>
      </c>
      <c r="AL78" s="5"/>
      <c r="AM78" s="5"/>
      <c r="AN78" s="4"/>
      <c r="AO78" s="5"/>
      <c r="AP78" s="5"/>
      <c r="AQ78" s="4"/>
      <c r="AR78" s="4">
        <v>84678</v>
      </c>
      <c r="AS78" s="4">
        <v>6866707067</v>
      </c>
      <c r="AT78" s="4">
        <v>81091.984541439335</v>
      </c>
    </row>
    <row r="79" spans="1:46" x14ac:dyDescent="0.2">
      <c r="A79" s="35"/>
      <c r="B79" s="32" t="s">
        <v>21</v>
      </c>
      <c r="C79" s="32"/>
      <c r="D79" s="32"/>
      <c r="E79" s="5"/>
      <c r="F79" s="5"/>
      <c r="G79" s="4"/>
      <c r="H79" s="5"/>
      <c r="I79" s="5"/>
      <c r="J79" s="4"/>
      <c r="K79" s="5"/>
      <c r="L79" s="5"/>
      <c r="M79" s="4"/>
      <c r="N79" s="5"/>
      <c r="O79" s="5"/>
      <c r="P79" s="4"/>
      <c r="Q79" s="5"/>
      <c r="R79" s="5"/>
      <c r="S79" s="4"/>
      <c r="T79" s="5"/>
      <c r="U79" s="5"/>
      <c r="V79" s="4"/>
      <c r="W79" s="5"/>
      <c r="X79" s="5"/>
      <c r="Y79" s="4"/>
      <c r="Z79" s="5"/>
      <c r="AA79" s="5"/>
      <c r="AB79" s="4"/>
      <c r="AC79" s="5">
        <v>12000</v>
      </c>
      <c r="AD79" s="5">
        <v>1263876000</v>
      </c>
      <c r="AE79" s="4">
        <v>105323</v>
      </c>
      <c r="AF79" s="5"/>
      <c r="AG79" s="5"/>
      <c r="AH79" s="4"/>
      <c r="AI79" s="5"/>
      <c r="AJ79" s="5"/>
      <c r="AK79" s="4"/>
      <c r="AL79" s="5"/>
      <c r="AM79" s="5"/>
      <c r="AN79" s="4"/>
      <c r="AO79" s="5"/>
      <c r="AP79" s="5"/>
      <c r="AQ79" s="4"/>
      <c r="AR79" s="4">
        <v>12000</v>
      </c>
      <c r="AS79" s="4">
        <v>1263876000</v>
      </c>
      <c r="AT79" s="4">
        <v>105323</v>
      </c>
    </row>
    <row r="80" spans="1:46" x14ac:dyDescent="0.2">
      <c r="A80" s="35"/>
      <c r="B80" s="33" t="s">
        <v>44</v>
      </c>
      <c r="C80" s="33"/>
      <c r="D80" s="33"/>
      <c r="E80" s="5">
        <v>9856</v>
      </c>
      <c r="F80" s="5">
        <v>570515512</v>
      </c>
      <c r="G80" s="4">
        <v>57885.096590909088</v>
      </c>
      <c r="H80" s="5">
        <v>67000</v>
      </c>
      <c r="I80" s="5">
        <v>5022702000</v>
      </c>
      <c r="J80" s="4">
        <v>74965.701492537308</v>
      </c>
      <c r="K80" s="5">
        <v>65000</v>
      </c>
      <c r="L80" s="5">
        <v>5049565000</v>
      </c>
      <c r="M80" s="4">
        <v>77685.61538461539</v>
      </c>
      <c r="N80" s="5">
        <v>58000</v>
      </c>
      <c r="O80" s="5">
        <v>4700681000</v>
      </c>
      <c r="P80" s="4">
        <v>81046.224137931029</v>
      </c>
      <c r="Q80" s="5">
        <v>46000</v>
      </c>
      <c r="R80" s="5">
        <v>3598926000</v>
      </c>
      <c r="S80" s="4">
        <v>78237.521739130432</v>
      </c>
      <c r="T80" s="5">
        <v>64703</v>
      </c>
      <c r="U80" s="5">
        <v>5740797617</v>
      </c>
      <c r="V80" s="4">
        <v>88725.370029210389</v>
      </c>
      <c r="W80" s="5">
        <v>7000</v>
      </c>
      <c r="X80" s="5">
        <v>360356050</v>
      </c>
      <c r="Y80" s="4">
        <v>51479.435714285712</v>
      </c>
      <c r="Z80" s="5">
        <v>64000</v>
      </c>
      <c r="AA80" s="5">
        <v>5317286000</v>
      </c>
      <c r="AB80" s="4">
        <v>83082.59375</v>
      </c>
      <c r="AC80" s="5">
        <v>30000</v>
      </c>
      <c r="AD80" s="5">
        <v>2853960000</v>
      </c>
      <c r="AE80" s="4">
        <v>95132</v>
      </c>
      <c r="AF80" s="5">
        <v>43000</v>
      </c>
      <c r="AG80" s="5">
        <v>3485690000</v>
      </c>
      <c r="AH80" s="4">
        <v>81062.558139534885</v>
      </c>
      <c r="AI80" s="5">
        <v>46975</v>
      </c>
      <c r="AJ80" s="5">
        <v>3819263450</v>
      </c>
      <c r="AK80" s="4">
        <v>81304.171367748801</v>
      </c>
      <c r="AL80" s="5">
        <v>38000</v>
      </c>
      <c r="AM80" s="5">
        <v>3137520000</v>
      </c>
      <c r="AN80" s="4">
        <v>82566.31578947368</v>
      </c>
      <c r="AO80" s="5">
        <v>39312</v>
      </c>
      <c r="AP80" s="5">
        <v>3406185432</v>
      </c>
      <c r="AQ80" s="4">
        <v>86644.928571428565</v>
      </c>
      <c r="AR80" s="4">
        <v>578846</v>
      </c>
      <c r="AS80" s="4">
        <v>47063448061</v>
      </c>
      <c r="AT80" s="4">
        <v>81305.646166683364</v>
      </c>
    </row>
  </sheetData>
  <mergeCells count="53">
    <mergeCell ref="AO4:AQ4"/>
    <mergeCell ref="A72:A80"/>
    <mergeCell ref="B80:D80"/>
    <mergeCell ref="B72:D72"/>
    <mergeCell ref="B73:D73"/>
    <mergeCell ref="B74:D74"/>
    <mergeCell ref="B75:D75"/>
    <mergeCell ref="B76:D76"/>
    <mergeCell ref="B77:D77"/>
    <mergeCell ref="B78:D78"/>
    <mergeCell ref="B79:D79"/>
    <mergeCell ref="Z4:AB4"/>
    <mergeCell ref="AC4:AE4"/>
    <mergeCell ref="AF4:AH4"/>
    <mergeCell ref="AI4:AK4"/>
    <mergeCell ref="AL4:AN4"/>
    <mergeCell ref="K4:M4"/>
    <mergeCell ref="N4:P4"/>
    <mergeCell ref="Q4:S4"/>
    <mergeCell ref="T4:V4"/>
    <mergeCell ref="W4:Y4"/>
    <mergeCell ref="AO2:AQ2"/>
    <mergeCell ref="E3:G3"/>
    <mergeCell ref="E4:G4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H4:J4"/>
    <mergeCell ref="AR2:AT4"/>
    <mergeCell ref="A2:D5"/>
    <mergeCell ref="B71:D71"/>
    <mergeCell ref="A6:A71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32A7D-77BA-42DF-9D69-D7C5A681C48A}">
  <dimension ref="A1:AW77"/>
  <sheetViews>
    <sheetView workbookViewId="0">
      <pane xSplit="4" ySplit="5" topLeftCell="E28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RowHeight="12" x14ac:dyDescent="0.2"/>
  <cols>
    <col min="1" max="1" width="3.69921875" customWidth="1"/>
    <col min="2" max="2" width="15.8984375" bestFit="1" customWidth="1"/>
    <col min="3" max="3" width="18.09765625" bestFit="1" customWidth="1"/>
    <col min="4" max="4" width="31.09765625" bestFit="1" customWidth="1"/>
    <col min="5" max="5" width="6.69921875" customWidth="1"/>
    <col min="6" max="6" width="13" hidden="1" customWidth="1"/>
    <col min="7" max="7" width="8.8984375" customWidth="1"/>
    <col min="8" max="8" width="7.69921875" customWidth="1"/>
    <col min="9" max="9" width="15.296875" hidden="1" customWidth="1"/>
    <col min="10" max="10" width="8.8984375" customWidth="1"/>
    <col min="11" max="11" width="7.69921875" customWidth="1"/>
    <col min="12" max="12" width="15.296875" hidden="1" customWidth="1"/>
    <col min="13" max="13" width="8.69921875" customWidth="1"/>
    <col min="14" max="14" width="7.69921875" customWidth="1"/>
    <col min="15" max="15" width="15.296875" hidden="1" customWidth="1"/>
    <col min="16" max="16" width="8.69921875" customWidth="1"/>
    <col min="18" max="18" width="15.296875" hidden="1" customWidth="1"/>
    <col min="20" max="20" width="7.69921875" customWidth="1"/>
    <col min="21" max="21" width="15.296875" hidden="1" customWidth="1"/>
    <col min="22" max="22" width="8.69921875" customWidth="1"/>
    <col min="23" max="23" width="7.69921875" customWidth="1"/>
    <col min="24" max="24" width="15.296875" hidden="1" customWidth="1"/>
    <col min="25" max="25" width="8.69921875" customWidth="1"/>
    <col min="26" max="26" width="7.69921875" customWidth="1"/>
    <col min="27" max="27" width="15.296875" hidden="1" customWidth="1"/>
    <col min="28" max="28" width="8.69921875" customWidth="1"/>
    <col min="29" max="29" width="7.69921875" customWidth="1"/>
    <col min="30" max="30" width="15.296875" hidden="1" customWidth="1"/>
    <col min="31" max="32" width="7.69921875" customWidth="1"/>
    <col min="33" max="33" width="16.3984375" hidden="1" customWidth="1"/>
    <col min="34" max="34" width="11.8984375" customWidth="1"/>
    <col min="35" max="35" width="7.69921875" customWidth="1"/>
    <col min="36" max="36" width="15.296875" hidden="1" customWidth="1"/>
    <col min="37" max="37" width="8.69921875" customWidth="1"/>
    <col min="39" max="39" width="15.296875" hidden="1" customWidth="1"/>
    <col min="42" max="42" width="15.296875" hidden="1" customWidth="1"/>
    <col min="45" max="45" width="15.296875" hidden="1" customWidth="1"/>
    <col min="47" max="47" width="7.69921875" customWidth="1"/>
    <col min="48" max="48" width="15.296875" hidden="1" customWidth="1"/>
  </cols>
  <sheetData>
    <row r="1" spans="1:49" x14ac:dyDescent="0.2">
      <c r="A1" t="s">
        <v>82</v>
      </c>
    </row>
    <row r="2" spans="1:49" x14ac:dyDescent="0.2">
      <c r="A2" s="37" t="s">
        <v>107</v>
      </c>
      <c r="B2" s="38"/>
      <c r="C2" s="38"/>
      <c r="D2" s="38"/>
      <c r="E2" s="36">
        <v>1</v>
      </c>
      <c r="F2" s="36"/>
      <c r="G2" s="36"/>
      <c r="H2" s="36">
        <v>2</v>
      </c>
      <c r="I2" s="36"/>
      <c r="J2" s="36"/>
      <c r="K2" s="36">
        <v>3</v>
      </c>
      <c r="L2" s="36"/>
      <c r="M2" s="36"/>
      <c r="N2" s="36">
        <v>4</v>
      </c>
      <c r="O2" s="36"/>
      <c r="P2" s="36"/>
      <c r="Q2" s="36">
        <v>5</v>
      </c>
      <c r="R2" s="36"/>
      <c r="S2" s="36"/>
      <c r="T2" s="36">
        <v>6</v>
      </c>
      <c r="U2" s="36"/>
      <c r="V2" s="36"/>
      <c r="W2" s="36">
        <v>7</v>
      </c>
      <c r="X2" s="36"/>
      <c r="Y2" s="36"/>
      <c r="Z2" s="36">
        <v>8</v>
      </c>
      <c r="AA2" s="36"/>
      <c r="AB2" s="36"/>
      <c r="AC2" s="36">
        <v>9</v>
      </c>
      <c r="AD2" s="36"/>
      <c r="AE2" s="36"/>
      <c r="AF2" s="36">
        <v>10</v>
      </c>
      <c r="AG2" s="36"/>
      <c r="AH2" s="36"/>
      <c r="AI2" s="36">
        <v>11</v>
      </c>
      <c r="AJ2" s="36"/>
      <c r="AK2" s="36"/>
      <c r="AL2" s="36">
        <v>12</v>
      </c>
      <c r="AM2" s="36"/>
      <c r="AN2" s="36"/>
      <c r="AO2" s="36">
        <v>13</v>
      </c>
      <c r="AP2" s="36"/>
      <c r="AQ2" s="36"/>
      <c r="AR2" s="36">
        <v>14</v>
      </c>
      <c r="AS2" s="36"/>
      <c r="AT2" s="36"/>
      <c r="AU2" s="33" t="s">
        <v>3</v>
      </c>
      <c r="AV2" s="33"/>
      <c r="AW2" s="33"/>
    </row>
    <row r="3" spans="1:49" x14ac:dyDescent="0.2">
      <c r="A3" s="38"/>
      <c r="B3" s="38"/>
      <c r="C3" s="38"/>
      <c r="D3" s="38"/>
      <c r="E3" s="34">
        <v>42566</v>
      </c>
      <c r="F3" s="34">
        <v>42566</v>
      </c>
      <c r="G3" s="34">
        <v>42566</v>
      </c>
      <c r="H3" s="34">
        <v>42613</v>
      </c>
      <c r="I3" s="34">
        <v>42613</v>
      </c>
      <c r="J3" s="34">
        <v>42613</v>
      </c>
      <c r="K3" s="34">
        <v>42629</v>
      </c>
      <c r="L3" s="34">
        <v>42629</v>
      </c>
      <c r="M3" s="34">
        <v>42629</v>
      </c>
      <c r="N3" s="34">
        <v>42643</v>
      </c>
      <c r="O3" s="34">
        <v>42643</v>
      </c>
      <c r="P3" s="34">
        <v>42643</v>
      </c>
      <c r="Q3" s="34">
        <v>42664</v>
      </c>
      <c r="R3" s="34">
        <v>42664</v>
      </c>
      <c r="S3" s="34">
        <v>42664</v>
      </c>
      <c r="T3" s="34">
        <v>42671</v>
      </c>
      <c r="U3" s="34">
        <v>42671</v>
      </c>
      <c r="V3" s="34">
        <v>42671</v>
      </c>
      <c r="W3" s="34">
        <v>42692</v>
      </c>
      <c r="X3" s="34">
        <v>42692</v>
      </c>
      <c r="Y3" s="34">
        <v>42692</v>
      </c>
      <c r="Z3" s="34">
        <v>42704</v>
      </c>
      <c r="AA3" s="34">
        <v>42704</v>
      </c>
      <c r="AB3" s="34">
        <v>42704</v>
      </c>
      <c r="AC3" s="34">
        <v>42719</v>
      </c>
      <c r="AD3" s="34">
        <v>42719</v>
      </c>
      <c r="AE3" s="34">
        <v>42719</v>
      </c>
      <c r="AF3" s="34">
        <v>42762</v>
      </c>
      <c r="AG3" s="34">
        <v>42762</v>
      </c>
      <c r="AH3" s="34">
        <v>42762</v>
      </c>
      <c r="AI3" s="34">
        <v>42794</v>
      </c>
      <c r="AJ3" s="34">
        <v>42794</v>
      </c>
      <c r="AK3" s="34">
        <v>42794</v>
      </c>
      <c r="AL3" s="34">
        <v>42804</v>
      </c>
      <c r="AM3" s="34">
        <v>42804</v>
      </c>
      <c r="AN3" s="34">
        <v>42804</v>
      </c>
      <c r="AO3" s="34">
        <v>42811</v>
      </c>
      <c r="AP3" s="34">
        <v>42811</v>
      </c>
      <c r="AQ3" s="34">
        <v>42811</v>
      </c>
      <c r="AR3" s="34">
        <v>42817</v>
      </c>
      <c r="AS3" s="34">
        <v>42817</v>
      </c>
      <c r="AT3" s="34">
        <v>42817</v>
      </c>
      <c r="AU3" s="33"/>
      <c r="AV3" s="33"/>
      <c r="AW3" s="33"/>
    </row>
    <row r="4" spans="1:49" x14ac:dyDescent="0.2">
      <c r="A4" s="38"/>
      <c r="B4" s="38"/>
      <c r="C4" s="38"/>
      <c r="D4" s="38"/>
      <c r="E4" s="34">
        <v>42578</v>
      </c>
      <c r="F4" s="34">
        <v>42578</v>
      </c>
      <c r="G4" s="34">
        <v>42578</v>
      </c>
      <c r="H4" s="34">
        <v>42621</v>
      </c>
      <c r="I4" s="34">
        <v>42621</v>
      </c>
      <c r="J4" s="34">
        <v>42621</v>
      </c>
      <c r="K4" s="34">
        <v>42641</v>
      </c>
      <c r="L4" s="34">
        <v>42641</v>
      </c>
      <c r="M4" s="34">
        <v>42641</v>
      </c>
      <c r="N4" s="34">
        <v>42654</v>
      </c>
      <c r="O4" s="34">
        <v>42654</v>
      </c>
      <c r="P4" s="34">
        <v>42654</v>
      </c>
      <c r="Q4" s="34">
        <v>42671</v>
      </c>
      <c r="R4" s="34">
        <v>42671</v>
      </c>
      <c r="S4" s="34">
        <v>42671</v>
      </c>
      <c r="T4" s="34">
        <v>42683</v>
      </c>
      <c r="U4" s="34">
        <v>42683</v>
      </c>
      <c r="V4" s="34">
        <v>42683</v>
      </c>
      <c r="W4" s="34">
        <v>42699</v>
      </c>
      <c r="X4" s="34">
        <v>42699</v>
      </c>
      <c r="Y4" s="34">
        <v>42699</v>
      </c>
      <c r="Z4" s="34">
        <v>42712</v>
      </c>
      <c r="AA4" s="34">
        <v>42712</v>
      </c>
      <c r="AB4" s="34">
        <v>42712</v>
      </c>
      <c r="AC4" s="34">
        <v>42731</v>
      </c>
      <c r="AD4" s="34">
        <v>42731</v>
      </c>
      <c r="AE4" s="34">
        <v>42731</v>
      </c>
      <c r="AF4" s="34">
        <v>42769</v>
      </c>
      <c r="AG4" s="34">
        <v>42769</v>
      </c>
      <c r="AH4" s="34">
        <v>42769</v>
      </c>
      <c r="AI4" s="34">
        <v>42803</v>
      </c>
      <c r="AJ4" s="34">
        <v>42803</v>
      </c>
      <c r="AK4" s="34">
        <v>42803</v>
      </c>
      <c r="AL4" s="34">
        <v>42810</v>
      </c>
      <c r="AM4" s="34">
        <v>42810</v>
      </c>
      <c r="AN4" s="34">
        <v>42810</v>
      </c>
      <c r="AO4" s="34">
        <v>42821</v>
      </c>
      <c r="AP4" s="34">
        <v>42821</v>
      </c>
      <c r="AQ4" s="34">
        <v>42821</v>
      </c>
      <c r="AR4" s="34">
        <v>42823</v>
      </c>
      <c r="AS4" s="34">
        <v>42823</v>
      </c>
      <c r="AT4" s="34">
        <v>42823</v>
      </c>
      <c r="AU4" s="33"/>
      <c r="AV4" s="33"/>
      <c r="AW4" s="33"/>
    </row>
    <row r="5" spans="1:49" ht="48" x14ac:dyDescent="0.2">
      <c r="A5" s="38"/>
      <c r="B5" s="38"/>
      <c r="C5" s="38"/>
      <c r="D5" s="38"/>
      <c r="E5" s="28" t="s">
        <v>73</v>
      </c>
      <c r="F5" s="28" t="s">
        <v>106</v>
      </c>
      <c r="G5" s="28" t="s">
        <v>117</v>
      </c>
      <c r="H5" s="28" t="s">
        <v>73</v>
      </c>
      <c r="I5" s="28" t="s">
        <v>106</v>
      </c>
      <c r="J5" s="28" t="s">
        <v>117</v>
      </c>
      <c r="K5" s="28" t="s">
        <v>73</v>
      </c>
      <c r="L5" s="28" t="s">
        <v>106</v>
      </c>
      <c r="M5" s="28" t="s">
        <v>117</v>
      </c>
      <c r="N5" s="28" t="s">
        <v>73</v>
      </c>
      <c r="O5" s="28" t="s">
        <v>106</v>
      </c>
      <c r="P5" s="28" t="s">
        <v>117</v>
      </c>
      <c r="Q5" s="28" t="s">
        <v>73</v>
      </c>
      <c r="R5" s="28" t="s">
        <v>106</v>
      </c>
      <c r="S5" s="28" t="s">
        <v>117</v>
      </c>
      <c r="T5" s="28" t="s">
        <v>73</v>
      </c>
      <c r="U5" s="28" t="s">
        <v>106</v>
      </c>
      <c r="V5" s="28" t="s">
        <v>117</v>
      </c>
      <c r="W5" s="28" t="s">
        <v>73</v>
      </c>
      <c r="X5" s="28" t="s">
        <v>106</v>
      </c>
      <c r="Y5" s="28" t="s">
        <v>117</v>
      </c>
      <c r="Z5" s="28" t="s">
        <v>73</v>
      </c>
      <c r="AA5" s="28" t="s">
        <v>106</v>
      </c>
      <c r="AB5" s="28" t="s">
        <v>117</v>
      </c>
      <c r="AC5" s="28" t="s">
        <v>73</v>
      </c>
      <c r="AD5" s="28" t="s">
        <v>106</v>
      </c>
      <c r="AE5" s="28" t="s">
        <v>117</v>
      </c>
      <c r="AF5" s="28" t="s">
        <v>73</v>
      </c>
      <c r="AG5" s="28" t="s">
        <v>106</v>
      </c>
      <c r="AH5" s="28" t="s">
        <v>117</v>
      </c>
      <c r="AI5" s="28" t="s">
        <v>73</v>
      </c>
      <c r="AJ5" s="28" t="s">
        <v>106</v>
      </c>
      <c r="AK5" s="28" t="s">
        <v>117</v>
      </c>
      <c r="AL5" s="28" t="s">
        <v>73</v>
      </c>
      <c r="AM5" s="28" t="s">
        <v>106</v>
      </c>
      <c r="AN5" s="28" t="s">
        <v>117</v>
      </c>
      <c r="AO5" s="28" t="s">
        <v>73</v>
      </c>
      <c r="AP5" s="28" t="s">
        <v>106</v>
      </c>
      <c r="AQ5" s="28" t="s">
        <v>117</v>
      </c>
      <c r="AR5" s="28" t="s">
        <v>73</v>
      </c>
      <c r="AS5" s="28" t="s">
        <v>106</v>
      </c>
      <c r="AT5" s="28" t="s">
        <v>117</v>
      </c>
      <c r="AU5" s="28" t="s">
        <v>73</v>
      </c>
      <c r="AV5" s="28" t="s">
        <v>106</v>
      </c>
      <c r="AW5" s="28" t="s">
        <v>117</v>
      </c>
    </row>
    <row r="6" spans="1:49" hidden="1" x14ac:dyDescent="0.2">
      <c r="A6" s="35" t="s">
        <v>131</v>
      </c>
      <c r="B6" t="s">
        <v>5</v>
      </c>
      <c r="C6" t="s">
        <v>6</v>
      </c>
      <c r="D6" t="s">
        <v>7</v>
      </c>
      <c r="E6" s="27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7">
        <v>12000</v>
      </c>
      <c r="U6" s="17">
        <v>799020000</v>
      </c>
      <c r="V6" s="4">
        <v>66585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5">
        <v>11000</v>
      </c>
      <c r="AJ6" s="6">
        <v>780538000</v>
      </c>
      <c r="AK6" s="4">
        <v>70958</v>
      </c>
      <c r="AL6" s="3"/>
      <c r="AM6" s="3"/>
      <c r="AN6" s="3"/>
      <c r="AO6" s="5">
        <v>12000</v>
      </c>
      <c r="AP6" s="6">
        <v>854652000</v>
      </c>
      <c r="AQ6" s="4">
        <v>71221</v>
      </c>
      <c r="AR6" s="3"/>
      <c r="AS6" s="3"/>
      <c r="AT6" s="3"/>
      <c r="AU6" s="4">
        <v>35000</v>
      </c>
      <c r="AV6" s="4">
        <v>2434210000</v>
      </c>
      <c r="AW6" s="4">
        <v>69548.857142857145</v>
      </c>
    </row>
    <row r="7" spans="1:49" hidden="1" x14ac:dyDescent="0.2">
      <c r="A7" s="35"/>
      <c r="B7" t="s">
        <v>5</v>
      </c>
      <c r="C7" t="s">
        <v>6</v>
      </c>
      <c r="D7" t="s">
        <v>8</v>
      </c>
      <c r="E7" s="3"/>
      <c r="F7" s="3"/>
      <c r="G7" s="3"/>
      <c r="H7" s="3"/>
      <c r="I7" s="3"/>
      <c r="J7" s="3"/>
      <c r="K7" s="3"/>
      <c r="L7" s="3"/>
      <c r="M7" s="3"/>
      <c r="N7" s="5">
        <v>13000</v>
      </c>
      <c r="O7" s="6">
        <v>846924000</v>
      </c>
      <c r="P7" s="4">
        <v>65148</v>
      </c>
      <c r="Q7" s="5">
        <v>13000</v>
      </c>
      <c r="R7" s="6">
        <v>844363000</v>
      </c>
      <c r="S7" s="4">
        <v>64951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4">
        <v>26000</v>
      </c>
      <c r="AV7" s="4">
        <v>1691287000</v>
      </c>
      <c r="AW7" s="4">
        <v>65049.5</v>
      </c>
    </row>
    <row r="8" spans="1:49" hidden="1" x14ac:dyDescent="0.2">
      <c r="A8" s="35"/>
      <c r="B8" t="s">
        <v>5</v>
      </c>
      <c r="C8" t="s">
        <v>6</v>
      </c>
      <c r="D8" t="s">
        <v>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>
        <v>12000</v>
      </c>
      <c r="R8" s="6">
        <v>783468000</v>
      </c>
      <c r="S8" s="4">
        <v>65289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4">
        <v>12000</v>
      </c>
      <c r="AV8" s="4">
        <v>783468000</v>
      </c>
      <c r="AW8" s="4">
        <v>65289</v>
      </c>
    </row>
    <row r="9" spans="1:49" hidden="1" x14ac:dyDescent="0.2">
      <c r="A9" s="35"/>
      <c r="D9" s="1" t="s">
        <v>9</v>
      </c>
      <c r="E9" s="5"/>
      <c r="F9" s="5"/>
      <c r="G9" s="4"/>
      <c r="H9" s="5"/>
      <c r="I9" s="5"/>
      <c r="J9" s="4"/>
      <c r="K9" s="5"/>
      <c r="L9" s="5"/>
      <c r="M9" s="4"/>
      <c r="N9" s="5">
        <v>13000</v>
      </c>
      <c r="O9" s="5">
        <v>846924000</v>
      </c>
      <c r="P9" s="4">
        <v>65148</v>
      </c>
      <c r="Q9" s="5">
        <v>25000</v>
      </c>
      <c r="R9" s="5">
        <v>1627831000</v>
      </c>
      <c r="S9" s="4">
        <v>65113.24</v>
      </c>
      <c r="T9" s="5"/>
      <c r="U9" s="5"/>
      <c r="V9" s="4"/>
      <c r="W9" s="5"/>
      <c r="X9" s="5"/>
      <c r="Y9" s="4"/>
      <c r="Z9" s="5"/>
      <c r="AA9" s="5"/>
      <c r="AB9" s="4"/>
      <c r="AC9" s="5"/>
      <c r="AD9" s="5"/>
      <c r="AE9" s="4"/>
      <c r="AF9" s="5"/>
      <c r="AG9" s="5"/>
      <c r="AH9" s="4"/>
      <c r="AI9" s="5"/>
      <c r="AJ9" s="5"/>
      <c r="AK9" s="4"/>
      <c r="AL9" s="5"/>
      <c r="AM9" s="5"/>
      <c r="AN9" s="4"/>
      <c r="AO9" s="5"/>
      <c r="AP9" s="5"/>
      <c r="AQ9" s="4"/>
      <c r="AR9" s="5"/>
      <c r="AS9" s="5"/>
      <c r="AT9" s="4"/>
      <c r="AU9" s="4">
        <v>38000</v>
      </c>
      <c r="AV9" s="4">
        <v>2474755000</v>
      </c>
      <c r="AW9" s="4">
        <v>65125.131578947367</v>
      </c>
    </row>
    <row r="10" spans="1:49" hidden="1" x14ac:dyDescent="0.2">
      <c r="A10" s="35"/>
      <c r="B10" t="s">
        <v>5</v>
      </c>
      <c r="C10" t="s">
        <v>6</v>
      </c>
      <c r="D10" t="s">
        <v>10</v>
      </c>
      <c r="N10" s="5">
        <v>13000</v>
      </c>
      <c r="O10" s="6">
        <v>853593000</v>
      </c>
      <c r="P10" s="4">
        <v>65661</v>
      </c>
      <c r="Z10" s="4">
        <v>13000</v>
      </c>
      <c r="AA10" s="4">
        <v>922961000</v>
      </c>
      <c r="AB10" s="4">
        <v>70997</v>
      </c>
      <c r="AU10" s="4">
        <v>26000</v>
      </c>
      <c r="AV10" s="4">
        <v>1776554000</v>
      </c>
      <c r="AW10" s="4">
        <v>68329</v>
      </c>
    </row>
    <row r="11" spans="1:49" hidden="1" x14ac:dyDescent="0.2">
      <c r="A11" s="35"/>
      <c r="B11" t="s">
        <v>5</v>
      </c>
      <c r="C11" t="s">
        <v>6</v>
      </c>
      <c r="D11" t="s">
        <v>10</v>
      </c>
      <c r="Z11" s="4">
        <v>12000</v>
      </c>
      <c r="AA11" s="4">
        <v>840423000</v>
      </c>
      <c r="AB11" s="4">
        <v>70035.25</v>
      </c>
      <c r="AU11" s="4">
        <v>12000</v>
      </c>
      <c r="AV11" s="4">
        <v>840423000</v>
      </c>
      <c r="AW11" s="4">
        <v>70035.25</v>
      </c>
    </row>
    <row r="12" spans="1:49" hidden="1" x14ac:dyDescent="0.2">
      <c r="A12" s="35"/>
      <c r="D12" s="1" t="s">
        <v>11</v>
      </c>
      <c r="E12" s="5"/>
      <c r="F12" s="5"/>
      <c r="G12" s="4"/>
      <c r="H12" s="5"/>
      <c r="I12" s="5"/>
      <c r="J12" s="4"/>
      <c r="K12" s="5"/>
      <c r="L12" s="5"/>
      <c r="M12" s="4"/>
      <c r="N12" s="5">
        <v>13000</v>
      </c>
      <c r="O12" s="5">
        <v>853593000</v>
      </c>
      <c r="P12" s="4">
        <v>65661</v>
      </c>
      <c r="Q12" s="5"/>
      <c r="R12" s="5"/>
      <c r="S12" s="4"/>
      <c r="T12" s="5"/>
      <c r="U12" s="5"/>
      <c r="V12" s="4"/>
      <c r="W12" s="5"/>
      <c r="X12" s="5"/>
      <c r="Y12" s="4"/>
      <c r="Z12" s="5">
        <v>25000</v>
      </c>
      <c r="AA12" s="5">
        <v>1763384000</v>
      </c>
      <c r="AB12" s="4">
        <v>70535.360000000001</v>
      </c>
      <c r="AC12" s="5"/>
      <c r="AD12" s="5"/>
      <c r="AE12" s="4"/>
      <c r="AF12" s="5"/>
      <c r="AG12" s="5"/>
      <c r="AH12" s="4"/>
      <c r="AI12" s="5"/>
      <c r="AJ12" s="5"/>
      <c r="AK12" s="4"/>
      <c r="AL12" s="5"/>
      <c r="AM12" s="5"/>
      <c r="AN12" s="4"/>
      <c r="AO12" s="5"/>
      <c r="AP12" s="5"/>
      <c r="AQ12" s="4"/>
      <c r="AR12" s="5"/>
      <c r="AS12" s="5"/>
      <c r="AT12" s="4"/>
      <c r="AU12" s="4">
        <v>38000</v>
      </c>
      <c r="AV12" s="4">
        <v>2616977000</v>
      </c>
      <c r="AW12" s="4">
        <v>68867.81578947368</v>
      </c>
    </row>
    <row r="13" spans="1:49" hidden="1" x14ac:dyDescent="0.2">
      <c r="A13" s="35"/>
      <c r="B13" t="s">
        <v>5</v>
      </c>
      <c r="C13" t="s">
        <v>6</v>
      </c>
      <c r="D13" t="s">
        <v>12</v>
      </c>
      <c r="N13" s="5">
        <v>13000</v>
      </c>
      <c r="O13" s="6">
        <v>853874000</v>
      </c>
      <c r="P13" s="4">
        <v>65682.61538461539</v>
      </c>
      <c r="T13" s="5">
        <v>13000</v>
      </c>
      <c r="U13" s="6">
        <v>866424000</v>
      </c>
      <c r="V13" s="4">
        <v>66648</v>
      </c>
      <c r="AC13" s="4">
        <v>13000</v>
      </c>
      <c r="AD13" s="4">
        <v>930774000</v>
      </c>
      <c r="AE13" s="4">
        <v>71598</v>
      </c>
      <c r="AF13" s="5">
        <v>13000</v>
      </c>
      <c r="AG13" s="6">
        <v>904761000</v>
      </c>
      <c r="AH13" s="4">
        <v>69597</v>
      </c>
      <c r="AL13" s="5">
        <v>13000</v>
      </c>
      <c r="AM13" s="6">
        <v>925964000</v>
      </c>
      <c r="AN13" s="4">
        <v>71228</v>
      </c>
      <c r="AU13" s="4">
        <v>65000</v>
      </c>
      <c r="AV13" s="4">
        <v>4481797000</v>
      </c>
      <c r="AW13" s="4">
        <v>68950.723076923081</v>
      </c>
    </row>
    <row r="14" spans="1:49" hidden="1" x14ac:dyDescent="0.2">
      <c r="A14" s="35"/>
      <c r="B14" t="s">
        <v>5</v>
      </c>
      <c r="C14" t="s">
        <v>6</v>
      </c>
      <c r="D14" t="s">
        <v>12</v>
      </c>
      <c r="AU14" s="4">
        <v>0</v>
      </c>
      <c r="AV14" s="4">
        <v>0</v>
      </c>
      <c r="AW14" s="4" t="e">
        <v>#DIV/0!</v>
      </c>
    </row>
    <row r="15" spans="1:49" hidden="1" x14ac:dyDescent="0.2">
      <c r="A15" s="35"/>
      <c r="D15" s="1" t="s">
        <v>13</v>
      </c>
      <c r="E15" s="5"/>
      <c r="F15" s="5"/>
      <c r="G15" s="4"/>
      <c r="H15" s="5"/>
      <c r="I15" s="5"/>
      <c r="J15" s="4"/>
      <c r="K15" s="5"/>
      <c r="L15" s="5"/>
      <c r="M15" s="4"/>
      <c r="N15" s="5">
        <v>13000</v>
      </c>
      <c r="O15" s="5">
        <v>853874000</v>
      </c>
      <c r="P15" s="4">
        <v>65682.61538461539</v>
      </c>
      <c r="Q15" s="5"/>
      <c r="R15" s="5"/>
      <c r="S15" s="4"/>
      <c r="T15" s="5">
        <v>13000</v>
      </c>
      <c r="U15" s="5">
        <v>866424000</v>
      </c>
      <c r="V15" s="4">
        <v>66648</v>
      </c>
      <c r="W15" s="5"/>
      <c r="X15" s="5"/>
      <c r="Y15" s="4"/>
      <c r="Z15" s="5"/>
      <c r="AA15" s="5"/>
      <c r="AB15" s="4"/>
      <c r="AC15" s="5">
        <v>13000</v>
      </c>
      <c r="AD15" s="5">
        <v>930774000</v>
      </c>
      <c r="AE15" s="4">
        <v>71598</v>
      </c>
      <c r="AF15" s="5">
        <v>13000</v>
      </c>
      <c r="AG15" s="5">
        <v>904761000</v>
      </c>
      <c r="AH15" s="4">
        <v>69597</v>
      </c>
      <c r="AI15" s="5"/>
      <c r="AJ15" s="5"/>
      <c r="AK15" s="4"/>
      <c r="AL15" s="5">
        <v>13000</v>
      </c>
      <c r="AM15" s="5">
        <v>925964000</v>
      </c>
      <c r="AN15" s="4">
        <v>71228</v>
      </c>
      <c r="AO15" s="5"/>
      <c r="AP15" s="5"/>
      <c r="AQ15" s="4"/>
      <c r="AR15" s="5"/>
      <c r="AS15" s="5"/>
      <c r="AT15" s="4"/>
      <c r="AU15" s="4">
        <v>65000</v>
      </c>
      <c r="AV15" s="4">
        <v>4481797000</v>
      </c>
      <c r="AW15" s="4">
        <v>68950.723076923081</v>
      </c>
    </row>
    <row r="16" spans="1:49" hidden="1" x14ac:dyDescent="0.2">
      <c r="A16" s="35"/>
      <c r="B16" t="s">
        <v>5</v>
      </c>
      <c r="C16" t="s">
        <v>6</v>
      </c>
      <c r="D16" t="s">
        <v>15</v>
      </c>
      <c r="H16" s="5">
        <v>13000</v>
      </c>
      <c r="I16" s="6">
        <v>889083000</v>
      </c>
      <c r="J16" s="4">
        <v>68391</v>
      </c>
      <c r="AC16" s="4">
        <v>12000</v>
      </c>
      <c r="AD16" s="4">
        <v>875064000</v>
      </c>
      <c r="AE16" s="4">
        <v>72922</v>
      </c>
      <c r="AU16" s="4">
        <v>25000</v>
      </c>
      <c r="AV16" s="4">
        <v>1764147000</v>
      </c>
      <c r="AW16" s="4">
        <v>70565.88</v>
      </c>
    </row>
    <row r="17" spans="1:49" hidden="1" x14ac:dyDescent="0.2">
      <c r="A17" s="35"/>
      <c r="B17" t="s">
        <v>5</v>
      </c>
      <c r="C17" t="s">
        <v>6</v>
      </c>
      <c r="D17" t="s">
        <v>15</v>
      </c>
      <c r="H17" s="5">
        <v>13000</v>
      </c>
      <c r="I17" s="6">
        <v>862849000</v>
      </c>
      <c r="J17" s="4">
        <v>66373</v>
      </c>
      <c r="AU17" s="4">
        <v>13000</v>
      </c>
      <c r="AV17" s="4">
        <v>862849000</v>
      </c>
      <c r="AW17" s="4">
        <v>66373</v>
      </c>
    </row>
    <row r="18" spans="1:49" hidden="1" x14ac:dyDescent="0.2">
      <c r="A18" s="35"/>
      <c r="D18" s="1" t="s">
        <v>16</v>
      </c>
      <c r="E18" s="5"/>
      <c r="F18" s="5"/>
      <c r="G18" s="4"/>
      <c r="H18" s="5">
        <v>26000</v>
      </c>
      <c r="I18" s="5">
        <v>1751932000</v>
      </c>
      <c r="J18" s="4">
        <v>67382</v>
      </c>
      <c r="K18" s="5"/>
      <c r="L18" s="5"/>
      <c r="M18" s="4"/>
      <c r="N18" s="5"/>
      <c r="O18" s="5"/>
      <c r="P18" s="4"/>
      <c r="Q18" s="5"/>
      <c r="R18" s="5"/>
      <c r="S18" s="4"/>
      <c r="T18" s="5"/>
      <c r="U18" s="5"/>
      <c r="V18" s="4"/>
      <c r="W18" s="5"/>
      <c r="X18" s="5"/>
      <c r="Y18" s="4"/>
      <c r="Z18" s="5"/>
      <c r="AA18" s="5"/>
      <c r="AB18" s="4"/>
      <c r="AC18" s="5">
        <v>12000</v>
      </c>
      <c r="AD18" s="5">
        <v>875064000</v>
      </c>
      <c r="AE18" s="4">
        <v>72922</v>
      </c>
      <c r="AF18" s="5"/>
      <c r="AG18" s="5"/>
      <c r="AH18" s="4"/>
      <c r="AI18" s="5"/>
      <c r="AJ18" s="5"/>
      <c r="AK18" s="4"/>
      <c r="AL18" s="5"/>
      <c r="AM18" s="5"/>
      <c r="AN18" s="4"/>
      <c r="AO18" s="5"/>
      <c r="AP18" s="5"/>
      <c r="AQ18" s="4"/>
      <c r="AR18" s="5"/>
      <c r="AS18" s="5"/>
      <c r="AT18" s="4"/>
      <c r="AU18" s="4">
        <v>38000</v>
      </c>
      <c r="AV18" s="4">
        <v>2626996000</v>
      </c>
      <c r="AW18" s="4">
        <v>69131.473684210519</v>
      </c>
    </row>
    <row r="19" spans="1:49" hidden="1" x14ac:dyDescent="0.2">
      <c r="A19" s="35"/>
      <c r="B19" t="s">
        <v>5</v>
      </c>
      <c r="C19" t="s">
        <v>6</v>
      </c>
      <c r="D19" t="s">
        <v>17</v>
      </c>
      <c r="AU19" s="4">
        <v>0</v>
      </c>
      <c r="AV19" s="4">
        <v>0</v>
      </c>
      <c r="AW19" s="4" t="e">
        <v>#DIV/0!</v>
      </c>
    </row>
    <row r="20" spans="1:49" hidden="1" x14ac:dyDescent="0.2">
      <c r="A20" s="35"/>
      <c r="B20" t="s">
        <v>5</v>
      </c>
      <c r="C20" t="s">
        <v>6</v>
      </c>
      <c r="D20" t="s">
        <v>18</v>
      </c>
      <c r="AU20" s="4">
        <v>0</v>
      </c>
      <c r="AV20" s="4">
        <v>0</v>
      </c>
      <c r="AW20" s="4" t="e">
        <v>#DIV/0!</v>
      </c>
    </row>
    <row r="21" spans="1:49" hidden="1" x14ac:dyDescent="0.2">
      <c r="A21" s="35"/>
      <c r="B21" t="s">
        <v>5</v>
      </c>
      <c r="C21" t="s">
        <v>6</v>
      </c>
      <c r="D21" t="s">
        <v>19</v>
      </c>
      <c r="N21" s="5">
        <v>13000</v>
      </c>
      <c r="O21" s="6">
        <v>853190000</v>
      </c>
      <c r="P21" s="4">
        <v>65630</v>
      </c>
      <c r="AL21" s="5">
        <v>13000</v>
      </c>
      <c r="AM21" s="6">
        <v>929513000</v>
      </c>
      <c r="AN21" s="4">
        <v>71501</v>
      </c>
      <c r="AU21" s="4">
        <v>26000</v>
      </c>
      <c r="AV21" s="4">
        <v>1782703000</v>
      </c>
      <c r="AW21" s="4">
        <v>68565.5</v>
      </c>
    </row>
    <row r="22" spans="1:49" hidden="1" x14ac:dyDescent="0.2">
      <c r="A22" s="35"/>
      <c r="B22" t="s">
        <v>5</v>
      </c>
      <c r="C22" t="s">
        <v>6</v>
      </c>
      <c r="D22" t="s">
        <v>19</v>
      </c>
      <c r="N22" s="5">
        <v>13000</v>
      </c>
      <c r="O22" s="6">
        <v>846300000</v>
      </c>
      <c r="P22" s="4">
        <v>65100</v>
      </c>
      <c r="AU22" s="4">
        <v>13000</v>
      </c>
      <c r="AV22" s="4">
        <v>846300000</v>
      </c>
      <c r="AW22" s="4">
        <v>65100</v>
      </c>
    </row>
    <row r="23" spans="1:49" hidden="1" x14ac:dyDescent="0.2">
      <c r="A23" s="35"/>
      <c r="D23" s="1" t="s">
        <v>20</v>
      </c>
      <c r="E23" s="5"/>
      <c r="F23" s="5"/>
      <c r="G23" s="4"/>
      <c r="H23" s="5"/>
      <c r="I23" s="5"/>
      <c r="J23" s="4"/>
      <c r="K23" s="5"/>
      <c r="L23" s="5"/>
      <c r="M23" s="4"/>
      <c r="N23" s="5">
        <v>26000</v>
      </c>
      <c r="O23" s="5">
        <v>1699490000</v>
      </c>
      <c r="P23" s="4">
        <v>65365</v>
      </c>
      <c r="Q23" s="5"/>
      <c r="R23" s="5"/>
      <c r="S23" s="4"/>
      <c r="T23" s="5"/>
      <c r="U23" s="5"/>
      <c r="V23" s="4"/>
      <c r="W23" s="5"/>
      <c r="X23" s="5"/>
      <c r="Y23" s="4"/>
      <c r="Z23" s="5"/>
      <c r="AA23" s="5"/>
      <c r="AB23" s="4"/>
      <c r="AC23" s="5"/>
      <c r="AD23" s="5"/>
      <c r="AE23" s="4"/>
      <c r="AF23" s="5"/>
      <c r="AG23" s="5"/>
      <c r="AH23" s="4"/>
      <c r="AI23" s="5"/>
      <c r="AJ23" s="5"/>
      <c r="AK23" s="4"/>
      <c r="AL23" s="5">
        <v>13000</v>
      </c>
      <c r="AM23" s="5">
        <v>929513000</v>
      </c>
      <c r="AN23" s="4">
        <v>71501</v>
      </c>
      <c r="AO23" s="5"/>
      <c r="AP23" s="5"/>
      <c r="AQ23" s="4"/>
      <c r="AR23" s="5"/>
      <c r="AS23" s="5"/>
      <c r="AT23" s="4"/>
      <c r="AU23" s="4">
        <v>39000</v>
      </c>
      <c r="AV23" s="4">
        <v>2629003000</v>
      </c>
      <c r="AW23" s="4">
        <v>67410.333333333328</v>
      </c>
    </row>
    <row r="24" spans="1:49" hidden="1" x14ac:dyDescent="0.2">
      <c r="A24" s="35"/>
      <c r="B24" t="s">
        <v>5</v>
      </c>
      <c r="C24" t="s">
        <v>6</v>
      </c>
      <c r="D24" t="s">
        <v>21</v>
      </c>
      <c r="Z24" s="4">
        <v>12000</v>
      </c>
      <c r="AA24" s="4">
        <v>880104000</v>
      </c>
      <c r="AB24" s="4">
        <v>73342</v>
      </c>
      <c r="AU24" s="4">
        <v>12000</v>
      </c>
      <c r="AV24" s="4">
        <v>880104000</v>
      </c>
      <c r="AW24" s="4">
        <v>73342</v>
      </c>
    </row>
    <row r="25" spans="1:49" hidden="1" x14ac:dyDescent="0.2">
      <c r="A25" s="35"/>
      <c r="B25" t="s">
        <v>5</v>
      </c>
      <c r="C25" t="s">
        <v>6</v>
      </c>
      <c r="D25" t="s">
        <v>22</v>
      </c>
      <c r="AU25" s="4">
        <v>0</v>
      </c>
      <c r="AV25" s="4">
        <v>0</v>
      </c>
      <c r="AW25" s="4" t="e">
        <v>#DIV/0!</v>
      </c>
    </row>
    <row r="26" spans="1:49" hidden="1" x14ac:dyDescent="0.2">
      <c r="A26" s="35"/>
      <c r="B26" t="s">
        <v>5</v>
      </c>
      <c r="C26" t="s">
        <v>6</v>
      </c>
      <c r="D26" t="s">
        <v>22</v>
      </c>
      <c r="AU26" s="4">
        <v>0</v>
      </c>
      <c r="AV26" s="4">
        <v>0</v>
      </c>
      <c r="AW26" s="4" t="e">
        <v>#DIV/0!</v>
      </c>
    </row>
    <row r="27" spans="1:49" hidden="1" x14ac:dyDescent="0.2">
      <c r="A27" s="35"/>
      <c r="B27" t="s">
        <v>5</v>
      </c>
      <c r="C27" t="s">
        <v>6</v>
      </c>
      <c r="D27" t="s">
        <v>24</v>
      </c>
      <c r="Z27" s="4">
        <v>13000</v>
      </c>
      <c r="AA27" s="4">
        <v>908700000</v>
      </c>
      <c r="AB27" s="4">
        <v>69900</v>
      </c>
      <c r="AU27" s="4">
        <v>13000</v>
      </c>
      <c r="AV27" s="4">
        <v>908700000</v>
      </c>
      <c r="AW27" s="4">
        <v>69900</v>
      </c>
    </row>
    <row r="28" spans="1:49" x14ac:dyDescent="0.2">
      <c r="A28" s="35"/>
      <c r="B28" t="s">
        <v>75</v>
      </c>
      <c r="C28" t="s">
        <v>6</v>
      </c>
      <c r="D28" s="1" t="s">
        <v>105</v>
      </c>
      <c r="E28" s="5"/>
      <c r="F28" s="5"/>
      <c r="G28" s="4"/>
      <c r="H28" s="5">
        <v>26000</v>
      </c>
      <c r="I28" s="5">
        <v>1751932000</v>
      </c>
      <c r="J28" s="4">
        <v>67382</v>
      </c>
      <c r="K28" s="5"/>
      <c r="L28" s="5"/>
      <c r="M28" s="4"/>
      <c r="N28" s="5">
        <v>65000</v>
      </c>
      <c r="O28" s="5">
        <v>4253881000</v>
      </c>
      <c r="P28" s="4">
        <v>65444.323076923079</v>
      </c>
      <c r="Q28" s="5">
        <v>25000</v>
      </c>
      <c r="R28" s="5">
        <v>1627831000</v>
      </c>
      <c r="S28" s="4">
        <v>65113.24</v>
      </c>
      <c r="T28" s="5">
        <v>25000</v>
      </c>
      <c r="U28" s="5">
        <v>1665444000</v>
      </c>
      <c r="V28" s="4">
        <v>66617.759999999995</v>
      </c>
      <c r="W28" s="5"/>
      <c r="X28" s="5"/>
      <c r="Y28" s="4"/>
      <c r="Z28" s="5">
        <v>50000</v>
      </c>
      <c r="AA28" s="5">
        <v>3552188000</v>
      </c>
      <c r="AB28" s="4">
        <v>71043.759999999995</v>
      </c>
      <c r="AC28" s="5">
        <v>25000</v>
      </c>
      <c r="AD28" s="5">
        <v>1805838000</v>
      </c>
      <c r="AE28" s="4">
        <v>72233.52</v>
      </c>
      <c r="AF28" s="5">
        <v>13000</v>
      </c>
      <c r="AG28" s="5">
        <v>904761000</v>
      </c>
      <c r="AH28" s="4">
        <v>69597</v>
      </c>
      <c r="AI28" s="5">
        <v>11000</v>
      </c>
      <c r="AJ28" s="5">
        <v>780538000</v>
      </c>
      <c r="AK28" s="4">
        <v>70958</v>
      </c>
      <c r="AL28" s="5">
        <v>26000</v>
      </c>
      <c r="AM28" s="5">
        <v>1855477000</v>
      </c>
      <c r="AN28" s="4">
        <v>71364.5</v>
      </c>
      <c r="AO28" s="5">
        <v>12000</v>
      </c>
      <c r="AP28" s="5">
        <v>854652000</v>
      </c>
      <c r="AQ28" s="4">
        <v>71221</v>
      </c>
      <c r="AR28" s="5"/>
      <c r="AS28" s="5"/>
      <c r="AT28" s="4"/>
      <c r="AU28" s="4">
        <v>278000</v>
      </c>
      <c r="AV28" s="4">
        <v>19052542000</v>
      </c>
      <c r="AW28" s="4">
        <v>68534.323741007189</v>
      </c>
    </row>
    <row r="29" spans="1:49" hidden="1" x14ac:dyDescent="0.2">
      <c r="A29" s="35"/>
      <c r="B29" t="s">
        <v>27</v>
      </c>
      <c r="C29" t="s">
        <v>6</v>
      </c>
      <c r="D29" t="s">
        <v>7</v>
      </c>
      <c r="AU29" s="4">
        <v>0</v>
      </c>
      <c r="AV29" s="4">
        <v>0</v>
      </c>
      <c r="AW29" s="4" t="e">
        <v>#DIV/0!</v>
      </c>
    </row>
    <row r="30" spans="1:49" hidden="1" x14ac:dyDescent="0.2">
      <c r="A30" s="35"/>
      <c r="B30" t="s">
        <v>28</v>
      </c>
      <c r="C30" t="s">
        <v>6</v>
      </c>
      <c r="D30" t="s">
        <v>12</v>
      </c>
      <c r="AU30" s="4">
        <v>0</v>
      </c>
      <c r="AV30" s="4">
        <v>0</v>
      </c>
      <c r="AW30" s="4" t="e">
        <v>#DIV/0!</v>
      </c>
    </row>
    <row r="31" spans="1:49" hidden="1" x14ac:dyDescent="0.2">
      <c r="A31" s="35"/>
      <c r="B31" t="s">
        <v>28</v>
      </c>
      <c r="C31" t="s">
        <v>6</v>
      </c>
      <c r="D31" t="s">
        <v>30</v>
      </c>
      <c r="AU31" s="4">
        <v>0</v>
      </c>
      <c r="AV31" s="4">
        <v>0</v>
      </c>
      <c r="AW31" s="4" t="e">
        <v>#DIV/0!</v>
      </c>
    </row>
    <row r="32" spans="1:49" hidden="1" x14ac:dyDescent="0.2">
      <c r="A32" s="35"/>
      <c r="B32" t="s">
        <v>28</v>
      </c>
      <c r="C32" t="s">
        <v>6</v>
      </c>
      <c r="D32" t="s">
        <v>31</v>
      </c>
      <c r="AU32" s="4">
        <v>0</v>
      </c>
      <c r="AV32" s="4">
        <v>0</v>
      </c>
      <c r="AW32" s="4" t="e">
        <v>#DIV/0!</v>
      </c>
    </row>
    <row r="33" spans="1:49" hidden="1" x14ac:dyDescent="0.2">
      <c r="A33" s="35"/>
      <c r="B33" t="s">
        <v>32</v>
      </c>
      <c r="C33" t="s">
        <v>33</v>
      </c>
      <c r="D33" t="s">
        <v>29</v>
      </c>
      <c r="E33" s="5">
        <v>7000</v>
      </c>
      <c r="F33" s="5">
        <v>349146000</v>
      </c>
      <c r="G33" s="4">
        <v>49878</v>
      </c>
      <c r="K33" s="5">
        <v>7000</v>
      </c>
      <c r="L33" s="6">
        <v>295995000</v>
      </c>
      <c r="M33" s="4">
        <v>42285</v>
      </c>
      <c r="T33" s="5">
        <v>7000</v>
      </c>
      <c r="U33" s="6">
        <v>292264000</v>
      </c>
      <c r="V33" s="4">
        <v>41752</v>
      </c>
      <c r="W33" s="5">
        <v>7000</v>
      </c>
      <c r="X33" s="6">
        <v>304115000</v>
      </c>
      <c r="Y33" s="4">
        <v>43445</v>
      </c>
      <c r="Z33" s="4">
        <v>7000</v>
      </c>
      <c r="AA33" s="4">
        <v>322518000</v>
      </c>
      <c r="AB33" s="4">
        <v>46074</v>
      </c>
      <c r="AC33" s="4">
        <v>6000</v>
      </c>
      <c r="AD33" s="4">
        <v>289074000</v>
      </c>
      <c r="AE33" s="4">
        <v>48179</v>
      </c>
      <c r="AF33" s="5">
        <v>7000</v>
      </c>
      <c r="AG33" s="6">
        <v>335055000</v>
      </c>
      <c r="AH33" s="4">
        <v>47865</v>
      </c>
      <c r="AI33" s="5">
        <v>6000</v>
      </c>
      <c r="AJ33" s="6">
        <v>287094000</v>
      </c>
      <c r="AK33" s="4">
        <v>47849</v>
      </c>
      <c r="AL33" s="5">
        <v>7000</v>
      </c>
      <c r="AM33" s="6">
        <v>334887000</v>
      </c>
      <c r="AN33" s="4">
        <v>47841</v>
      </c>
      <c r="AU33" s="4">
        <v>61000</v>
      </c>
      <c r="AV33" s="4">
        <v>2810148000</v>
      </c>
      <c r="AW33" s="4">
        <v>46068</v>
      </c>
    </row>
    <row r="34" spans="1:49" hidden="1" x14ac:dyDescent="0.2">
      <c r="A34" s="35"/>
      <c r="B34" t="s">
        <v>32</v>
      </c>
      <c r="C34" t="s">
        <v>33</v>
      </c>
      <c r="D34" t="s">
        <v>29</v>
      </c>
      <c r="K34" s="5">
        <v>7000</v>
      </c>
      <c r="L34" s="6">
        <v>296716000</v>
      </c>
      <c r="M34" s="4">
        <v>42388</v>
      </c>
      <c r="T34" s="5">
        <v>7000</v>
      </c>
      <c r="U34" s="6">
        <v>294525000</v>
      </c>
      <c r="V34" s="4">
        <v>42075</v>
      </c>
      <c r="W34" s="5">
        <v>7000</v>
      </c>
      <c r="X34" s="6">
        <v>305277000</v>
      </c>
      <c r="Y34" s="4">
        <v>43611</v>
      </c>
      <c r="AF34" s="5">
        <v>6000</v>
      </c>
      <c r="AG34" s="6">
        <v>293172000</v>
      </c>
      <c r="AH34" s="4">
        <v>48862</v>
      </c>
      <c r="AL34" s="5">
        <v>7000</v>
      </c>
      <c r="AM34" s="6">
        <v>341145000</v>
      </c>
      <c r="AN34" s="4">
        <v>48735</v>
      </c>
      <c r="AU34" s="4">
        <v>34000</v>
      </c>
      <c r="AV34" s="4">
        <v>1530835000</v>
      </c>
      <c r="AW34" s="4">
        <v>45024.558823529413</v>
      </c>
    </row>
    <row r="35" spans="1:49" hidden="1" x14ac:dyDescent="0.2">
      <c r="A35" s="35"/>
      <c r="B35" t="s">
        <v>32</v>
      </c>
      <c r="C35" t="s">
        <v>33</v>
      </c>
      <c r="D35" t="s">
        <v>29</v>
      </c>
      <c r="K35" s="5">
        <v>7000</v>
      </c>
      <c r="L35" s="6">
        <v>297864000</v>
      </c>
      <c r="M35" s="4">
        <v>42552</v>
      </c>
      <c r="T35" s="21"/>
      <c r="U35" s="21"/>
      <c r="V35" s="21"/>
      <c r="AL35" s="5">
        <v>7000</v>
      </c>
      <c r="AM35" s="6">
        <v>333410000</v>
      </c>
      <c r="AN35" s="4">
        <v>47630</v>
      </c>
      <c r="AU35" s="4">
        <v>14000</v>
      </c>
      <c r="AV35" s="4">
        <v>631274000</v>
      </c>
      <c r="AW35" s="4">
        <v>45091</v>
      </c>
    </row>
    <row r="36" spans="1:49" hidden="1" x14ac:dyDescent="0.2">
      <c r="A36" s="35"/>
      <c r="B36" t="s">
        <v>32</v>
      </c>
      <c r="C36" t="s">
        <v>33</v>
      </c>
      <c r="D36" t="s">
        <v>29</v>
      </c>
      <c r="AU36" s="4">
        <v>0</v>
      </c>
      <c r="AV36" s="4">
        <v>0</v>
      </c>
      <c r="AW36" s="4" t="e">
        <v>#DIV/0!</v>
      </c>
    </row>
    <row r="37" spans="1:49" hidden="1" x14ac:dyDescent="0.2">
      <c r="A37" s="35"/>
      <c r="B37" t="s">
        <v>32</v>
      </c>
      <c r="C37" t="s">
        <v>33</v>
      </c>
      <c r="D37" t="s">
        <v>29</v>
      </c>
      <c r="AU37" s="4">
        <v>0</v>
      </c>
      <c r="AV37" s="4">
        <v>0</v>
      </c>
      <c r="AW37" s="4" t="e">
        <v>#DIV/0!</v>
      </c>
    </row>
    <row r="38" spans="1:49" hidden="1" x14ac:dyDescent="0.2">
      <c r="A38" s="35"/>
      <c r="B38" t="s">
        <v>32</v>
      </c>
      <c r="C38" t="s">
        <v>33</v>
      </c>
      <c r="D38" t="s">
        <v>29</v>
      </c>
      <c r="AU38" s="4">
        <v>0</v>
      </c>
      <c r="AV38" s="4">
        <v>0</v>
      </c>
      <c r="AW38" s="4" t="e">
        <v>#DIV/0!</v>
      </c>
    </row>
    <row r="39" spans="1:49" hidden="1" x14ac:dyDescent="0.2">
      <c r="A39" s="35"/>
      <c r="B39" t="s">
        <v>32</v>
      </c>
      <c r="C39" t="s">
        <v>33</v>
      </c>
      <c r="D39" t="s">
        <v>29</v>
      </c>
      <c r="AU39" s="4">
        <v>0</v>
      </c>
      <c r="AV39" s="4">
        <v>0</v>
      </c>
      <c r="AW39" s="4" t="e">
        <v>#DIV/0!</v>
      </c>
    </row>
    <row r="40" spans="1:49" hidden="1" x14ac:dyDescent="0.2">
      <c r="A40" s="35"/>
      <c r="D40" s="1" t="s">
        <v>34</v>
      </c>
      <c r="E40" s="5">
        <v>7000</v>
      </c>
      <c r="F40" s="5">
        <v>349146000</v>
      </c>
      <c r="G40" s="4">
        <v>49878</v>
      </c>
      <c r="H40" s="5"/>
      <c r="I40" s="5"/>
      <c r="J40" s="4"/>
      <c r="K40" s="5">
        <v>21000</v>
      </c>
      <c r="L40" s="5">
        <v>890575000</v>
      </c>
      <c r="M40" s="4">
        <v>42408.333333333336</v>
      </c>
      <c r="N40" s="5"/>
      <c r="O40" s="5"/>
      <c r="P40" s="4"/>
      <c r="Q40" s="5"/>
      <c r="R40" s="5"/>
      <c r="S40" s="4"/>
      <c r="T40" s="5">
        <v>14000</v>
      </c>
      <c r="U40" s="5">
        <v>586789000</v>
      </c>
      <c r="V40" s="4">
        <v>41913.5</v>
      </c>
      <c r="W40" s="5">
        <v>14000</v>
      </c>
      <c r="X40" s="5">
        <v>609392000</v>
      </c>
      <c r="Y40" s="4">
        <v>43528</v>
      </c>
      <c r="Z40" s="5">
        <v>7000</v>
      </c>
      <c r="AA40" s="5">
        <v>322518000</v>
      </c>
      <c r="AB40" s="4">
        <v>46074</v>
      </c>
      <c r="AC40" s="5">
        <v>6000</v>
      </c>
      <c r="AD40" s="5">
        <v>289074000</v>
      </c>
      <c r="AE40" s="4">
        <v>48179</v>
      </c>
      <c r="AF40" s="5">
        <v>13000</v>
      </c>
      <c r="AG40" s="5">
        <v>628227000</v>
      </c>
      <c r="AH40" s="4">
        <v>48325.153846153844</v>
      </c>
      <c r="AI40" s="5">
        <v>6000</v>
      </c>
      <c r="AJ40" s="5">
        <v>287094000</v>
      </c>
      <c r="AK40" s="4">
        <v>47849</v>
      </c>
      <c r="AL40" s="5">
        <v>21000</v>
      </c>
      <c r="AM40" s="5">
        <v>1009442000</v>
      </c>
      <c r="AN40" s="4">
        <v>48068.666666666664</v>
      </c>
      <c r="AO40" s="5"/>
      <c r="AP40" s="5"/>
      <c r="AQ40" s="4"/>
      <c r="AR40" s="5"/>
      <c r="AS40" s="5"/>
      <c r="AT40" s="4"/>
      <c r="AU40" s="4">
        <v>109000</v>
      </c>
      <c r="AV40" s="4">
        <v>4972257000</v>
      </c>
      <c r="AW40" s="4">
        <v>45617.036697247706</v>
      </c>
    </row>
    <row r="41" spans="1:49" hidden="1" x14ac:dyDescent="0.2">
      <c r="A41" s="35"/>
      <c r="B41" t="s">
        <v>32</v>
      </c>
      <c r="C41" t="s">
        <v>33</v>
      </c>
      <c r="D41" t="s">
        <v>10</v>
      </c>
      <c r="E41" s="5"/>
      <c r="F41" s="6"/>
      <c r="G41" s="4"/>
      <c r="H41" s="5">
        <v>7000</v>
      </c>
      <c r="I41" s="6">
        <v>301007000</v>
      </c>
      <c r="J41" s="4">
        <v>43001</v>
      </c>
      <c r="K41" s="5"/>
      <c r="L41" s="6"/>
      <c r="M41" s="4"/>
      <c r="N41" s="5">
        <v>7000</v>
      </c>
      <c r="O41" s="6">
        <v>284781000</v>
      </c>
      <c r="P41" s="4">
        <v>40683</v>
      </c>
      <c r="Q41" s="5"/>
      <c r="R41" s="6"/>
      <c r="S41" s="4"/>
      <c r="T41" s="5"/>
      <c r="U41" s="6"/>
      <c r="V41" s="4"/>
      <c r="W41" s="5">
        <v>7000</v>
      </c>
      <c r="X41" s="6">
        <v>308217000</v>
      </c>
      <c r="Y41" s="4">
        <v>44031</v>
      </c>
      <c r="Z41" s="5">
        <v>6000</v>
      </c>
      <c r="AA41" s="6">
        <v>291636000</v>
      </c>
      <c r="AB41" s="4">
        <v>48606</v>
      </c>
      <c r="AC41" s="5">
        <v>6000</v>
      </c>
      <c r="AD41" s="6">
        <v>287634000</v>
      </c>
      <c r="AE41" s="4">
        <v>47939</v>
      </c>
      <c r="AF41" s="5">
        <v>7000</v>
      </c>
      <c r="AG41" s="6">
        <v>333900000</v>
      </c>
      <c r="AH41" s="4">
        <v>47700</v>
      </c>
      <c r="AI41" s="5">
        <v>7000</v>
      </c>
      <c r="AJ41" s="6">
        <v>332262000</v>
      </c>
      <c r="AK41" s="4">
        <v>47466</v>
      </c>
      <c r="AL41" s="5"/>
      <c r="AM41" s="6"/>
      <c r="AN41" s="4"/>
      <c r="AO41" s="5">
        <v>6000</v>
      </c>
      <c r="AP41" s="6">
        <v>285630000</v>
      </c>
      <c r="AQ41" s="4">
        <v>47605</v>
      </c>
      <c r="AR41" s="5">
        <v>7000</v>
      </c>
      <c r="AS41" s="6">
        <v>335552000</v>
      </c>
      <c r="AT41" s="4">
        <v>47936</v>
      </c>
      <c r="AU41" s="4">
        <v>60000</v>
      </c>
      <c r="AV41" s="4">
        <v>2760619000</v>
      </c>
      <c r="AW41" s="4">
        <v>46010.316666666666</v>
      </c>
    </row>
    <row r="42" spans="1:49" hidden="1" x14ac:dyDescent="0.2">
      <c r="A42" s="35"/>
      <c r="B42" t="s">
        <v>32</v>
      </c>
      <c r="C42" t="s">
        <v>33</v>
      </c>
      <c r="D42" t="s">
        <v>10</v>
      </c>
      <c r="E42" s="5"/>
      <c r="F42" s="6"/>
      <c r="G42" s="4"/>
      <c r="H42" s="5"/>
      <c r="I42" s="6"/>
      <c r="J42" s="4"/>
      <c r="K42" s="5"/>
      <c r="L42" s="6"/>
      <c r="M42" s="4"/>
      <c r="N42" s="5">
        <v>7000</v>
      </c>
      <c r="O42" s="6">
        <v>284501000</v>
      </c>
      <c r="P42" s="4">
        <v>40643</v>
      </c>
      <c r="Q42" s="5"/>
      <c r="R42" s="6"/>
      <c r="S42" s="4"/>
      <c r="T42" s="5"/>
      <c r="U42" s="6"/>
      <c r="V42" s="4"/>
      <c r="W42" s="5"/>
      <c r="X42" s="6"/>
      <c r="Y42" s="4"/>
      <c r="Z42" s="5">
        <v>7000</v>
      </c>
      <c r="AA42" s="6">
        <v>329056000</v>
      </c>
      <c r="AB42" s="4">
        <v>47008</v>
      </c>
      <c r="AC42" s="5">
        <v>7000</v>
      </c>
      <c r="AD42" s="6">
        <v>340207000</v>
      </c>
      <c r="AE42" s="4">
        <v>48601</v>
      </c>
      <c r="AF42" s="5">
        <v>7000</v>
      </c>
      <c r="AG42" s="6">
        <v>331408000</v>
      </c>
      <c r="AH42" s="4">
        <v>47344</v>
      </c>
      <c r="AI42" s="5">
        <v>6000</v>
      </c>
      <c r="AJ42" s="6">
        <v>290610000</v>
      </c>
      <c r="AK42" s="4">
        <v>48435</v>
      </c>
      <c r="AL42" s="5"/>
      <c r="AM42" s="6"/>
      <c r="AN42" s="4"/>
      <c r="AO42" s="5"/>
      <c r="AP42" s="6"/>
      <c r="AQ42" s="4"/>
      <c r="AR42" s="5">
        <v>6596</v>
      </c>
      <c r="AS42" s="6">
        <v>310117536</v>
      </c>
      <c r="AT42" s="4">
        <v>47016</v>
      </c>
      <c r="AU42" s="4">
        <v>40596</v>
      </c>
      <c r="AV42" s="4">
        <v>1885899536</v>
      </c>
      <c r="AW42" s="4">
        <v>46455.304364962067</v>
      </c>
    </row>
    <row r="43" spans="1:49" hidden="1" x14ac:dyDescent="0.2">
      <c r="A43" s="35"/>
      <c r="B43" t="s">
        <v>32</v>
      </c>
      <c r="C43" t="s">
        <v>33</v>
      </c>
      <c r="D43" t="s">
        <v>10</v>
      </c>
      <c r="E43" s="5"/>
      <c r="F43" s="6"/>
      <c r="G43" s="4"/>
      <c r="H43" s="5"/>
      <c r="I43" s="6"/>
      <c r="J43" s="4"/>
      <c r="K43" s="5"/>
      <c r="L43" s="6"/>
      <c r="M43" s="4"/>
      <c r="N43" s="5">
        <v>7000</v>
      </c>
      <c r="O43" s="6">
        <v>283563000</v>
      </c>
      <c r="P43" s="4">
        <v>40509</v>
      </c>
      <c r="Q43" s="5"/>
      <c r="R43" s="6"/>
      <c r="S43" s="4"/>
      <c r="T43" s="5"/>
      <c r="U43" s="6"/>
      <c r="V43" s="4"/>
      <c r="W43" s="5"/>
      <c r="X43" s="6"/>
      <c r="Y43" s="4"/>
      <c r="Z43" s="5">
        <v>7000</v>
      </c>
      <c r="AA43" s="6">
        <v>329756000</v>
      </c>
      <c r="AB43" s="4">
        <v>47108</v>
      </c>
      <c r="AC43" s="5"/>
      <c r="AD43" s="6"/>
      <c r="AE43" s="4"/>
      <c r="AF43" s="5"/>
      <c r="AG43" s="6"/>
      <c r="AH43" s="4"/>
      <c r="AI43" s="5">
        <v>6000</v>
      </c>
      <c r="AJ43" s="6">
        <v>287364000</v>
      </c>
      <c r="AK43" s="4">
        <v>47894</v>
      </c>
      <c r="AL43" s="5"/>
      <c r="AM43" s="6"/>
      <c r="AN43" s="4"/>
      <c r="AO43" s="5"/>
      <c r="AP43" s="6"/>
      <c r="AQ43" s="4"/>
      <c r="AR43" s="5"/>
      <c r="AS43" s="6"/>
      <c r="AT43" s="4"/>
      <c r="AU43" s="4">
        <v>20000</v>
      </c>
      <c r="AV43" s="4">
        <v>900683000</v>
      </c>
      <c r="AW43" s="4">
        <v>45034.15</v>
      </c>
    </row>
    <row r="44" spans="1:49" hidden="1" x14ac:dyDescent="0.2">
      <c r="A44" s="35"/>
      <c r="B44" t="s">
        <v>32</v>
      </c>
      <c r="C44" t="s">
        <v>33</v>
      </c>
      <c r="D44" t="s">
        <v>10</v>
      </c>
      <c r="E44" s="5"/>
      <c r="F44" s="6"/>
      <c r="G44" s="4"/>
      <c r="H44" s="5"/>
      <c r="I44" s="6"/>
      <c r="J44" s="4"/>
      <c r="K44" s="5"/>
      <c r="L44" s="6"/>
      <c r="M44" s="4"/>
      <c r="N44" s="5"/>
      <c r="O44" s="6"/>
      <c r="P44" s="4"/>
      <c r="Q44" s="5"/>
      <c r="R44" s="6"/>
      <c r="S44" s="4"/>
      <c r="T44" s="5"/>
      <c r="U44" s="6"/>
      <c r="V44" s="4"/>
      <c r="W44" s="5"/>
      <c r="X44" s="6"/>
      <c r="Y44" s="4"/>
      <c r="Z44" s="5">
        <v>6000</v>
      </c>
      <c r="AA44" s="6">
        <v>280374000</v>
      </c>
      <c r="AB44" s="4">
        <v>46729</v>
      </c>
      <c r="AC44" s="5"/>
      <c r="AD44" s="6"/>
      <c r="AE44" s="4"/>
      <c r="AF44" s="5"/>
      <c r="AG44" s="6"/>
      <c r="AH44" s="4"/>
      <c r="AI44" s="5"/>
      <c r="AJ44" s="6"/>
      <c r="AK44" s="4"/>
      <c r="AL44" s="5"/>
      <c r="AM44" s="6"/>
      <c r="AN44" s="4"/>
      <c r="AO44" s="5"/>
      <c r="AP44" s="6"/>
      <c r="AQ44" s="4"/>
      <c r="AR44" s="5"/>
      <c r="AS44" s="6"/>
      <c r="AT44" s="4"/>
      <c r="AU44" s="4">
        <v>6000</v>
      </c>
      <c r="AV44" s="4">
        <v>280374000</v>
      </c>
      <c r="AW44" s="4">
        <v>46729</v>
      </c>
    </row>
    <row r="45" spans="1:49" hidden="1" x14ac:dyDescent="0.2">
      <c r="A45" s="35"/>
      <c r="D45" s="1" t="s">
        <v>11</v>
      </c>
      <c r="E45" s="5"/>
      <c r="F45" s="5"/>
      <c r="G45" s="4"/>
      <c r="H45" s="5">
        <v>7000</v>
      </c>
      <c r="I45" s="5">
        <v>301007000</v>
      </c>
      <c r="J45" s="4">
        <v>43001</v>
      </c>
      <c r="K45" s="5"/>
      <c r="L45" s="5"/>
      <c r="M45" s="4"/>
      <c r="N45" s="5">
        <v>21000</v>
      </c>
      <c r="O45" s="5">
        <v>852845000</v>
      </c>
      <c r="P45" s="4">
        <v>40611.666666666664</v>
      </c>
      <c r="Q45" s="5"/>
      <c r="R45" s="5"/>
      <c r="S45" s="4"/>
      <c r="T45" s="5"/>
      <c r="U45" s="5"/>
      <c r="V45" s="4"/>
      <c r="W45" s="5">
        <v>7000</v>
      </c>
      <c r="X45" s="5">
        <v>308217000</v>
      </c>
      <c r="Y45" s="4">
        <v>44031</v>
      </c>
      <c r="Z45" s="5">
        <v>26000</v>
      </c>
      <c r="AA45" s="5">
        <v>1230822000</v>
      </c>
      <c r="AB45" s="4">
        <v>47339.307692307695</v>
      </c>
      <c r="AC45" s="5">
        <v>13000</v>
      </c>
      <c r="AD45" s="5">
        <v>627841000</v>
      </c>
      <c r="AE45" s="4">
        <v>48295.461538461539</v>
      </c>
      <c r="AF45" s="5">
        <v>14000</v>
      </c>
      <c r="AG45" s="5">
        <v>665308000</v>
      </c>
      <c r="AH45" s="4">
        <v>47522</v>
      </c>
      <c r="AI45" s="5">
        <v>19000</v>
      </c>
      <c r="AJ45" s="5">
        <v>910236000</v>
      </c>
      <c r="AK45" s="4">
        <v>47907.15789473684</v>
      </c>
      <c r="AL45" s="5"/>
      <c r="AM45" s="5"/>
      <c r="AN45" s="4"/>
      <c r="AO45" s="5">
        <v>6000</v>
      </c>
      <c r="AP45" s="5">
        <v>285630000</v>
      </c>
      <c r="AQ45" s="4">
        <v>47605</v>
      </c>
      <c r="AR45" s="5">
        <v>13596</v>
      </c>
      <c r="AS45" s="5">
        <v>645669536</v>
      </c>
      <c r="AT45" s="4">
        <v>47489.668726095908</v>
      </c>
      <c r="AU45" s="4">
        <v>126596</v>
      </c>
      <c r="AV45" s="4">
        <v>5827575536</v>
      </c>
      <c r="AW45" s="4">
        <v>46032.856772725834</v>
      </c>
    </row>
    <row r="46" spans="1:49" hidden="1" x14ac:dyDescent="0.2">
      <c r="A46" s="35"/>
      <c r="B46" t="s">
        <v>32</v>
      </c>
      <c r="C46" t="s">
        <v>33</v>
      </c>
      <c r="D46" t="s">
        <v>35</v>
      </c>
      <c r="E46" s="5"/>
      <c r="F46" s="6"/>
      <c r="G46" s="4"/>
      <c r="H46" s="5"/>
      <c r="I46" s="6"/>
      <c r="J46" s="4"/>
      <c r="K46" s="5"/>
      <c r="L46" s="6"/>
      <c r="M46" s="4"/>
      <c r="N46" s="5"/>
      <c r="O46" s="6"/>
      <c r="P46" s="4"/>
      <c r="Q46" s="5">
        <v>7000</v>
      </c>
      <c r="R46" s="6">
        <v>292628000</v>
      </c>
      <c r="S46" s="4">
        <v>41804</v>
      </c>
      <c r="T46" s="5"/>
      <c r="U46" s="6"/>
      <c r="V46" s="4"/>
      <c r="W46" s="5"/>
      <c r="X46" s="6"/>
      <c r="Y46" s="4"/>
      <c r="Z46" s="5"/>
      <c r="AA46" s="6"/>
      <c r="AB46" s="4"/>
      <c r="AC46" s="5"/>
      <c r="AD46" s="6"/>
      <c r="AE46" s="4"/>
      <c r="AF46" s="5"/>
      <c r="AG46" s="6"/>
      <c r="AH46" s="4"/>
      <c r="AI46" s="5"/>
      <c r="AJ46" s="6"/>
      <c r="AK46" s="4"/>
      <c r="AL46" s="5"/>
      <c r="AM46" s="6"/>
      <c r="AN46" s="4"/>
      <c r="AO46" s="5"/>
      <c r="AP46" s="6"/>
      <c r="AQ46" s="4"/>
      <c r="AR46" s="5">
        <v>7000</v>
      </c>
      <c r="AS46" s="6">
        <v>326179000</v>
      </c>
      <c r="AT46" s="4">
        <v>46597</v>
      </c>
      <c r="AU46" s="4">
        <v>14000</v>
      </c>
      <c r="AV46" s="4">
        <v>618807000</v>
      </c>
      <c r="AW46" s="4">
        <v>44200.5</v>
      </c>
    </row>
    <row r="47" spans="1:49" hidden="1" x14ac:dyDescent="0.2">
      <c r="A47" s="35"/>
      <c r="B47" t="s">
        <v>32</v>
      </c>
      <c r="C47" t="s">
        <v>33</v>
      </c>
      <c r="D47" t="s">
        <v>35</v>
      </c>
      <c r="E47" s="5"/>
      <c r="F47" s="6"/>
      <c r="G47" s="4"/>
      <c r="H47" s="5"/>
      <c r="I47" s="6"/>
      <c r="J47" s="4"/>
      <c r="K47" s="5"/>
      <c r="L47" s="6"/>
      <c r="M47" s="4"/>
      <c r="N47" s="5"/>
      <c r="O47" s="6"/>
      <c r="P47" s="4"/>
      <c r="Q47" s="5">
        <v>7000</v>
      </c>
      <c r="R47" s="6">
        <v>286216000</v>
      </c>
      <c r="S47" s="4">
        <v>40888</v>
      </c>
      <c r="T47" s="5"/>
      <c r="U47" s="6"/>
      <c r="V47" s="4"/>
      <c r="W47" s="5"/>
      <c r="X47" s="6"/>
      <c r="Y47" s="4"/>
      <c r="Z47" s="5"/>
      <c r="AA47" s="6"/>
      <c r="AB47" s="4"/>
      <c r="AC47" s="5"/>
      <c r="AD47" s="6"/>
      <c r="AE47" s="4"/>
      <c r="AF47" s="5"/>
      <c r="AG47" s="6"/>
      <c r="AH47" s="4"/>
      <c r="AI47" s="5"/>
      <c r="AJ47" s="6"/>
      <c r="AK47" s="4"/>
      <c r="AL47" s="5"/>
      <c r="AM47" s="6"/>
      <c r="AN47" s="4"/>
      <c r="AO47" s="5"/>
      <c r="AP47" s="6"/>
      <c r="AQ47" s="4"/>
      <c r="AR47" s="5">
        <v>7000</v>
      </c>
      <c r="AS47" s="6">
        <v>327054000</v>
      </c>
      <c r="AT47" s="4">
        <v>46722</v>
      </c>
      <c r="AU47" s="4">
        <v>14000</v>
      </c>
      <c r="AV47" s="4">
        <v>613270000</v>
      </c>
      <c r="AW47" s="4">
        <v>43805</v>
      </c>
    </row>
    <row r="48" spans="1:49" hidden="1" x14ac:dyDescent="0.2">
      <c r="A48" s="35"/>
      <c r="B48" t="s">
        <v>32</v>
      </c>
      <c r="C48" t="s">
        <v>33</v>
      </c>
      <c r="D48" t="s">
        <v>35</v>
      </c>
      <c r="E48" s="5"/>
      <c r="F48" s="6"/>
      <c r="G48" s="4"/>
      <c r="H48" s="5"/>
      <c r="I48" s="6"/>
      <c r="J48" s="4"/>
      <c r="K48" s="5"/>
      <c r="L48" s="6"/>
      <c r="M48" s="4"/>
      <c r="N48" s="5"/>
      <c r="O48" s="6"/>
      <c r="P48" s="4"/>
      <c r="Q48" s="5">
        <v>7000</v>
      </c>
      <c r="R48" s="6">
        <v>282716000</v>
      </c>
      <c r="S48" s="4">
        <v>40388</v>
      </c>
      <c r="T48" s="5"/>
      <c r="U48" s="6"/>
      <c r="V48" s="4"/>
      <c r="W48" s="5"/>
      <c r="X48" s="6"/>
      <c r="Y48" s="4"/>
      <c r="Z48" s="5"/>
      <c r="AA48" s="6"/>
      <c r="AB48" s="4"/>
      <c r="AC48" s="5"/>
      <c r="AD48" s="6"/>
      <c r="AE48" s="4"/>
      <c r="AF48" s="5"/>
      <c r="AG48" s="6"/>
      <c r="AH48" s="4"/>
      <c r="AI48" s="5"/>
      <c r="AJ48" s="6"/>
      <c r="AK48" s="4"/>
      <c r="AL48" s="5"/>
      <c r="AM48" s="6"/>
      <c r="AN48" s="4"/>
      <c r="AO48" s="5"/>
      <c r="AP48" s="6"/>
      <c r="AQ48" s="4"/>
      <c r="AR48" s="5"/>
      <c r="AS48" s="6"/>
      <c r="AT48" s="4"/>
      <c r="AU48" s="4">
        <v>7000</v>
      </c>
      <c r="AV48" s="4">
        <v>282716000</v>
      </c>
      <c r="AW48" s="4">
        <v>40388</v>
      </c>
    </row>
    <row r="49" spans="1:49" hidden="1" x14ac:dyDescent="0.2">
      <c r="A49" s="35"/>
      <c r="D49" s="1" t="s">
        <v>13</v>
      </c>
      <c r="E49" s="5"/>
      <c r="F49" s="5"/>
      <c r="G49" s="4"/>
      <c r="H49" s="5"/>
      <c r="I49" s="5"/>
      <c r="J49" s="4"/>
      <c r="K49" s="5"/>
      <c r="L49" s="5"/>
      <c r="M49" s="4"/>
      <c r="N49" s="5"/>
      <c r="O49" s="5"/>
      <c r="P49" s="4"/>
      <c r="Q49" s="5">
        <v>21000</v>
      </c>
      <c r="R49" s="5">
        <v>861560000</v>
      </c>
      <c r="S49" s="4">
        <v>41026.666666666664</v>
      </c>
      <c r="T49" s="5"/>
      <c r="U49" s="5"/>
      <c r="V49" s="4"/>
      <c r="W49" s="5"/>
      <c r="X49" s="5"/>
      <c r="Y49" s="4"/>
      <c r="Z49" s="5"/>
      <c r="AA49" s="5"/>
      <c r="AB49" s="4"/>
      <c r="AC49" s="5"/>
      <c r="AD49" s="5"/>
      <c r="AE49" s="4"/>
      <c r="AF49" s="5"/>
      <c r="AG49" s="5"/>
      <c r="AH49" s="4"/>
      <c r="AI49" s="5"/>
      <c r="AJ49" s="5"/>
      <c r="AK49" s="4"/>
      <c r="AL49" s="5"/>
      <c r="AM49" s="5"/>
      <c r="AN49" s="4"/>
      <c r="AO49" s="5"/>
      <c r="AP49" s="5"/>
      <c r="AQ49" s="4"/>
      <c r="AR49" s="5">
        <v>14000</v>
      </c>
      <c r="AS49" s="5">
        <v>653233000</v>
      </c>
      <c r="AT49" s="4">
        <v>46659.5</v>
      </c>
      <c r="AU49" s="4">
        <v>35000</v>
      </c>
      <c r="AV49" s="4">
        <v>1514793000</v>
      </c>
      <c r="AW49" s="4">
        <v>43279.8</v>
      </c>
    </row>
    <row r="50" spans="1:49" hidden="1" x14ac:dyDescent="0.2">
      <c r="A50" s="35"/>
      <c r="B50" t="s">
        <v>32</v>
      </c>
      <c r="C50" t="s">
        <v>33</v>
      </c>
      <c r="D50" t="s">
        <v>36</v>
      </c>
      <c r="AU50" s="4">
        <v>0</v>
      </c>
      <c r="AV50" s="4">
        <v>0</v>
      </c>
      <c r="AW50" s="4" t="e">
        <v>#DIV/0!</v>
      </c>
    </row>
    <row r="51" spans="1:49" hidden="1" x14ac:dyDescent="0.2">
      <c r="A51" s="35"/>
      <c r="B51" t="s">
        <v>32</v>
      </c>
      <c r="C51" t="s">
        <v>33</v>
      </c>
      <c r="D51" t="s">
        <v>36</v>
      </c>
      <c r="AU51" s="4">
        <v>0</v>
      </c>
      <c r="AV51" s="4">
        <v>0</v>
      </c>
      <c r="AW51" s="4" t="e">
        <v>#DIV/0!</v>
      </c>
    </row>
    <row r="52" spans="1:49" hidden="1" x14ac:dyDescent="0.2">
      <c r="A52" s="35"/>
      <c r="B52" t="s">
        <v>32</v>
      </c>
      <c r="C52" t="s">
        <v>33</v>
      </c>
      <c r="D52" t="s">
        <v>30</v>
      </c>
      <c r="AU52" s="4">
        <v>0</v>
      </c>
      <c r="AV52" s="4">
        <v>0</v>
      </c>
      <c r="AW52" s="4" t="e">
        <v>#DIV/0!</v>
      </c>
    </row>
    <row r="53" spans="1:49" hidden="1" x14ac:dyDescent="0.2">
      <c r="A53" s="35"/>
      <c r="B53" t="s">
        <v>32</v>
      </c>
      <c r="C53" t="s">
        <v>33</v>
      </c>
      <c r="D53" t="s">
        <v>30</v>
      </c>
      <c r="AU53" s="4">
        <v>0</v>
      </c>
      <c r="AV53" s="4">
        <v>0</v>
      </c>
      <c r="AW53" s="4" t="e">
        <v>#DIV/0!</v>
      </c>
    </row>
    <row r="54" spans="1:49" hidden="1" x14ac:dyDescent="0.2">
      <c r="A54" s="35"/>
      <c r="B54" t="s">
        <v>32</v>
      </c>
      <c r="C54" t="s">
        <v>33</v>
      </c>
      <c r="D54" t="s">
        <v>31</v>
      </c>
      <c r="H54" s="5">
        <v>7000</v>
      </c>
      <c r="I54" s="6">
        <v>302316000</v>
      </c>
      <c r="J54" s="4">
        <v>43188</v>
      </c>
      <c r="K54" s="5">
        <v>7000</v>
      </c>
      <c r="L54" s="6">
        <v>297108000</v>
      </c>
      <c r="M54" s="4">
        <v>42444</v>
      </c>
      <c r="T54" s="5">
        <v>7000</v>
      </c>
      <c r="U54" s="6">
        <v>290108000</v>
      </c>
      <c r="V54" s="4">
        <v>41444</v>
      </c>
      <c r="AC54" s="4">
        <v>7000</v>
      </c>
      <c r="AD54" s="4">
        <v>335671000</v>
      </c>
      <c r="AE54" s="4">
        <v>47953</v>
      </c>
      <c r="AI54" s="5">
        <v>6000</v>
      </c>
      <c r="AJ54" s="6">
        <v>286242000</v>
      </c>
      <c r="AK54" s="4">
        <v>47707</v>
      </c>
      <c r="AO54" s="5">
        <v>7000</v>
      </c>
      <c r="AP54" s="6">
        <v>333494000</v>
      </c>
      <c r="AQ54" s="4">
        <v>47642</v>
      </c>
      <c r="AU54" s="4">
        <v>41000</v>
      </c>
      <c r="AV54" s="4">
        <v>1844939000</v>
      </c>
      <c r="AW54" s="4">
        <v>44998.512195121948</v>
      </c>
    </row>
    <row r="55" spans="1:49" hidden="1" x14ac:dyDescent="0.2">
      <c r="A55" s="35"/>
      <c r="B55" t="s">
        <v>32</v>
      </c>
      <c r="C55" t="s">
        <v>33</v>
      </c>
      <c r="D55" t="s">
        <v>31</v>
      </c>
      <c r="H55" s="5">
        <v>7000</v>
      </c>
      <c r="I55" s="6">
        <v>298389000</v>
      </c>
      <c r="J55" s="4">
        <v>42627</v>
      </c>
      <c r="AU55" s="4">
        <v>7000</v>
      </c>
      <c r="AV55" s="4">
        <v>298389000</v>
      </c>
      <c r="AW55" s="4">
        <v>42627</v>
      </c>
    </row>
    <row r="56" spans="1:49" hidden="1" x14ac:dyDescent="0.2">
      <c r="A56" s="35"/>
      <c r="D56" s="1" t="s">
        <v>39</v>
      </c>
      <c r="E56" s="5"/>
      <c r="F56" s="5"/>
      <c r="G56" s="4"/>
      <c r="H56" s="5">
        <v>14000</v>
      </c>
      <c r="I56" s="5">
        <v>600705000</v>
      </c>
      <c r="J56" s="4">
        <v>42907.5</v>
      </c>
      <c r="K56" s="5">
        <v>7000</v>
      </c>
      <c r="L56" s="5">
        <v>297108000</v>
      </c>
      <c r="M56" s="4">
        <v>42444</v>
      </c>
      <c r="N56" s="5"/>
      <c r="O56" s="5"/>
      <c r="P56" s="4"/>
      <c r="Q56" s="5"/>
      <c r="R56" s="5"/>
      <c r="S56" s="4"/>
      <c r="T56" s="5">
        <v>7000</v>
      </c>
      <c r="U56" s="5">
        <v>290108000</v>
      </c>
      <c r="V56" s="4">
        <v>41444</v>
      </c>
      <c r="W56" s="5"/>
      <c r="X56" s="5"/>
      <c r="Y56" s="4"/>
      <c r="Z56" s="5"/>
      <c r="AA56" s="5"/>
      <c r="AB56" s="4"/>
      <c r="AC56" s="5">
        <v>7000</v>
      </c>
      <c r="AD56" s="5">
        <v>335671000</v>
      </c>
      <c r="AE56" s="4">
        <v>47953</v>
      </c>
      <c r="AF56" s="5"/>
      <c r="AG56" s="5"/>
      <c r="AH56" s="4"/>
      <c r="AI56" s="5">
        <v>6000</v>
      </c>
      <c r="AJ56" s="5">
        <v>286242000</v>
      </c>
      <c r="AK56" s="4">
        <v>47707</v>
      </c>
      <c r="AL56" s="5"/>
      <c r="AM56" s="5"/>
      <c r="AN56" s="4"/>
      <c r="AO56" s="5">
        <v>7000</v>
      </c>
      <c r="AP56" s="5">
        <v>333494000</v>
      </c>
      <c r="AQ56" s="4">
        <v>47642</v>
      </c>
      <c r="AR56" s="5"/>
      <c r="AS56" s="5"/>
      <c r="AT56" s="4"/>
      <c r="AU56" s="4">
        <v>48000</v>
      </c>
      <c r="AV56" s="4">
        <v>2143328000</v>
      </c>
      <c r="AW56" s="4">
        <v>44652.666666666664</v>
      </c>
    </row>
    <row r="57" spans="1:49" hidden="1" x14ac:dyDescent="0.2">
      <c r="A57" s="35"/>
      <c r="B57" t="s">
        <v>32</v>
      </c>
      <c r="C57" t="s">
        <v>33</v>
      </c>
      <c r="D57" t="s">
        <v>40</v>
      </c>
      <c r="AU57" s="4">
        <v>0</v>
      </c>
      <c r="AV57" s="4">
        <v>0</v>
      </c>
      <c r="AW57" s="4" t="e">
        <v>#DIV/0!</v>
      </c>
    </row>
    <row r="58" spans="1:49" hidden="1" x14ac:dyDescent="0.2">
      <c r="A58" s="35"/>
      <c r="B58" t="s">
        <v>32</v>
      </c>
      <c r="C58" t="s">
        <v>33</v>
      </c>
      <c r="D58" t="s">
        <v>40</v>
      </c>
      <c r="AU58" s="4">
        <v>0</v>
      </c>
      <c r="AV58" s="4">
        <v>0</v>
      </c>
      <c r="AW58" s="4" t="e">
        <v>#DIV/0!</v>
      </c>
    </row>
    <row r="59" spans="1:49" hidden="1" x14ac:dyDescent="0.2">
      <c r="A59" s="35"/>
      <c r="B59" t="s">
        <v>32</v>
      </c>
      <c r="C59" t="s">
        <v>33</v>
      </c>
      <c r="D59" t="s">
        <v>22</v>
      </c>
      <c r="AU59" s="4">
        <v>0</v>
      </c>
      <c r="AV59" s="4">
        <v>0</v>
      </c>
      <c r="AW59" s="4" t="e">
        <v>#DIV/0!</v>
      </c>
    </row>
    <row r="60" spans="1:49" hidden="1" x14ac:dyDescent="0.2">
      <c r="A60" s="35"/>
      <c r="B60" t="s">
        <v>32</v>
      </c>
      <c r="C60" t="s">
        <v>33</v>
      </c>
      <c r="D60" t="s">
        <v>22</v>
      </c>
      <c r="AU60" s="4">
        <v>0</v>
      </c>
      <c r="AV60" s="4">
        <v>0</v>
      </c>
      <c r="AW60" s="4" t="e">
        <v>#DIV/0!</v>
      </c>
    </row>
    <row r="61" spans="1:49" hidden="1" x14ac:dyDescent="0.2">
      <c r="A61" s="35"/>
      <c r="B61" t="s">
        <v>32</v>
      </c>
      <c r="C61" t="s">
        <v>33</v>
      </c>
      <c r="D61" t="s">
        <v>25</v>
      </c>
      <c r="AU61" s="4">
        <v>0</v>
      </c>
      <c r="AV61" s="4">
        <v>0</v>
      </c>
      <c r="AW61" s="4" t="e">
        <v>#DIV/0!</v>
      </c>
    </row>
    <row r="62" spans="1:49" x14ac:dyDescent="0.2">
      <c r="A62" s="35"/>
      <c r="B62" t="s">
        <v>62</v>
      </c>
      <c r="C62" t="s">
        <v>33</v>
      </c>
      <c r="D62" s="1" t="s">
        <v>105</v>
      </c>
      <c r="E62" s="5">
        <v>7000</v>
      </c>
      <c r="F62" s="5">
        <v>349146000</v>
      </c>
      <c r="G62" s="4">
        <v>49878</v>
      </c>
      <c r="H62" s="5">
        <v>21000</v>
      </c>
      <c r="I62" s="5">
        <v>901712000</v>
      </c>
      <c r="J62" s="4">
        <v>42938.666666666664</v>
      </c>
      <c r="K62" s="5">
        <v>28000</v>
      </c>
      <c r="L62" s="5">
        <v>1187683000</v>
      </c>
      <c r="M62" s="4">
        <v>42417.25</v>
      </c>
      <c r="N62" s="5">
        <v>21000</v>
      </c>
      <c r="O62" s="5">
        <v>852845000</v>
      </c>
      <c r="P62" s="4">
        <v>40611.666666666664</v>
      </c>
      <c r="Q62" s="5">
        <v>21000</v>
      </c>
      <c r="R62" s="5">
        <v>861560000</v>
      </c>
      <c r="S62" s="4">
        <v>41026.666666666664</v>
      </c>
      <c r="T62" s="5">
        <v>21000</v>
      </c>
      <c r="U62" s="5">
        <v>876897000</v>
      </c>
      <c r="V62" s="4">
        <v>41757</v>
      </c>
      <c r="W62" s="5">
        <v>21000</v>
      </c>
      <c r="X62" s="5">
        <v>917609000</v>
      </c>
      <c r="Y62" s="4">
        <v>43695.666666666664</v>
      </c>
      <c r="Z62" s="5">
        <v>33000</v>
      </c>
      <c r="AA62" s="5">
        <v>1553340000</v>
      </c>
      <c r="AB62" s="4">
        <v>47070.909090909088</v>
      </c>
      <c r="AC62" s="5">
        <v>26000</v>
      </c>
      <c r="AD62" s="5">
        <v>1252586000</v>
      </c>
      <c r="AE62" s="4">
        <v>48176.384615384617</v>
      </c>
      <c r="AF62" s="5">
        <v>27000</v>
      </c>
      <c r="AG62" s="5">
        <v>1293535000</v>
      </c>
      <c r="AH62" s="4">
        <v>47908.703703703701</v>
      </c>
      <c r="AI62" s="5">
        <v>31000</v>
      </c>
      <c r="AJ62" s="5">
        <v>1483572000</v>
      </c>
      <c r="AK62" s="4">
        <v>47857.161290322583</v>
      </c>
      <c r="AL62" s="5">
        <v>21000</v>
      </c>
      <c r="AM62" s="5">
        <v>1009442000</v>
      </c>
      <c r="AN62" s="4">
        <v>48068.666666666664</v>
      </c>
      <c r="AO62" s="5">
        <v>13000</v>
      </c>
      <c r="AP62" s="5">
        <v>619124000</v>
      </c>
      <c r="AQ62" s="4">
        <v>47624.923076923078</v>
      </c>
      <c r="AR62" s="5">
        <v>27596</v>
      </c>
      <c r="AS62" s="5">
        <v>1298902536</v>
      </c>
      <c r="AT62" s="4">
        <v>47068.507609798522</v>
      </c>
      <c r="AU62" s="4">
        <v>318596</v>
      </c>
      <c r="AV62" s="4">
        <v>14457953536</v>
      </c>
      <c r="AW62" s="4">
        <v>45380.210473452273</v>
      </c>
    </row>
    <row r="63" spans="1:49" hidden="1" x14ac:dyDescent="0.2">
      <c r="A63" s="35"/>
      <c r="B63" t="s">
        <v>32</v>
      </c>
      <c r="C63" t="s">
        <v>42</v>
      </c>
      <c r="D63" t="s">
        <v>7</v>
      </c>
      <c r="E63" s="5"/>
      <c r="F63" s="5"/>
      <c r="G63" s="4"/>
      <c r="H63" s="5"/>
      <c r="I63" s="5"/>
      <c r="J63" s="4"/>
      <c r="K63" s="5"/>
      <c r="L63" s="5"/>
      <c r="M63" s="4"/>
      <c r="N63" s="5"/>
      <c r="O63" s="5"/>
      <c r="P63" s="4"/>
      <c r="Q63" s="5"/>
      <c r="R63" s="5"/>
      <c r="S63" s="4"/>
      <c r="T63" s="5"/>
      <c r="U63" s="5"/>
      <c r="V63" s="4"/>
      <c r="W63" s="5">
        <v>2907</v>
      </c>
      <c r="X63" s="6">
        <v>223699464</v>
      </c>
      <c r="Y63" s="4">
        <v>76952</v>
      </c>
      <c r="Z63" s="5"/>
      <c r="AA63" s="5"/>
      <c r="AB63" s="4"/>
      <c r="AC63" s="5"/>
      <c r="AD63" s="5"/>
      <c r="AE63" s="4"/>
      <c r="AF63" s="5"/>
      <c r="AG63" s="5"/>
      <c r="AH63" s="4"/>
      <c r="AI63" s="5">
        <v>2559</v>
      </c>
      <c r="AJ63" s="6">
        <v>208259097</v>
      </c>
      <c r="AK63" s="4">
        <v>81383</v>
      </c>
      <c r="AL63" s="5"/>
      <c r="AM63" s="5"/>
      <c r="AN63" s="4"/>
      <c r="AO63" s="5"/>
      <c r="AP63" s="5"/>
      <c r="AQ63" s="4"/>
      <c r="AR63" s="5"/>
      <c r="AS63" s="5"/>
      <c r="AT63" s="4"/>
      <c r="AU63" s="4">
        <v>5466</v>
      </c>
      <c r="AV63" s="4">
        <v>431958561</v>
      </c>
      <c r="AW63" s="4">
        <v>79026.447310647636</v>
      </c>
    </row>
    <row r="64" spans="1:49" hidden="1" x14ac:dyDescent="0.2">
      <c r="A64" s="35"/>
      <c r="B64" t="s">
        <v>32</v>
      </c>
      <c r="C64" t="s">
        <v>42</v>
      </c>
      <c r="D64" t="s">
        <v>10</v>
      </c>
      <c r="E64" s="5">
        <v>3213</v>
      </c>
      <c r="F64" s="5">
        <v>297006507</v>
      </c>
      <c r="G64" s="4">
        <v>92439</v>
      </c>
      <c r="I64" s="6"/>
      <c r="J64" s="4"/>
      <c r="L64" s="6"/>
      <c r="M64" s="4"/>
      <c r="O64" s="6"/>
      <c r="P64" s="4"/>
      <c r="R64" s="6"/>
      <c r="S64" s="4"/>
      <c r="U64" s="6"/>
      <c r="V64" s="4"/>
      <c r="X64" s="6"/>
      <c r="Y64" s="4"/>
      <c r="AA64" s="6"/>
      <c r="AB64" s="4"/>
      <c r="AD64" s="6"/>
      <c r="AE64" s="4"/>
      <c r="AG64" s="6"/>
      <c r="AH64" s="4"/>
      <c r="AJ64" s="6"/>
      <c r="AK64" s="4"/>
      <c r="AM64" s="6"/>
      <c r="AN64" s="4"/>
      <c r="AP64" s="6"/>
      <c r="AQ64" s="4"/>
      <c r="AS64" s="6"/>
      <c r="AT64" s="4"/>
      <c r="AU64" s="4">
        <v>3213</v>
      </c>
      <c r="AV64" s="4">
        <v>297006507</v>
      </c>
      <c r="AW64" s="4">
        <v>92439</v>
      </c>
    </row>
    <row r="65" spans="1:49" hidden="1" x14ac:dyDescent="0.2">
      <c r="A65" s="35"/>
      <c r="B65" t="s">
        <v>32</v>
      </c>
      <c r="C65" t="s">
        <v>42</v>
      </c>
      <c r="D65" t="s">
        <v>19</v>
      </c>
      <c r="E65" s="5"/>
      <c r="F65" s="5"/>
      <c r="G65" s="4"/>
      <c r="H65" s="5"/>
      <c r="I65" s="5"/>
      <c r="J65" s="4"/>
      <c r="K65" s="5"/>
      <c r="L65" s="5"/>
      <c r="M65" s="4"/>
      <c r="N65" s="5"/>
      <c r="O65" s="5"/>
      <c r="P65" s="4"/>
      <c r="Q65" s="5"/>
      <c r="R65" s="5"/>
      <c r="S65" s="4"/>
      <c r="T65" s="5"/>
      <c r="U65" s="5"/>
      <c r="V65" s="4"/>
      <c r="W65" s="5"/>
      <c r="X65" s="5"/>
      <c r="Y65" s="4"/>
      <c r="Z65" s="5"/>
      <c r="AA65" s="5"/>
      <c r="AB65" s="4"/>
      <c r="AC65" s="5"/>
      <c r="AD65" s="5"/>
      <c r="AE65" s="4"/>
      <c r="AF65" s="5"/>
      <c r="AG65" s="5"/>
      <c r="AH65" s="4"/>
      <c r="AI65" s="5"/>
      <c r="AJ65" s="5"/>
      <c r="AK65" s="4"/>
      <c r="AL65" s="5"/>
      <c r="AM65" s="5"/>
      <c r="AN65" s="4"/>
      <c r="AO65" s="5"/>
      <c r="AP65" s="5"/>
      <c r="AQ65" s="4"/>
      <c r="AR65" s="5"/>
      <c r="AS65" s="5"/>
      <c r="AT65" s="4"/>
      <c r="AU65" s="4">
        <v>0</v>
      </c>
      <c r="AV65" s="4">
        <v>0</v>
      </c>
      <c r="AW65" s="4" t="e">
        <v>#DIV/0!</v>
      </c>
    </row>
    <row r="66" spans="1:49" hidden="1" x14ac:dyDescent="0.2">
      <c r="A66" s="35"/>
      <c r="B66" t="s">
        <v>32</v>
      </c>
      <c r="C66" t="s">
        <v>42</v>
      </c>
      <c r="D66" t="s">
        <v>17</v>
      </c>
      <c r="E66" s="5"/>
      <c r="F66" s="6"/>
      <c r="G66" s="4"/>
      <c r="H66" s="5"/>
      <c r="I66" s="6"/>
      <c r="J66" s="4"/>
      <c r="K66" s="5"/>
      <c r="L66" s="6"/>
      <c r="M66" s="4"/>
      <c r="N66" s="5"/>
      <c r="O66" s="6"/>
      <c r="P66" s="4"/>
      <c r="Q66" s="5"/>
      <c r="R66" s="6"/>
      <c r="S66" s="4"/>
      <c r="T66" s="5"/>
      <c r="U66" s="6"/>
      <c r="V66" s="4"/>
      <c r="W66" s="5"/>
      <c r="X66" s="6"/>
      <c r="Y66" s="4"/>
      <c r="Z66" s="5"/>
      <c r="AA66" s="6"/>
      <c r="AB66" s="4"/>
      <c r="AC66" s="5"/>
      <c r="AD66" s="6"/>
      <c r="AE66" s="4"/>
      <c r="AF66" s="5"/>
      <c r="AG66" s="6"/>
      <c r="AH66" s="4"/>
      <c r="AI66" s="5"/>
      <c r="AJ66" s="6"/>
      <c r="AK66" s="4"/>
      <c r="AL66" s="5"/>
      <c r="AM66" s="6"/>
      <c r="AN66" s="4"/>
      <c r="AO66" s="5"/>
      <c r="AP66" s="6"/>
      <c r="AQ66" s="4"/>
      <c r="AR66" s="5"/>
      <c r="AS66" s="6"/>
      <c r="AT66" s="4"/>
      <c r="AU66" s="4">
        <v>0</v>
      </c>
      <c r="AV66" s="4">
        <v>0</v>
      </c>
      <c r="AW66" s="4" t="e">
        <v>#DIV/0!</v>
      </c>
    </row>
    <row r="67" spans="1:49" x14ac:dyDescent="0.2">
      <c r="A67" s="35"/>
      <c r="B67" t="s">
        <v>62</v>
      </c>
      <c r="C67" t="s">
        <v>42</v>
      </c>
      <c r="D67" s="1" t="s">
        <v>105</v>
      </c>
      <c r="E67" s="5">
        <v>3213</v>
      </c>
      <c r="F67" s="5">
        <v>297006507</v>
      </c>
      <c r="G67" s="4">
        <v>92439</v>
      </c>
      <c r="H67" s="5"/>
      <c r="I67" s="5"/>
      <c r="J67" s="4"/>
      <c r="K67" s="5"/>
      <c r="L67" s="5"/>
      <c r="M67" s="4"/>
      <c r="N67" s="5"/>
      <c r="O67" s="5"/>
      <c r="P67" s="4"/>
      <c r="Q67" s="5"/>
      <c r="R67" s="5"/>
      <c r="S67" s="4"/>
      <c r="T67" s="5"/>
      <c r="U67" s="5"/>
      <c r="V67" s="4"/>
      <c r="W67" s="5">
        <v>2907</v>
      </c>
      <c r="X67" s="5">
        <v>223699464</v>
      </c>
      <c r="Y67" s="4">
        <v>76952</v>
      </c>
      <c r="Z67" s="5"/>
      <c r="AA67" s="5"/>
      <c r="AB67" s="4"/>
      <c r="AC67" s="5"/>
      <c r="AD67" s="5"/>
      <c r="AE67" s="4"/>
      <c r="AF67" s="5"/>
      <c r="AG67" s="5"/>
      <c r="AH67" s="4"/>
      <c r="AI67" s="5">
        <v>2559</v>
      </c>
      <c r="AJ67" s="5">
        <v>208259097</v>
      </c>
      <c r="AK67" s="4">
        <v>81383</v>
      </c>
      <c r="AL67" s="5"/>
      <c r="AM67" s="5"/>
      <c r="AN67" s="4"/>
      <c r="AO67" s="5"/>
      <c r="AP67" s="5"/>
      <c r="AQ67" s="4"/>
      <c r="AR67" s="5"/>
      <c r="AS67" s="5"/>
      <c r="AT67" s="4"/>
      <c r="AU67" s="4">
        <v>8679</v>
      </c>
      <c r="AV67" s="4">
        <v>728965068</v>
      </c>
      <c r="AW67" s="4">
        <v>83991.827169028693</v>
      </c>
    </row>
    <row r="68" spans="1:49" x14ac:dyDescent="0.2">
      <c r="A68" s="35"/>
      <c r="B68" s="33" t="s">
        <v>44</v>
      </c>
      <c r="C68" s="33"/>
      <c r="D68" s="33"/>
      <c r="E68" s="5">
        <v>10213</v>
      </c>
      <c r="F68" s="5">
        <v>646152507</v>
      </c>
      <c r="G68" s="4">
        <v>63267.649760109663</v>
      </c>
      <c r="H68" s="5">
        <v>47000</v>
      </c>
      <c r="I68" s="5">
        <v>2653644000</v>
      </c>
      <c r="J68" s="4">
        <v>56460.51063829787</v>
      </c>
      <c r="K68" s="5">
        <v>28000</v>
      </c>
      <c r="L68" s="5">
        <v>1187683000</v>
      </c>
      <c r="M68" s="4">
        <v>42417.25</v>
      </c>
      <c r="N68" s="5">
        <v>86000</v>
      </c>
      <c r="O68" s="5">
        <v>5106726000</v>
      </c>
      <c r="P68" s="4">
        <v>59380.534883720931</v>
      </c>
      <c r="Q68" s="5">
        <v>46000</v>
      </c>
      <c r="R68" s="5">
        <v>2489391000</v>
      </c>
      <c r="S68" s="4">
        <v>54117.195652173912</v>
      </c>
      <c r="T68" s="5">
        <v>46000</v>
      </c>
      <c r="U68" s="5">
        <v>2542341000</v>
      </c>
      <c r="V68" s="4">
        <v>55268.282608695656</v>
      </c>
      <c r="W68" s="5">
        <v>23907</v>
      </c>
      <c r="X68" s="5">
        <v>1141308464</v>
      </c>
      <c r="Y68" s="4">
        <v>47739.50993432886</v>
      </c>
      <c r="Z68" s="5">
        <v>83000</v>
      </c>
      <c r="AA68" s="5">
        <v>5105528000</v>
      </c>
      <c r="AB68" s="4">
        <v>61512.385542168675</v>
      </c>
      <c r="AC68" s="5">
        <v>51000</v>
      </c>
      <c r="AD68" s="5">
        <v>3058424000</v>
      </c>
      <c r="AE68" s="4">
        <v>59969.098039215685</v>
      </c>
      <c r="AF68" s="5">
        <v>40000</v>
      </c>
      <c r="AG68" s="5">
        <v>2198296000</v>
      </c>
      <c r="AH68" s="4">
        <v>54957.4</v>
      </c>
      <c r="AI68" s="5">
        <v>44559</v>
      </c>
      <c r="AJ68" s="5">
        <v>2472369097</v>
      </c>
      <c r="AK68" s="4">
        <v>55485.291344060686</v>
      </c>
      <c r="AL68" s="5">
        <v>47000</v>
      </c>
      <c r="AM68" s="5">
        <v>2864919000</v>
      </c>
      <c r="AN68" s="4">
        <v>60955.723404255317</v>
      </c>
      <c r="AO68" s="5">
        <v>25000</v>
      </c>
      <c r="AP68" s="5">
        <v>1473776000</v>
      </c>
      <c r="AQ68" s="4">
        <v>58951.040000000001</v>
      </c>
      <c r="AR68" s="5">
        <v>27596</v>
      </c>
      <c r="AS68" s="5">
        <v>1298902536</v>
      </c>
      <c r="AT68" s="4">
        <v>47068.507609798522</v>
      </c>
      <c r="AU68" s="4">
        <v>605275</v>
      </c>
      <c r="AV68" s="4">
        <v>34239460604</v>
      </c>
      <c r="AW68" s="4">
        <v>56568.436832844578</v>
      </c>
    </row>
    <row r="69" spans="1:49" x14ac:dyDescent="0.2">
      <c r="A69" s="35" t="s">
        <v>130</v>
      </c>
      <c r="B69" s="32" t="s">
        <v>7</v>
      </c>
      <c r="C69" s="32"/>
      <c r="D69" s="32"/>
      <c r="E69" s="5">
        <v>7000</v>
      </c>
      <c r="F69" s="5">
        <v>349146000</v>
      </c>
      <c r="G69" s="4">
        <v>49878</v>
      </c>
      <c r="H69" s="5"/>
      <c r="I69" s="5"/>
      <c r="J69" s="4"/>
      <c r="K69" s="5">
        <v>21000</v>
      </c>
      <c r="L69" s="5">
        <v>890575000</v>
      </c>
      <c r="M69" s="4">
        <v>42408.333333333336</v>
      </c>
      <c r="N69" s="5"/>
      <c r="O69" s="5"/>
      <c r="P69" s="4"/>
      <c r="Q69" s="5"/>
      <c r="R69" s="5"/>
      <c r="S69" s="4"/>
      <c r="T69" s="5">
        <v>26000</v>
      </c>
      <c r="U69" s="5">
        <v>1385809000</v>
      </c>
      <c r="V69" s="4">
        <v>53300.346153846156</v>
      </c>
      <c r="W69" s="5">
        <v>16907</v>
      </c>
      <c r="X69" s="5">
        <v>833091464</v>
      </c>
      <c r="Y69" s="4">
        <v>49274.943159638016</v>
      </c>
      <c r="Z69" s="5">
        <v>7000</v>
      </c>
      <c r="AA69" s="5">
        <v>322518000</v>
      </c>
      <c r="AB69" s="4">
        <v>46074</v>
      </c>
      <c r="AC69" s="5">
        <v>6000</v>
      </c>
      <c r="AD69" s="5">
        <v>289074000</v>
      </c>
      <c r="AE69" s="4">
        <v>48179</v>
      </c>
      <c r="AF69" s="5">
        <v>13000</v>
      </c>
      <c r="AG69" s="5">
        <v>628227000</v>
      </c>
      <c r="AH69" s="4">
        <v>48325.153846153844</v>
      </c>
      <c r="AI69" s="5">
        <v>19559</v>
      </c>
      <c r="AJ69" s="5">
        <v>1275891097</v>
      </c>
      <c r="AK69" s="4">
        <v>65232.941203538016</v>
      </c>
      <c r="AL69" s="5">
        <v>21000</v>
      </c>
      <c r="AM69" s="5">
        <v>1009442000</v>
      </c>
      <c r="AN69" s="4">
        <v>48068.666666666664</v>
      </c>
      <c r="AO69" s="5">
        <v>12000</v>
      </c>
      <c r="AP69" s="5">
        <v>854652000</v>
      </c>
      <c r="AQ69" s="4">
        <v>71221</v>
      </c>
      <c r="AR69" s="5"/>
      <c r="AS69" s="5"/>
      <c r="AT69" s="4"/>
      <c r="AU69" s="4">
        <v>149466</v>
      </c>
      <c r="AV69" s="4">
        <v>7838425561</v>
      </c>
      <c r="AW69" s="4">
        <v>52442.867013233779</v>
      </c>
    </row>
    <row r="70" spans="1:49" x14ac:dyDescent="0.2">
      <c r="A70" s="35"/>
      <c r="B70" s="32" t="s">
        <v>67</v>
      </c>
      <c r="C70" s="32"/>
      <c r="D70" s="32"/>
      <c r="E70" s="5"/>
      <c r="F70" s="5"/>
      <c r="G70" s="4"/>
      <c r="H70" s="5"/>
      <c r="I70" s="5"/>
      <c r="J70" s="4"/>
      <c r="K70" s="5"/>
      <c r="L70" s="5"/>
      <c r="M70" s="4"/>
      <c r="N70" s="5">
        <v>13000</v>
      </c>
      <c r="O70" s="5">
        <v>846924000</v>
      </c>
      <c r="P70" s="4">
        <v>65148</v>
      </c>
      <c r="Q70" s="5">
        <v>25000</v>
      </c>
      <c r="R70" s="5">
        <v>1627831000</v>
      </c>
      <c r="S70" s="4">
        <v>65113.24</v>
      </c>
      <c r="T70" s="5"/>
      <c r="U70" s="5"/>
      <c r="V70" s="4"/>
      <c r="W70" s="5"/>
      <c r="X70" s="5"/>
      <c r="Y70" s="4"/>
      <c r="Z70" s="5"/>
      <c r="AA70" s="5"/>
      <c r="AB70" s="4"/>
      <c r="AC70" s="5"/>
      <c r="AD70" s="5"/>
      <c r="AE70" s="4"/>
      <c r="AF70" s="5"/>
      <c r="AG70" s="5"/>
      <c r="AH70" s="4"/>
      <c r="AI70" s="5"/>
      <c r="AJ70" s="5"/>
      <c r="AK70" s="4"/>
      <c r="AL70" s="5"/>
      <c r="AM70" s="5"/>
      <c r="AN70" s="4"/>
      <c r="AO70" s="5"/>
      <c r="AP70" s="5"/>
      <c r="AQ70" s="4"/>
      <c r="AR70" s="5"/>
      <c r="AS70" s="5"/>
      <c r="AT70" s="4"/>
      <c r="AU70" s="4">
        <v>38000</v>
      </c>
      <c r="AV70" s="4">
        <v>2474755000</v>
      </c>
      <c r="AW70" s="4">
        <v>65125.131578947367</v>
      </c>
    </row>
    <row r="71" spans="1:49" x14ac:dyDescent="0.2">
      <c r="A71" s="35"/>
      <c r="B71" s="32" t="s">
        <v>10</v>
      </c>
      <c r="C71" s="32"/>
      <c r="D71" s="32"/>
      <c r="E71" s="5">
        <v>3213</v>
      </c>
      <c r="F71" s="5">
        <v>297006507</v>
      </c>
      <c r="G71" s="4">
        <v>92439</v>
      </c>
      <c r="H71" s="5">
        <v>7000</v>
      </c>
      <c r="I71" s="5">
        <v>301007000</v>
      </c>
      <c r="J71" s="4">
        <v>43001</v>
      </c>
      <c r="K71" s="5"/>
      <c r="L71" s="5"/>
      <c r="M71" s="4"/>
      <c r="N71" s="5">
        <v>34000</v>
      </c>
      <c r="O71" s="5">
        <v>1706438000</v>
      </c>
      <c r="P71" s="4">
        <v>50189.352941176468</v>
      </c>
      <c r="Q71" s="5"/>
      <c r="R71" s="5"/>
      <c r="S71" s="4"/>
      <c r="T71" s="5"/>
      <c r="U71" s="5"/>
      <c r="V71" s="4"/>
      <c r="W71" s="5">
        <v>7000</v>
      </c>
      <c r="X71" s="5">
        <v>308217000</v>
      </c>
      <c r="Y71" s="4">
        <v>44031</v>
      </c>
      <c r="Z71" s="5">
        <v>51000</v>
      </c>
      <c r="AA71" s="5">
        <v>2994206000</v>
      </c>
      <c r="AB71" s="4">
        <v>58709.921568627447</v>
      </c>
      <c r="AC71" s="5">
        <v>13000</v>
      </c>
      <c r="AD71" s="5">
        <v>627841000</v>
      </c>
      <c r="AE71" s="4">
        <v>48295.461538461539</v>
      </c>
      <c r="AF71" s="5">
        <v>14000</v>
      </c>
      <c r="AG71" s="5">
        <v>665308000</v>
      </c>
      <c r="AH71" s="4">
        <v>47522</v>
      </c>
      <c r="AI71" s="5">
        <v>19000</v>
      </c>
      <c r="AJ71" s="5">
        <v>910236000</v>
      </c>
      <c r="AK71" s="4">
        <v>47907.15789473684</v>
      </c>
      <c r="AL71" s="5"/>
      <c r="AM71" s="5"/>
      <c r="AN71" s="4"/>
      <c r="AO71" s="5">
        <v>6000</v>
      </c>
      <c r="AP71" s="5">
        <v>285630000</v>
      </c>
      <c r="AQ71" s="4">
        <v>47605</v>
      </c>
      <c r="AR71" s="5">
        <v>13596</v>
      </c>
      <c r="AS71" s="5">
        <v>645669536</v>
      </c>
      <c r="AT71" s="4">
        <v>47489.668726095908</v>
      </c>
      <c r="AU71" s="4">
        <v>167809</v>
      </c>
      <c r="AV71" s="4">
        <v>8741559043</v>
      </c>
      <c r="AW71" s="4">
        <v>52092.313540990057</v>
      </c>
    </row>
    <row r="72" spans="1:49" x14ac:dyDescent="0.2">
      <c r="A72" s="35"/>
      <c r="B72" s="32" t="s">
        <v>35</v>
      </c>
      <c r="C72" s="32"/>
      <c r="D72" s="32"/>
      <c r="E72" s="5"/>
      <c r="F72" s="5"/>
      <c r="G72" s="4"/>
      <c r="H72" s="5"/>
      <c r="I72" s="5"/>
      <c r="J72" s="4"/>
      <c r="K72" s="5"/>
      <c r="L72" s="5"/>
      <c r="M72" s="4"/>
      <c r="N72" s="5">
        <v>13000</v>
      </c>
      <c r="O72" s="5">
        <v>853874000</v>
      </c>
      <c r="P72" s="4">
        <v>65682.61538461539</v>
      </c>
      <c r="Q72" s="5">
        <v>21000</v>
      </c>
      <c r="R72" s="5">
        <v>861560000</v>
      </c>
      <c r="S72" s="4">
        <v>41026.666666666664</v>
      </c>
      <c r="T72" s="5">
        <v>13000</v>
      </c>
      <c r="U72" s="5">
        <v>866424000</v>
      </c>
      <c r="V72" s="4">
        <v>66648</v>
      </c>
      <c r="W72" s="5"/>
      <c r="X72" s="5"/>
      <c r="Y72" s="4"/>
      <c r="Z72" s="5"/>
      <c r="AA72" s="5"/>
      <c r="AB72" s="4"/>
      <c r="AC72" s="5">
        <v>13000</v>
      </c>
      <c r="AD72" s="5">
        <v>930774000</v>
      </c>
      <c r="AE72" s="4">
        <v>71598</v>
      </c>
      <c r="AF72" s="5">
        <v>13000</v>
      </c>
      <c r="AG72" s="5">
        <v>904761000</v>
      </c>
      <c r="AH72" s="4">
        <v>69597</v>
      </c>
      <c r="AI72" s="5"/>
      <c r="AJ72" s="5"/>
      <c r="AK72" s="4"/>
      <c r="AL72" s="5">
        <v>13000</v>
      </c>
      <c r="AM72" s="5">
        <v>925964000</v>
      </c>
      <c r="AN72" s="4">
        <v>71228</v>
      </c>
      <c r="AO72" s="5"/>
      <c r="AP72" s="5"/>
      <c r="AQ72" s="4"/>
      <c r="AR72" s="5">
        <v>14000</v>
      </c>
      <c r="AS72" s="5">
        <v>653233000</v>
      </c>
      <c r="AT72" s="4">
        <v>46659.5</v>
      </c>
      <c r="AU72" s="4">
        <v>100000</v>
      </c>
      <c r="AV72" s="4">
        <v>5996590000</v>
      </c>
      <c r="AW72" s="4">
        <v>59965.9</v>
      </c>
    </row>
    <row r="73" spans="1:49" x14ac:dyDescent="0.2">
      <c r="A73" s="35"/>
      <c r="B73" s="32" t="s">
        <v>59</v>
      </c>
      <c r="C73" s="32"/>
      <c r="D73" s="32"/>
      <c r="E73" s="5"/>
      <c r="F73" s="5"/>
      <c r="G73" s="4"/>
      <c r="H73" s="5">
        <v>26000</v>
      </c>
      <c r="I73" s="5">
        <v>1751932000</v>
      </c>
      <c r="J73" s="4">
        <v>67382</v>
      </c>
      <c r="K73" s="5"/>
      <c r="L73" s="5"/>
      <c r="M73" s="4"/>
      <c r="N73" s="5"/>
      <c r="O73" s="5"/>
      <c r="P73" s="4"/>
      <c r="Q73" s="5"/>
      <c r="R73" s="5"/>
      <c r="S73" s="4"/>
      <c r="T73" s="5"/>
      <c r="U73" s="5"/>
      <c r="V73" s="4"/>
      <c r="W73" s="5"/>
      <c r="X73" s="5"/>
      <c r="Y73" s="4"/>
      <c r="Z73" s="5"/>
      <c r="AA73" s="5"/>
      <c r="AB73" s="4"/>
      <c r="AC73" s="5">
        <v>12000</v>
      </c>
      <c r="AD73" s="5">
        <v>875064000</v>
      </c>
      <c r="AE73" s="4">
        <v>72922</v>
      </c>
      <c r="AF73" s="5"/>
      <c r="AG73" s="5"/>
      <c r="AH73" s="4"/>
      <c r="AI73" s="5"/>
      <c r="AJ73" s="5"/>
      <c r="AK73" s="4"/>
      <c r="AL73" s="5"/>
      <c r="AM73" s="5"/>
      <c r="AN73" s="4"/>
      <c r="AO73" s="5"/>
      <c r="AP73" s="5"/>
      <c r="AQ73" s="4"/>
      <c r="AR73" s="5"/>
      <c r="AS73" s="5"/>
      <c r="AT73" s="4"/>
      <c r="AU73" s="4">
        <v>38000</v>
      </c>
      <c r="AV73" s="4">
        <v>2626996000</v>
      </c>
      <c r="AW73" s="4">
        <v>69131.473684210519</v>
      </c>
    </row>
    <row r="74" spans="1:49" x14ac:dyDescent="0.2">
      <c r="A74" s="35"/>
      <c r="B74" s="32" t="s">
        <v>19</v>
      </c>
      <c r="C74" s="32"/>
      <c r="D74" s="32"/>
      <c r="E74" s="5"/>
      <c r="F74" s="5"/>
      <c r="G74" s="4"/>
      <c r="H74" s="5">
        <v>14000</v>
      </c>
      <c r="I74" s="5">
        <v>600705000</v>
      </c>
      <c r="J74" s="4">
        <v>42907.5</v>
      </c>
      <c r="K74" s="5">
        <v>7000</v>
      </c>
      <c r="L74" s="5">
        <v>297108000</v>
      </c>
      <c r="M74" s="4">
        <v>42444</v>
      </c>
      <c r="N74" s="5">
        <v>26000</v>
      </c>
      <c r="O74" s="5">
        <v>1699490000</v>
      </c>
      <c r="P74" s="4">
        <v>65365</v>
      </c>
      <c r="Q74" s="5"/>
      <c r="R74" s="5"/>
      <c r="S74" s="4"/>
      <c r="T74" s="5">
        <v>7000</v>
      </c>
      <c r="U74" s="5">
        <v>290108000</v>
      </c>
      <c r="V74" s="4">
        <v>41444</v>
      </c>
      <c r="W74" s="5"/>
      <c r="X74" s="5"/>
      <c r="Y74" s="4"/>
      <c r="Z74" s="5"/>
      <c r="AA74" s="5"/>
      <c r="AB74" s="4"/>
      <c r="AC74" s="5">
        <v>7000</v>
      </c>
      <c r="AD74" s="5">
        <v>335671000</v>
      </c>
      <c r="AE74" s="4">
        <v>47953</v>
      </c>
      <c r="AF74" s="5"/>
      <c r="AG74" s="5"/>
      <c r="AH74" s="4"/>
      <c r="AI74" s="5">
        <v>6000</v>
      </c>
      <c r="AJ74" s="5">
        <v>286242000</v>
      </c>
      <c r="AK74" s="4">
        <v>47707</v>
      </c>
      <c r="AL74" s="5">
        <v>13000</v>
      </c>
      <c r="AM74" s="5">
        <v>929513000</v>
      </c>
      <c r="AN74" s="4">
        <v>71501</v>
      </c>
      <c r="AO74" s="5">
        <v>7000</v>
      </c>
      <c r="AP74" s="5">
        <v>333494000</v>
      </c>
      <c r="AQ74" s="4">
        <v>47642</v>
      </c>
      <c r="AR74" s="5"/>
      <c r="AS74" s="5"/>
      <c r="AT74" s="4"/>
      <c r="AU74" s="4">
        <v>87000</v>
      </c>
      <c r="AV74" s="4">
        <v>4772331000</v>
      </c>
      <c r="AW74" s="4">
        <v>54854.379310344826</v>
      </c>
    </row>
    <row r="75" spans="1:49" x14ac:dyDescent="0.2">
      <c r="A75" s="35"/>
      <c r="B75" s="32" t="s">
        <v>21</v>
      </c>
      <c r="C75" s="32"/>
      <c r="D75" s="32"/>
      <c r="E75" s="5"/>
      <c r="F75" s="5"/>
      <c r="G75" s="4"/>
      <c r="H75" s="5"/>
      <c r="I75" s="5"/>
      <c r="J75" s="4"/>
      <c r="K75" s="5"/>
      <c r="L75" s="5"/>
      <c r="M75" s="4"/>
      <c r="N75" s="5"/>
      <c r="O75" s="5"/>
      <c r="P75" s="4"/>
      <c r="Q75" s="5"/>
      <c r="R75" s="5"/>
      <c r="S75" s="4"/>
      <c r="T75" s="5"/>
      <c r="U75" s="5"/>
      <c r="V75" s="4"/>
      <c r="W75" s="5"/>
      <c r="X75" s="5"/>
      <c r="Y75" s="4"/>
      <c r="Z75" s="5">
        <v>12000</v>
      </c>
      <c r="AA75" s="5">
        <v>880104000</v>
      </c>
      <c r="AB75" s="4">
        <v>73342</v>
      </c>
      <c r="AC75" s="5"/>
      <c r="AD75" s="5"/>
      <c r="AE75" s="4"/>
      <c r="AF75" s="5"/>
      <c r="AG75" s="5"/>
      <c r="AH75" s="4"/>
      <c r="AI75" s="5"/>
      <c r="AJ75" s="5"/>
      <c r="AK75" s="4"/>
      <c r="AL75" s="5"/>
      <c r="AM75" s="5"/>
      <c r="AN75" s="4"/>
      <c r="AO75" s="5"/>
      <c r="AP75" s="5"/>
      <c r="AQ75" s="4"/>
      <c r="AR75" s="5"/>
      <c r="AS75" s="5"/>
      <c r="AT75" s="4"/>
      <c r="AU75" s="4">
        <v>12000</v>
      </c>
      <c r="AV75" s="4">
        <v>880104000</v>
      </c>
      <c r="AW75" s="4">
        <v>73342</v>
      </c>
    </row>
    <row r="76" spans="1:49" x14ac:dyDescent="0.2">
      <c r="A76" s="35"/>
      <c r="B76" s="32" t="s">
        <v>24</v>
      </c>
      <c r="C76" s="32"/>
      <c r="D76" s="32"/>
      <c r="E76" s="5"/>
      <c r="F76" s="5"/>
      <c r="G76" s="4"/>
      <c r="H76" s="5"/>
      <c r="I76" s="5"/>
      <c r="J76" s="4"/>
      <c r="K76" s="5"/>
      <c r="L76" s="5"/>
      <c r="M76" s="4"/>
      <c r="N76" s="5"/>
      <c r="O76" s="5"/>
      <c r="P76" s="4"/>
      <c r="Q76" s="5"/>
      <c r="R76" s="5"/>
      <c r="S76" s="4"/>
      <c r="T76" s="5"/>
      <c r="U76" s="5"/>
      <c r="V76" s="4"/>
      <c r="W76" s="5"/>
      <c r="X76" s="5"/>
      <c r="Y76" s="4"/>
      <c r="Z76" s="5">
        <v>13000</v>
      </c>
      <c r="AA76" s="5">
        <v>908700000</v>
      </c>
      <c r="AB76" s="4">
        <v>69900</v>
      </c>
      <c r="AC76" s="5"/>
      <c r="AD76" s="5"/>
      <c r="AE76" s="4"/>
      <c r="AF76" s="5"/>
      <c r="AG76" s="5"/>
      <c r="AH76" s="4"/>
      <c r="AI76" s="5"/>
      <c r="AJ76" s="5"/>
      <c r="AK76" s="4"/>
      <c r="AL76" s="5"/>
      <c r="AM76" s="5"/>
      <c r="AN76" s="4"/>
      <c r="AO76" s="5"/>
      <c r="AP76" s="5"/>
      <c r="AQ76" s="4"/>
      <c r="AR76" s="5"/>
      <c r="AS76" s="5"/>
      <c r="AT76" s="4"/>
      <c r="AU76" s="4">
        <v>13000</v>
      </c>
      <c r="AV76" s="4">
        <v>908700000</v>
      </c>
      <c r="AW76" s="4">
        <v>69900</v>
      </c>
    </row>
    <row r="77" spans="1:49" x14ac:dyDescent="0.2">
      <c r="A77" s="35"/>
      <c r="B77" s="33" t="s">
        <v>44</v>
      </c>
      <c r="C77" s="33"/>
      <c r="D77" s="33"/>
      <c r="E77" s="5">
        <v>10213</v>
      </c>
      <c r="F77" s="5">
        <v>646152507</v>
      </c>
      <c r="G77" s="4">
        <v>63267.649760109663</v>
      </c>
      <c r="H77" s="5">
        <v>47000</v>
      </c>
      <c r="I77" s="5">
        <v>2653644000</v>
      </c>
      <c r="J77" s="4">
        <v>56460.51063829787</v>
      </c>
      <c r="K77" s="5">
        <v>28000</v>
      </c>
      <c r="L77" s="5">
        <v>1187683000</v>
      </c>
      <c r="M77" s="4">
        <v>42417.25</v>
      </c>
      <c r="N77" s="5">
        <v>86000</v>
      </c>
      <c r="O77" s="5">
        <v>5106726000</v>
      </c>
      <c r="P77" s="4">
        <v>59380.534883720931</v>
      </c>
      <c r="Q77" s="5">
        <v>46000</v>
      </c>
      <c r="R77" s="5">
        <v>2489391000</v>
      </c>
      <c r="S77" s="4">
        <v>54117.195652173912</v>
      </c>
      <c r="T77" s="5">
        <v>46000</v>
      </c>
      <c r="U77" s="5">
        <v>2542341000</v>
      </c>
      <c r="V77" s="4">
        <v>55268.282608695656</v>
      </c>
      <c r="W77" s="5">
        <v>23907</v>
      </c>
      <c r="X77" s="5">
        <v>1141308464</v>
      </c>
      <c r="Y77" s="4">
        <v>47739.50993432886</v>
      </c>
      <c r="Z77" s="5">
        <v>83000</v>
      </c>
      <c r="AA77" s="5">
        <v>5105528000</v>
      </c>
      <c r="AB77" s="4">
        <v>61512.385542168675</v>
      </c>
      <c r="AC77" s="5">
        <v>51000</v>
      </c>
      <c r="AD77" s="5">
        <v>3058424000</v>
      </c>
      <c r="AE77" s="4">
        <v>59969.098039215685</v>
      </c>
      <c r="AF77" s="5">
        <v>40000</v>
      </c>
      <c r="AG77" s="5">
        <v>2198296000</v>
      </c>
      <c r="AH77" s="4">
        <v>54957.4</v>
      </c>
      <c r="AI77" s="5">
        <v>44559</v>
      </c>
      <c r="AJ77" s="5">
        <v>2472369097</v>
      </c>
      <c r="AK77" s="4">
        <v>55485.291344060686</v>
      </c>
      <c r="AL77" s="5">
        <v>47000</v>
      </c>
      <c r="AM77" s="5">
        <v>2864919000</v>
      </c>
      <c r="AN77" s="4">
        <v>60955.723404255317</v>
      </c>
      <c r="AO77" s="5">
        <v>25000</v>
      </c>
      <c r="AP77" s="5">
        <v>1473776000</v>
      </c>
      <c r="AQ77" s="4">
        <v>58951.040000000001</v>
      </c>
      <c r="AR77" s="5">
        <v>27596</v>
      </c>
      <c r="AS77" s="5">
        <v>1298902536</v>
      </c>
      <c r="AT77" s="4">
        <v>47068.507609798522</v>
      </c>
      <c r="AU77" s="4">
        <v>605275</v>
      </c>
      <c r="AV77" s="4">
        <v>34239460604</v>
      </c>
      <c r="AW77" s="4">
        <v>56568.436832844578</v>
      </c>
    </row>
  </sheetData>
  <mergeCells count="56">
    <mergeCell ref="A6:A68"/>
    <mergeCell ref="A69:A77"/>
    <mergeCell ref="B77:D77"/>
    <mergeCell ref="B69:D69"/>
    <mergeCell ref="B70:D70"/>
    <mergeCell ref="B71:D71"/>
    <mergeCell ref="B72:D72"/>
    <mergeCell ref="B73:D73"/>
    <mergeCell ref="B74:D74"/>
    <mergeCell ref="B75:D75"/>
    <mergeCell ref="B76:D76"/>
    <mergeCell ref="AO4:AQ4"/>
    <mergeCell ref="AR4:AT4"/>
    <mergeCell ref="A2:D5"/>
    <mergeCell ref="T4:V4"/>
    <mergeCell ref="W4:Y4"/>
    <mergeCell ref="Z4:AB4"/>
    <mergeCell ref="AC4:AE4"/>
    <mergeCell ref="AF4:AH4"/>
    <mergeCell ref="E4:G4"/>
    <mergeCell ref="H3:J3"/>
    <mergeCell ref="K3:M3"/>
    <mergeCell ref="N3:P3"/>
    <mergeCell ref="Q3:S3"/>
    <mergeCell ref="H4:J4"/>
    <mergeCell ref="K4:M4"/>
    <mergeCell ref="N4:P4"/>
    <mergeCell ref="Q4:S4"/>
    <mergeCell ref="AI2:AK2"/>
    <mergeCell ref="AL2:AN2"/>
    <mergeCell ref="AF2:AH2"/>
    <mergeCell ref="AI4:AK4"/>
    <mergeCell ref="AL4:AN4"/>
    <mergeCell ref="AL3:AN3"/>
    <mergeCell ref="AO3:AQ3"/>
    <mergeCell ref="AR3:AT3"/>
    <mergeCell ref="T2:V2"/>
    <mergeCell ref="W2:Y2"/>
    <mergeCell ref="Z2:AB2"/>
    <mergeCell ref="AC2:AE2"/>
    <mergeCell ref="AU2:AW4"/>
    <mergeCell ref="B68:D68"/>
    <mergeCell ref="E2:G2"/>
    <mergeCell ref="H2:J2"/>
    <mergeCell ref="K2:M2"/>
    <mergeCell ref="N2:P2"/>
    <mergeCell ref="Q2:S2"/>
    <mergeCell ref="AO2:AQ2"/>
    <mergeCell ref="AR2:AT2"/>
    <mergeCell ref="E3:G3"/>
    <mergeCell ref="T3:V3"/>
    <mergeCell ref="W3:Y3"/>
    <mergeCell ref="Z3:AB3"/>
    <mergeCell ref="AC3:AE3"/>
    <mergeCell ref="AF3:AH3"/>
    <mergeCell ref="AI3:AK3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2020-09-23T04:13:05Z</dcterms:created>
  <dcterms:modified xsi:type="dcterms:W3CDTF">2024-12-25T04:17:59Z</dcterms:modified>
</cp:coreProperties>
</file>