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4政府米\"/>
    </mc:Choice>
  </mc:AlternateContent>
  <xr:revisionPtr revIDLastSave="0" documentId="13_ncr:1_{A97D2DAE-E864-4F0A-BEAA-07735978ED0A}" xr6:coauthVersionLast="47" xr6:coauthVersionMax="47" xr10:uidLastSave="{00000000-0000-0000-0000-000000000000}"/>
  <bookViews>
    <workbookView xWindow="-120" yWindow="-120" windowWidth="20730" windowHeight="11160" tabRatio="927" xr2:uid="{00000000-000D-0000-FFFF-FFFF00000000}"/>
  </bookViews>
  <sheets>
    <sheet name="R6" sheetId="24" r:id="rId1"/>
    <sheet name="R5" sheetId="1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H27" sheetId="9" r:id="rId10"/>
    <sheet name="H26" sheetId="10" r:id="rId11"/>
    <sheet name="H25" sheetId="11" r:id="rId12"/>
    <sheet name="H24" sheetId="12" r:id="rId13"/>
    <sheet name="H23" sheetId="13" r:id="rId14"/>
    <sheet name="H22" sheetId="14" r:id="rId15"/>
    <sheet name="H21" sheetId="15" r:id="rId16"/>
    <sheet name="H20" sheetId="16" r:id="rId17"/>
    <sheet name="H19" sheetId="17" r:id="rId18"/>
    <sheet name="H18" sheetId="18" r:id="rId19"/>
    <sheet name="H17" sheetId="19" r:id="rId20"/>
    <sheet name="H16" sheetId="20" r:id="rId21"/>
    <sheet name="H15" sheetId="21" r:id="rId22"/>
    <sheet name="H14" sheetId="22" r:id="rId23"/>
    <sheet name="H13" sheetId="23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" i="24" l="1"/>
  <c r="AJ36" i="24"/>
  <c r="AJ35" i="24"/>
  <c r="AJ34" i="24"/>
  <c r="AJ33" i="24"/>
  <c r="AJ32" i="24"/>
  <c r="AJ30" i="24"/>
  <c r="AJ29" i="24"/>
  <c r="AJ28" i="24"/>
  <c r="AJ27" i="24"/>
  <c r="AJ26" i="24"/>
  <c r="AJ24" i="24"/>
  <c r="AJ23" i="24"/>
  <c r="AJ22" i="24"/>
  <c r="AJ21" i="24"/>
  <c r="AJ20" i="24"/>
  <c r="AJ19" i="24"/>
  <c r="AJ18" i="24"/>
  <c r="AJ17" i="24"/>
  <c r="AJ16" i="24"/>
  <c r="AJ15" i="24"/>
  <c r="AJ14" i="24"/>
  <c r="AJ13" i="24"/>
  <c r="AJ12" i="24"/>
  <c r="AJ11" i="24"/>
  <c r="AJ10" i="24"/>
  <c r="AJ9" i="24"/>
  <c r="AJ8" i="24"/>
  <c r="AJ7" i="24"/>
  <c r="AJ20" i="1"/>
  <c r="AJ9" i="1" l="1"/>
  <c r="AJ13" i="1"/>
  <c r="AJ14" i="1"/>
  <c r="AJ19" i="1"/>
  <c r="AJ21" i="1"/>
  <c r="AJ23" i="1"/>
  <c r="T32" i="23" l="1"/>
  <c r="T31" i="23"/>
  <c r="T30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8" i="23"/>
  <c r="T7" i="23"/>
  <c r="T6" i="23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T6" i="21"/>
  <c r="X32" i="20"/>
  <c r="X31" i="20"/>
  <c r="X30" i="20"/>
  <c r="X29" i="20"/>
  <c r="X28" i="20"/>
  <c r="X27" i="20"/>
  <c r="X26" i="20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8" i="20"/>
  <c r="X7" i="20"/>
  <c r="X6" i="20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T10" i="19"/>
  <c r="T9" i="19"/>
  <c r="T8" i="19"/>
  <c r="T7" i="19"/>
  <c r="T6" i="19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7" i="18"/>
  <c r="T6" i="18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J7" i="16"/>
  <c r="AJ6" i="16"/>
  <c r="Y25" i="15"/>
  <c r="X25" i="15"/>
  <c r="U25" i="15"/>
  <c r="T25" i="15"/>
  <c r="T26" i="15" s="1"/>
  <c r="Q25" i="15"/>
  <c r="AB25" i="15" s="1"/>
  <c r="P25" i="15"/>
  <c r="AB24" i="15"/>
  <c r="AB23" i="15"/>
  <c r="AB22" i="15"/>
  <c r="AB21" i="15"/>
  <c r="AB20" i="15"/>
  <c r="Y19" i="15"/>
  <c r="X19" i="15"/>
  <c r="X26" i="15" s="1"/>
  <c r="U19" i="15"/>
  <c r="T19" i="15"/>
  <c r="Q19" i="15"/>
  <c r="Q26" i="15" s="1"/>
  <c r="P19" i="15"/>
  <c r="AB18" i="15"/>
  <c r="AB17" i="15"/>
  <c r="AB16" i="15"/>
  <c r="AB15" i="15"/>
  <c r="AB14" i="15"/>
  <c r="AB13" i="15"/>
  <c r="AB12" i="15"/>
  <c r="AB11" i="15"/>
  <c r="AB10" i="15"/>
  <c r="AB9" i="15"/>
  <c r="AB8" i="15"/>
  <c r="AB7" i="15"/>
  <c r="AB6" i="15"/>
  <c r="AN27" i="14"/>
  <c r="AN26" i="14"/>
  <c r="AN25" i="14"/>
  <c r="AN24" i="14"/>
  <c r="AN23" i="14"/>
  <c r="AN22" i="14"/>
  <c r="AN21" i="14"/>
  <c r="AN20" i="14"/>
  <c r="AN19" i="14"/>
  <c r="AN18" i="14"/>
  <c r="AN17" i="14"/>
  <c r="AN16" i="14"/>
  <c r="AN15" i="14"/>
  <c r="AN14" i="14"/>
  <c r="AN13" i="14"/>
  <c r="AN12" i="14"/>
  <c r="AN11" i="14"/>
  <c r="AN10" i="14"/>
  <c r="AN9" i="14"/>
  <c r="AN8" i="14"/>
  <c r="AN7" i="14"/>
  <c r="AN6" i="14"/>
  <c r="T30" i="13"/>
  <c r="M29" i="13"/>
  <c r="T29" i="13" s="1"/>
  <c r="L29" i="13"/>
  <c r="T28" i="13"/>
  <c r="T27" i="13"/>
  <c r="T26" i="13"/>
  <c r="T25" i="13"/>
  <c r="T24" i="13"/>
  <c r="M23" i="13"/>
  <c r="T23" i="13" s="1"/>
  <c r="L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AF29" i="11"/>
  <c r="AF28" i="11"/>
  <c r="AF27" i="11"/>
  <c r="AF26" i="11"/>
  <c r="AF25" i="11"/>
  <c r="AF24" i="11"/>
  <c r="AF23" i="11"/>
  <c r="AF22" i="11"/>
  <c r="AF21" i="11"/>
  <c r="AF20" i="11"/>
  <c r="AF19" i="11"/>
  <c r="AF18" i="11"/>
  <c r="AF17" i="11"/>
  <c r="AF16" i="11"/>
  <c r="AF15" i="11"/>
  <c r="AF14" i="11"/>
  <c r="AF13" i="11"/>
  <c r="AF12" i="11"/>
  <c r="AF11" i="11"/>
  <c r="AF10" i="11"/>
  <c r="AF9" i="11"/>
  <c r="AF8" i="11"/>
  <c r="AF7" i="11"/>
  <c r="AF6" i="11"/>
  <c r="AJ29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0"/>
  <c r="AJ9" i="10"/>
  <c r="AJ8" i="10"/>
  <c r="AJ7" i="10"/>
  <c r="AJ6" i="10"/>
  <c r="U26" i="15" l="1"/>
  <c r="P26" i="15"/>
  <c r="Y26" i="15"/>
  <c r="AB26" i="15"/>
  <c r="AB19" i="15"/>
  <c r="AJ29" i="9" l="1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33" i="5" l="1"/>
  <c r="AJ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7" i="1"/>
  <c r="AJ8" i="1"/>
  <c r="AJ10" i="1"/>
  <c r="AJ11" i="1"/>
  <c r="AJ12" i="1"/>
  <c r="AJ15" i="1"/>
  <c r="AJ16" i="1"/>
  <c r="AJ17" i="1"/>
  <c r="AJ18" i="1"/>
  <c r="AJ22" i="1"/>
  <c r="AJ24" i="1"/>
  <c r="AJ25" i="1"/>
  <c r="AJ26" i="1"/>
  <c r="AJ27" i="1"/>
  <c r="AJ28" i="1"/>
  <c r="AJ29" i="1"/>
  <c r="AJ30" i="1"/>
  <c r="AJ31" i="1"/>
  <c r="AJ32" i="1"/>
  <c r="AJ33" i="1"/>
  <c r="AJ6" i="1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6" i="3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</calcChain>
</file>

<file path=xl/sharedStrings.xml><?xml version="1.0" encoding="utf-8"?>
<sst xmlns="http://schemas.openxmlformats.org/spreadsheetml/2006/main" count="2555" uniqueCount="165">
  <si>
    <t>令和５年度（2023）ＷＴＯ－ＳＢＳ入札結果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</si>
  <si>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第１回</t>
    <rPh sb="0" eb="1">
      <t>ダイ</t>
    </rPh>
    <rPh sb="2" eb="3">
      <t>カイ</t>
    </rPh>
    <phoneticPr fontId="4"/>
  </si>
  <si>
    <t>第２回</t>
    <rPh sb="0" eb="1">
      <t>ダイ</t>
    </rPh>
    <rPh sb="2" eb="3">
      <t>カイ</t>
    </rPh>
    <phoneticPr fontId="4"/>
  </si>
  <si>
    <t>第３回</t>
    <rPh sb="0" eb="1">
      <t>ダイ</t>
    </rPh>
    <rPh sb="2" eb="3">
      <t>カイ</t>
    </rPh>
    <phoneticPr fontId="4"/>
  </si>
  <si>
    <t>第４回</t>
    <rPh sb="0" eb="1">
      <t>ダイ</t>
    </rPh>
    <rPh sb="2" eb="3">
      <t>カイ</t>
    </rPh>
    <phoneticPr fontId="4"/>
  </si>
  <si>
    <t>第５回</t>
    <rPh sb="0" eb="1">
      <t>ダイ</t>
    </rPh>
    <rPh sb="2" eb="3">
      <t>カイ</t>
    </rPh>
    <phoneticPr fontId="4"/>
  </si>
  <si>
    <t>第６回</t>
    <rPh sb="0" eb="1">
      <t>ダイ</t>
    </rPh>
    <rPh sb="2" eb="3">
      <t>カイ</t>
    </rPh>
    <phoneticPr fontId="4"/>
  </si>
  <si>
    <t>第７回</t>
    <rPh sb="0" eb="1">
      <t>ダイ</t>
    </rPh>
    <rPh sb="2" eb="3">
      <t>カイ</t>
    </rPh>
    <phoneticPr fontId="4"/>
  </si>
  <si>
    <t>第８回</t>
    <rPh sb="0" eb="1">
      <t>ダイ</t>
    </rPh>
    <rPh sb="2" eb="3">
      <t>カイ</t>
    </rPh>
    <phoneticPr fontId="4"/>
  </si>
  <si>
    <t>申込
数量
(ｔ)</t>
    <phoneticPr fontId="3"/>
  </si>
  <si>
    <t>落札
数量
(ｔ)</t>
    <phoneticPr fontId="3"/>
  </si>
  <si>
    <t>加重平均価格(裸)</t>
    <rPh sb="0" eb="2">
      <t>カジュウ</t>
    </rPh>
    <rPh sb="2" eb="4">
      <t>ヘイキン</t>
    </rPh>
    <rPh sb="4" eb="6">
      <t>カカク</t>
    </rPh>
    <rPh sb="7" eb="8">
      <t>ハダカ</t>
    </rPh>
    <phoneticPr fontId="3"/>
  </si>
  <si>
    <t>買入
(円／ｔ)</t>
    <rPh sb="4" eb="5">
      <t>エン</t>
    </rPh>
    <phoneticPr fontId="3"/>
  </si>
  <si>
    <t>売渡
(円／ｔ)</t>
    <phoneticPr fontId="3"/>
  </si>
  <si>
    <t>一
般
米
枠</t>
    <rPh sb="0" eb="1">
      <t>イチ</t>
    </rPh>
    <rPh sb="2" eb="3">
      <t>ハン</t>
    </rPh>
    <rPh sb="4" eb="5">
      <t>マイ</t>
    </rPh>
    <rPh sb="6" eb="7">
      <t>ワク</t>
    </rPh>
    <phoneticPr fontId="3"/>
  </si>
  <si>
    <t>アメリカ</t>
  </si>
  <si>
    <t>うるち精米中粒種</t>
  </si>
  <si>
    <t>うるち玄米短粒種</t>
    <phoneticPr fontId="3"/>
  </si>
  <si>
    <t>も　ち精米短粒種</t>
    <phoneticPr fontId="3"/>
  </si>
  <si>
    <t>アルゼンチン</t>
    <phoneticPr fontId="4"/>
  </si>
  <si>
    <t>うるち玄米短粒種</t>
    <rPh sb="3" eb="5">
      <t>ゲンマイ</t>
    </rPh>
    <rPh sb="5" eb="8">
      <t>タンリュウシュ</t>
    </rPh>
    <phoneticPr fontId="4"/>
  </si>
  <si>
    <t>うるち精米短粒種</t>
    <rPh sb="5" eb="8">
      <t>タンリュウシュ</t>
    </rPh>
    <phoneticPr fontId="4"/>
  </si>
  <si>
    <t>イタリア</t>
    <phoneticPr fontId="4"/>
  </si>
  <si>
    <t>うるち精米中粒種</t>
    <rPh sb="5" eb="8">
      <t>チュウリュウシュ</t>
    </rPh>
    <phoneticPr fontId="4"/>
  </si>
  <si>
    <t>インド</t>
  </si>
  <si>
    <t>うるち精米長粒種</t>
  </si>
  <si>
    <t>スリランカ</t>
    <phoneticPr fontId="4"/>
  </si>
  <si>
    <t>-</t>
  </si>
  <si>
    <t>タイ</t>
  </si>
  <si>
    <t>も　ち精米長粒種</t>
    <phoneticPr fontId="4"/>
  </si>
  <si>
    <t>パキスタン</t>
    <phoneticPr fontId="4"/>
  </si>
  <si>
    <t>台湾</t>
  </si>
  <si>
    <t>うるち精米短粒種</t>
  </si>
  <si>
    <t>中国</t>
  </si>
  <si>
    <t>一般米枠 計</t>
    <rPh sb="0" eb="2">
      <t>イッパン</t>
    </rPh>
    <rPh sb="2" eb="3">
      <t>コメ</t>
    </rPh>
    <rPh sb="3" eb="4">
      <t>ワク</t>
    </rPh>
    <phoneticPr fontId="3"/>
  </si>
  <si>
    <t>砕
精
米
枠</t>
    <rPh sb="0" eb="1">
      <t>サイ</t>
    </rPh>
    <rPh sb="2" eb="3">
      <t>セイ</t>
    </rPh>
    <rPh sb="4" eb="5">
      <t>ヨネ</t>
    </rPh>
    <rPh sb="6" eb="7">
      <t>ワク</t>
    </rPh>
    <phoneticPr fontId="3"/>
  </si>
  <si>
    <t>うるち砕　精　米</t>
    <phoneticPr fontId="3"/>
  </si>
  <si>
    <t>も　ち砕　精　米</t>
    <phoneticPr fontId="3"/>
  </si>
  <si>
    <t>アルゼンチン</t>
  </si>
  <si>
    <t>カンボジア</t>
  </si>
  <si>
    <t>中国</t>
    <rPh sb="0" eb="2">
      <t>チュウゴク</t>
    </rPh>
    <phoneticPr fontId="4"/>
  </si>
  <si>
    <t>砕精米 計</t>
    <rPh sb="0" eb="3">
      <t>サイセイマイ</t>
    </rPh>
    <phoneticPr fontId="3"/>
  </si>
  <si>
    <t>合計</t>
    <rPh sb="0" eb="2">
      <t>ゴウケイ</t>
    </rPh>
    <phoneticPr fontId="4"/>
  </si>
  <si>
    <t>令和４年度（2022）ＷＴＯ－ＳＢＳ入札結果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</si>
  <si>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-</t>
    <phoneticPr fontId="4"/>
  </si>
  <si>
    <t>令和３年度（2021）ＷＴＯ－ＳＢＳ入札結果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</si>
  <si>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一般米枠</t>
    <rPh sb="0" eb="2">
      <t>イッパン</t>
    </rPh>
    <rPh sb="2" eb="3">
      <t>マイ</t>
    </rPh>
    <rPh sb="3" eb="4">
      <t>ワク</t>
    </rPh>
    <phoneticPr fontId="4"/>
  </si>
  <si>
    <t>うるち玄米短粒種</t>
  </si>
  <si>
    <t>もち精米短粒種</t>
  </si>
  <si>
    <t>もち精米長粒種</t>
  </si>
  <si>
    <t>パキスタン</t>
  </si>
  <si>
    <t>ベトナム</t>
  </si>
  <si>
    <t>うるち玄米中粒種</t>
  </si>
  <si>
    <t>砕精米枠</t>
    <rPh sb="0" eb="3">
      <t>サイセイマイ</t>
    </rPh>
    <rPh sb="3" eb="4">
      <t>ワク</t>
    </rPh>
    <phoneticPr fontId="4"/>
  </si>
  <si>
    <t>うるち砕精米</t>
  </si>
  <si>
    <t>もち砕精米</t>
  </si>
  <si>
    <t>砕精米枠 計</t>
    <rPh sb="0" eb="3">
      <t>サイセイマイ</t>
    </rPh>
    <rPh sb="3" eb="4">
      <t>ワク</t>
    </rPh>
    <phoneticPr fontId="3"/>
  </si>
  <si>
    <t>年度
累計
落札
数量
(ｔ)</t>
    <rPh sb="0" eb="2">
      <t>ネンド</t>
    </rPh>
    <rPh sb="3" eb="5">
      <t>ルイケイ</t>
    </rPh>
    <rPh sb="6" eb="8">
      <t>ラクサツ</t>
    </rPh>
    <rPh sb="9" eb="11">
      <t>スウリョウ</t>
    </rPh>
    <phoneticPr fontId="1"/>
  </si>
  <si>
    <t>一般米枠</t>
    <rPh sb="0" eb="2">
      <t>イッパン</t>
    </rPh>
    <rPh sb="2" eb="3">
      <t>コメ</t>
    </rPh>
    <rPh sb="3" eb="4">
      <t>ワク</t>
    </rPh>
    <phoneticPr fontId="6"/>
  </si>
  <si>
    <t>アメリカ</t>
    <phoneticPr fontId="6"/>
  </si>
  <si>
    <t>うるち玄米短粒種</t>
    <rPh sb="3" eb="5">
      <t>ゲンマイ</t>
    </rPh>
    <rPh sb="5" eb="8">
      <t>タンリュウシュ</t>
    </rPh>
    <phoneticPr fontId="6"/>
  </si>
  <si>
    <t>うるち精米短粒種</t>
    <rPh sb="3" eb="5">
      <t>セイマイ</t>
    </rPh>
    <rPh sb="5" eb="8">
      <t>タンリュウシュ</t>
    </rPh>
    <phoneticPr fontId="6"/>
  </si>
  <si>
    <t>うるち精米中粒種</t>
    <rPh sb="3" eb="5">
      <t>セイマイ</t>
    </rPh>
    <rPh sb="5" eb="6">
      <t>チュウ</t>
    </rPh>
    <rPh sb="6" eb="7">
      <t>ツブ</t>
    </rPh>
    <rPh sb="7" eb="8">
      <t>タネ</t>
    </rPh>
    <phoneticPr fontId="6"/>
  </si>
  <si>
    <t>も　ち精米短粒種</t>
    <rPh sb="3" eb="5">
      <t>セイマイ</t>
    </rPh>
    <rPh sb="5" eb="8">
      <t>タンリュウシュ</t>
    </rPh>
    <phoneticPr fontId="6"/>
  </si>
  <si>
    <t>うるち精米中粒種</t>
    <rPh sb="5" eb="6">
      <t>ナカ</t>
    </rPh>
    <phoneticPr fontId="4"/>
  </si>
  <si>
    <t>も　ち精米長粒種</t>
  </si>
  <si>
    <t>うるち精米中粒種</t>
    <rPh sb="5" eb="6">
      <t>チュウ</t>
    </rPh>
    <phoneticPr fontId="6"/>
  </si>
  <si>
    <t>うるち玄米短粒種</t>
    <rPh sb="3" eb="5">
      <t>ゲンマイ</t>
    </rPh>
    <phoneticPr fontId="4"/>
  </si>
  <si>
    <t>イタリア</t>
  </si>
  <si>
    <t>一般米枠　計</t>
    <rPh sb="0" eb="2">
      <t>イッパン</t>
    </rPh>
    <rPh sb="2" eb="3">
      <t>マイ</t>
    </rPh>
    <rPh sb="3" eb="4">
      <t>ワク</t>
    </rPh>
    <phoneticPr fontId="6"/>
  </si>
  <si>
    <t>砕
精
米
枠</t>
    <rPh sb="6" eb="7">
      <t>ワク</t>
    </rPh>
    <phoneticPr fontId="6"/>
  </si>
  <si>
    <t>うるち砕　精　米</t>
  </si>
  <si>
    <t>も　ち砕　精　米</t>
  </si>
  <si>
    <t>アルゼンチン</t>
    <phoneticPr fontId="6"/>
  </si>
  <si>
    <t>砕精米枠　計</t>
    <rPh sb="0" eb="3">
      <t>サイセイマイ</t>
    </rPh>
    <rPh sb="3" eb="4">
      <t>ワク</t>
    </rPh>
    <phoneticPr fontId="6"/>
  </si>
  <si>
    <t>令和２年度（2020）ＷＴＯ－ＳＢＳ入札結果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</si>
  <si>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令和元年度（2019）ＷＴＯ－ＳＢＳ入札結果</t>
    <rPh sb="0" eb="2">
      <t>レイワ</t>
    </rPh>
    <rPh sb="2" eb="3">
      <t>モト</t>
    </rPh>
    <rPh sb="3" eb="5">
      <t>ネンド</t>
    </rPh>
    <rPh sb="18" eb="20">
      <t>ニュウサツ</t>
    </rPh>
    <rPh sb="20" eb="22">
      <t>ケッカ</t>
    </rPh>
    <phoneticPr fontId="3"/>
  </si>
  <si>
    <t>うるち玄米中粒種</t>
    <rPh sb="3" eb="5">
      <t>ゲンマイ</t>
    </rPh>
    <rPh sb="5" eb="6">
      <t>チュウ</t>
    </rPh>
    <rPh sb="6" eb="7">
      <t>ツブ</t>
    </rPh>
    <rPh sb="7" eb="8">
      <t>タネ</t>
    </rPh>
    <phoneticPr fontId="6"/>
  </si>
  <si>
    <t>オーストラリア</t>
  </si>
  <si>
    <t>うるち精米中粒種</t>
    <rPh sb="5" eb="6">
      <t>チュウ</t>
    </rPh>
    <phoneticPr fontId="4"/>
  </si>
  <si>
    <t>ベトナム</t>
    <phoneticPr fontId="4"/>
  </si>
  <si>
    <t>ミャンマー</t>
  </si>
  <si>
    <t>平成30年度（2018）ＷＴＯ－ＳＢＳ入札結果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</si>
  <si>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-</t>
    <phoneticPr fontId="6"/>
  </si>
  <si>
    <t>バングラデシュ</t>
    <phoneticPr fontId="6"/>
  </si>
  <si>
    <t>砕精米枠</t>
    <phoneticPr fontId="6"/>
  </si>
  <si>
    <t>平成29年度（2017）ＷＴＯ－ＳＢＳ入札結果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</si>
  <si>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一般米枠</t>
    <rPh sb="0" eb="2">
      <t>イッパン</t>
    </rPh>
    <rPh sb="2" eb="3">
      <t>コメ</t>
    </rPh>
    <rPh sb="3" eb="4">
      <t>ワク</t>
    </rPh>
    <phoneticPr fontId="6"/>
  </si>
  <si>
    <t>うるち玄米短粒種</t>
    <rPh sb="3" eb="5">
      <t>ゲンマイ</t>
    </rPh>
    <phoneticPr fontId="6"/>
  </si>
  <si>
    <t>平成28年度（2016）ＷＴＯ－ＳＢＳ入札結果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</si>
  <si>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平成27年度（2015）ＷＴＯ－ＳＢＳ入札結果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</si>
  <si>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平成26年度（2014）ＷＴＯ－ＳＢＳ入札結果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</si>
  <si>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平成25年度（2013）ＷＴＯ－ＳＢＳ入札結果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</si>
  <si>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-</t>
    <phoneticPr fontId="6"/>
  </si>
  <si>
    <t>平成24年度（2012）ＷＴＯ－ＳＢＳ入札結果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</si>
  <si>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
般
米
枠</t>
    <rPh sb="0" eb="1">
      <t>イッ</t>
    </rPh>
    <rPh sb="2" eb="3">
      <t>ハン</t>
    </rPh>
    <rPh sb="4" eb="5">
      <t>コメ</t>
    </rPh>
    <rPh sb="6" eb="7">
      <t>ワク</t>
    </rPh>
    <phoneticPr fontId="6"/>
  </si>
  <si>
    <t>うるち玄米中粒種</t>
    <rPh sb="3" eb="5">
      <t>ゲンマイ</t>
    </rPh>
    <rPh sb="5" eb="6">
      <t>チュウ</t>
    </rPh>
    <phoneticPr fontId="6"/>
  </si>
  <si>
    <t>も　ち精米短粒種</t>
    <phoneticPr fontId="6"/>
  </si>
  <si>
    <t>イタリア</t>
    <phoneticPr fontId="6"/>
  </si>
  <si>
    <t>うるち精米中粒種</t>
    <rPh sb="3" eb="5">
      <t>セイマイ</t>
    </rPh>
    <rPh sb="5" eb="8">
      <t>チュウリュウシュ</t>
    </rPh>
    <phoneticPr fontId="6"/>
  </si>
  <si>
    <t>オーストラリア</t>
    <phoneticPr fontId="6"/>
  </si>
  <si>
    <t>インド</t>
    <phoneticPr fontId="6"/>
  </si>
  <si>
    <t>パキスタン</t>
    <phoneticPr fontId="6"/>
  </si>
  <si>
    <t>も　ち精米長粒種</t>
    <phoneticPr fontId="6"/>
  </si>
  <si>
    <t>台湾</t>
    <rPh sb="0" eb="2">
      <t>タイワン</t>
    </rPh>
    <phoneticPr fontId="6"/>
  </si>
  <si>
    <t>ウルグアイ</t>
    <phoneticPr fontId="6"/>
  </si>
  <si>
    <t>砕
精
米
枠</t>
    <rPh sb="0" eb="1">
      <t>クダ</t>
    </rPh>
    <rPh sb="2" eb="3">
      <t>クワ</t>
    </rPh>
    <rPh sb="4" eb="5">
      <t>ゴメ</t>
    </rPh>
    <rPh sb="6" eb="7">
      <t>ワク</t>
    </rPh>
    <phoneticPr fontId="6"/>
  </si>
  <si>
    <t>うるち砕　精　米</t>
    <phoneticPr fontId="6"/>
  </si>
  <si>
    <t>も　ち砕　精　米</t>
    <phoneticPr fontId="6"/>
  </si>
  <si>
    <t>中国</t>
    <rPh sb="0" eb="2">
      <t>チュウゴク</t>
    </rPh>
    <phoneticPr fontId="6"/>
  </si>
  <si>
    <t>ミャンマー</t>
    <phoneticPr fontId="6"/>
  </si>
  <si>
    <t>ベトナム</t>
    <phoneticPr fontId="6"/>
  </si>
  <si>
    <t>平成23年度（2011）ＷＴＯ－ＳＢＳ入札結果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</si>
  <si>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も　ち玄米短粒種</t>
    <rPh sb="3" eb="5">
      <t>ゲンマイ</t>
    </rPh>
    <phoneticPr fontId="6"/>
  </si>
  <si>
    <t>平成22年度（2010）ＷＴＯ－ＳＢＳ入札結果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</si>
  <si>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
般
米
枠</t>
    <rPh sb="0" eb="1">
      <t>イッ</t>
    </rPh>
    <rPh sb="2" eb="3">
      <t>ハン</t>
    </rPh>
    <rPh sb="4" eb="5">
      <t>マイ</t>
    </rPh>
    <rPh sb="6" eb="7">
      <t>ワク</t>
    </rPh>
    <phoneticPr fontId="6"/>
  </si>
  <si>
    <t>も　ち玄米短粒種</t>
    <phoneticPr fontId="6"/>
  </si>
  <si>
    <t>うるち精米短粒種</t>
    <rPh sb="5" eb="6">
      <t>ミジカ</t>
    </rPh>
    <phoneticPr fontId="6"/>
  </si>
  <si>
    <t>砕
精
米
枠</t>
    <rPh sb="0" eb="1">
      <t>クダ</t>
    </rPh>
    <rPh sb="2" eb="3">
      <t>セイ</t>
    </rPh>
    <rPh sb="4" eb="5">
      <t>コメ</t>
    </rPh>
    <rPh sb="6" eb="7">
      <t>ワク</t>
    </rPh>
    <phoneticPr fontId="6"/>
  </si>
  <si>
    <t>も　ち砕　精　米</t>
    <rPh sb="3" eb="4">
      <t>クダ</t>
    </rPh>
    <rPh sb="5" eb="6">
      <t>セイ</t>
    </rPh>
    <rPh sb="7" eb="8">
      <t>ベイ</t>
    </rPh>
    <phoneticPr fontId="6"/>
  </si>
  <si>
    <t>中国</t>
    <phoneticPr fontId="6"/>
  </si>
  <si>
    <t>平成21年度（2009）ＷＴＯ－ＳＢＳ入札結果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</si>
  <si>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平成20年度（2008）ＷＴＯ－ＳＢＳ入札結果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</si>
  <si>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一般米枠</t>
    <rPh sb="0" eb="1">
      <t>イッ</t>
    </rPh>
    <rPh sb="1" eb="2">
      <t>ハン</t>
    </rPh>
    <rPh sb="2" eb="3">
      <t>マイ</t>
    </rPh>
    <rPh sb="3" eb="4">
      <t>ワク</t>
    </rPh>
    <phoneticPr fontId="6"/>
  </si>
  <si>
    <t>砕精米枠</t>
    <rPh sb="0" eb="1">
      <t>クダ</t>
    </rPh>
    <rPh sb="1" eb="2">
      <t>セイ</t>
    </rPh>
    <rPh sb="2" eb="3">
      <t>コメ</t>
    </rPh>
    <rPh sb="3" eb="4">
      <t>ワク</t>
    </rPh>
    <phoneticPr fontId="6"/>
  </si>
  <si>
    <t>平成19年度（2007）ＷＴＯ－ＳＢＳ入札結果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</si>
  <si>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
般
米
枠</t>
    <phoneticPr fontId="6"/>
  </si>
  <si>
    <t>-</t>
    <phoneticPr fontId="6"/>
  </si>
  <si>
    <t>砕
精
米</t>
    <phoneticPr fontId="6"/>
  </si>
  <si>
    <t>平成18年度（2006）ＷＴＯ－ＳＢＳ入札結果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</si>
  <si>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も　ち玄米短粒種</t>
  </si>
  <si>
    <t>砕
精
米
枠</t>
    <phoneticPr fontId="6"/>
  </si>
  <si>
    <t>平成17年度（2005）ＷＴＯ－ＳＢＳ入札結果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</si>
  <si>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も　ち玄米中粒種</t>
    <phoneticPr fontId="6"/>
  </si>
  <si>
    <t>平成16年度（2004）ＷＴＯ－ＳＢＳ入札結果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</si>
  <si>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うるち精米中粒種</t>
    <rPh sb="5" eb="8">
      <t>チュウリュウシュ</t>
    </rPh>
    <phoneticPr fontId="6"/>
  </si>
  <si>
    <t>も　ち玄米短粒種</t>
    <rPh sb="3" eb="4">
      <t>ゲン</t>
    </rPh>
    <rPh sb="4" eb="5">
      <t>コメ</t>
    </rPh>
    <phoneticPr fontId="6"/>
  </si>
  <si>
    <t>も　ち精米短粒種</t>
  </si>
  <si>
    <t>タ 　イ</t>
  </si>
  <si>
    <t>も　ち精米長粒種</t>
    <rPh sb="5" eb="6">
      <t>ナガ</t>
    </rPh>
    <phoneticPr fontId="6"/>
  </si>
  <si>
    <t>うるち玄米中粒種</t>
    <rPh sb="5" eb="8">
      <t>チュウリュウシュ</t>
    </rPh>
    <phoneticPr fontId="6"/>
  </si>
  <si>
    <t>も　ち玄米中粒種</t>
  </si>
  <si>
    <t>平成15年度（2003）ＷＴＯ－ＳＢＳ入札結果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</si>
  <si>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タイ</t>
    <phoneticPr fontId="6"/>
  </si>
  <si>
    <t>中国</t>
    <phoneticPr fontId="6"/>
  </si>
  <si>
    <t>うるち玄米長粒種</t>
  </si>
  <si>
    <t>－</t>
  </si>
  <si>
    <t>中　国</t>
  </si>
  <si>
    <t>平成14年度（2002）ＷＴＯ－ＳＢＳ入札結果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</si>
  <si>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うるち精米長粒種</t>
    <phoneticPr fontId="6"/>
  </si>
  <si>
    <t>うるち玄米短粒種</t>
    <rPh sb="3" eb="4">
      <t>ゲン</t>
    </rPh>
    <rPh sb="4" eb="5">
      <t>コメ</t>
    </rPh>
    <phoneticPr fontId="6"/>
  </si>
  <si>
    <t>平成13年度（2001）ＷＴＯ－ＳＢＳ入札結果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</si>
  <si>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一般米枠</t>
    <rPh sb="0" eb="2">
      <t>イッパン</t>
    </rPh>
    <rPh sb="2" eb="3">
      <t>コメ</t>
    </rPh>
    <rPh sb="3" eb="4">
      <t>ワク</t>
    </rPh>
    <phoneticPr fontId="6"/>
  </si>
  <si>
    <t>も　ち精米中粒種</t>
    <rPh sb="5" eb="6">
      <t>チュウ</t>
    </rPh>
    <phoneticPr fontId="6"/>
  </si>
  <si>
    <t>スペイン</t>
    <phoneticPr fontId="6"/>
  </si>
  <si>
    <t>うるち玄米短粒種</t>
    <rPh sb="3" eb="4">
      <t>ゲン</t>
    </rPh>
    <phoneticPr fontId="6"/>
  </si>
  <si>
    <t>うるち玄米長粒種</t>
    <rPh sb="3" eb="4">
      <t>ゲン</t>
    </rPh>
    <rPh sb="5" eb="6">
      <t>ナガ</t>
    </rPh>
    <phoneticPr fontId="6"/>
  </si>
  <si>
    <t>砕精米枠</t>
    <rPh sb="0" eb="3">
      <t>サイセイマイ</t>
    </rPh>
    <rPh sb="3" eb="4">
      <t>ワク</t>
    </rPh>
    <phoneticPr fontId="6"/>
  </si>
  <si>
    <r>
      <rPr>
        <sz val="10"/>
        <color theme="1"/>
        <rFont val="ＭＳ ゴシック"/>
        <family val="1"/>
        <charset val="128"/>
      </rPr>
      <t>オーストラリア</t>
    </r>
  </si>
  <si>
    <r>
      <rPr>
        <sz val="10"/>
        <color theme="1"/>
        <rFont val="ＭＳ ゴシック"/>
        <family val="1"/>
        <charset val="128"/>
      </rPr>
      <t>うるち玄米短粒種</t>
    </r>
  </si>
  <si>
    <r>
      <rPr>
        <sz val="10"/>
        <color theme="1"/>
        <rFont val="ＭＳ ゴシック"/>
        <family val="1"/>
        <charset val="128"/>
      </rPr>
      <t>うるち精米中粒種</t>
    </r>
  </si>
  <si>
    <r>
      <rPr>
        <sz val="10"/>
        <color theme="1"/>
        <rFont val="ＭＳ ゴシック"/>
        <family val="1"/>
        <charset val="128"/>
      </rPr>
      <t>うるち玄米中粒種</t>
    </r>
  </si>
  <si>
    <t>令和６年度（2024）ＷＴＯ－ＳＢＳ入札結果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</si>
  <si>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うるち玄米中粒種</t>
    <rPh sb="3" eb="5">
      <t>ゲンマイ</t>
    </rPh>
    <phoneticPr fontId="1"/>
  </si>
  <si>
    <t>うるち玄米短粒種</t>
    <rPh sb="3" eb="5">
      <t>ゲンマイ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</si>
</sst>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&quot;第&quot;0&quot;回&quot;"/>
    <numFmt numFmtId="178" formatCode="m/d;@"/>
    <numFmt numFmtId="179" formatCode="###0;###0"/>
    <numFmt numFmtId="180" formatCode="#,##0;#,##0"/>
    <numFmt numFmtId="181" formatCode="#,##0.0;&quot;▲ &quot;#,##0.0"/>
    <numFmt numFmtId="182" formatCode="#,##0;&quot;△ &quot;#,##0"/>
    <numFmt numFmtId="183" formatCode="#,##0.0;&quot;△ &quot;#,##0.0"/>
    <numFmt numFmtId="184" formatCode="#,##0_ "/>
  </numFmts>
  <fonts count="1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1"/>
      <charset val="128"/>
    </font>
    <font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1" fontId="5" fillId="2" borderId="10" xfId="0" applyNumberFormat="1" applyFont="1" applyFill="1" applyBorder="1">
      <alignment vertical="center"/>
    </xf>
    <xf numFmtId="3" fontId="5" fillId="2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0" borderId="10" xfId="0" applyFont="1" applyBorder="1">
      <alignment vertical="center"/>
    </xf>
    <xf numFmtId="1" fontId="5" fillId="0" borderId="10" xfId="0" applyNumberFormat="1" applyFont="1" applyBorder="1">
      <alignment vertical="center"/>
    </xf>
    <xf numFmtId="3" fontId="5" fillId="0" borderId="10" xfId="0" applyNumberFormat="1" applyFont="1" applyBorder="1">
      <alignment vertical="center"/>
    </xf>
    <xf numFmtId="3" fontId="5" fillId="2" borderId="10" xfId="0" applyNumberFormat="1" applyFont="1" applyFill="1" applyBorder="1">
      <alignment vertical="center"/>
    </xf>
    <xf numFmtId="176" fontId="5" fillId="0" borderId="10" xfId="0" applyNumberFormat="1" applyFont="1" applyBorder="1">
      <alignment vertical="center"/>
    </xf>
    <xf numFmtId="176" fontId="5" fillId="2" borderId="10" xfId="0" applyNumberFormat="1" applyFont="1" applyFill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" fontId="0" fillId="0" borderId="10" xfId="0" applyNumberFormat="1" applyBorder="1">
      <alignment vertical="center"/>
    </xf>
    <xf numFmtId="3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76" fontId="0" fillId="2" borderId="10" xfId="0" applyNumberFormat="1" applyFill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0" xfId="0" applyBorder="1" applyAlignment="1">
      <alignment horizontal="center" vertical="center"/>
    </xf>
    <xf numFmtId="180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1" fontId="0" fillId="3" borderId="10" xfId="0" applyNumberFormat="1" applyFill="1" applyBorder="1">
      <alignment vertical="center"/>
    </xf>
    <xf numFmtId="3" fontId="0" fillId="3" borderId="10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3" fontId="0" fillId="0" borderId="10" xfId="0" applyNumberFormat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vertical="top"/>
    </xf>
    <xf numFmtId="0" fontId="0" fillId="3" borderId="10" xfId="0" applyFill="1" applyBorder="1" applyAlignment="1">
      <alignment vertical="top"/>
    </xf>
    <xf numFmtId="18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top"/>
    </xf>
    <xf numFmtId="176" fontId="0" fillId="3" borderId="10" xfId="0" applyNumberFormat="1" applyFill="1" applyBorder="1" applyAlignment="1">
      <alignment horizontal="center" vertical="center"/>
    </xf>
    <xf numFmtId="182" fontId="0" fillId="3" borderId="10" xfId="0" applyNumberFormat="1" applyFill="1" applyBorder="1">
      <alignment vertical="center"/>
    </xf>
    <xf numFmtId="182" fontId="0" fillId="3" borderId="10" xfId="0" applyNumberFormat="1" applyFill="1" applyBorder="1" applyAlignment="1">
      <alignment horizontal="right" vertical="center"/>
    </xf>
    <xf numFmtId="182" fontId="0" fillId="3" borderId="10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183" fontId="0" fillId="3" borderId="10" xfId="0" applyNumberFormat="1" applyFill="1" applyBorder="1" applyAlignment="1">
      <alignment horizontal="center" vertical="center"/>
    </xf>
    <xf numFmtId="182" fontId="0" fillId="3" borderId="19" xfId="0" applyNumberFormat="1" applyFill="1" applyBorder="1">
      <alignment vertical="center"/>
    </xf>
    <xf numFmtId="176" fontId="0" fillId="3" borderId="22" xfId="0" applyNumberFormat="1" applyFill="1" applyBorder="1" applyAlignment="1">
      <alignment horizontal="right" vertical="center"/>
    </xf>
    <xf numFmtId="176" fontId="0" fillId="3" borderId="19" xfId="0" applyNumberFormat="1" applyFill="1" applyBorder="1" applyAlignment="1">
      <alignment horizontal="right" vertical="center"/>
    </xf>
    <xf numFmtId="182" fontId="0" fillId="0" borderId="10" xfId="0" applyNumberFormat="1" applyBorder="1">
      <alignment vertical="center"/>
    </xf>
    <xf numFmtId="182" fontId="0" fillId="0" borderId="10" xfId="0" applyNumberFormat="1" applyBorder="1" applyAlignment="1">
      <alignment horizontal="right" vertical="center"/>
    </xf>
    <xf numFmtId="182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distributed" vertical="center"/>
    </xf>
    <xf numFmtId="3" fontId="0" fillId="0" borderId="19" xfId="0" applyNumberFormat="1" applyBorder="1">
      <alignment vertical="center"/>
    </xf>
    <xf numFmtId="182" fontId="0" fillId="0" borderId="19" xfId="0" applyNumberFormat="1" applyBorder="1">
      <alignment vertical="center"/>
    </xf>
    <xf numFmtId="55" fontId="0" fillId="0" borderId="10" xfId="0" applyNumberFormat="1" applyBorder="1">
      <alignment vertical="center"/>
    </xf>
    <xf numFmtId="184" fontId="0" fillId="0" borderId="10" xfId="0" applyNumberFormat="1" applyBorder="1">
      <alignment vertical="center"/>
    </xf>
    <xf numFmtId="55" fontId="0" fillId="0" borderId="0" xfId="0" applyNumberFormat="1">
      <alignment vertical="center"/>
    </xf>
    <xf numFmtId="184" fontId="0" fillId="0" borderId="0" xfId="0" applyNumberFormat="1">
      <alignment vertical="center"/>
    </xf>
    <xf numFmtId="176" fontId="0" fillId="0" borderId="10" xfId="1" applyNumberFormat="1" applyFont="1" applyBorder="1" applyAlignment="1">
      <alignment vertical="center"/>
    </xf>
    <xf numFmtId="0" fontId="0" fillId="0" borderId="6" xfId="0" applyBorder="1">
      <alignment vertical="center"/>
    </xf>
    <xf numFmtId="176" fontId="5" fillId="0" borderId="10" xfId="0" applyNumberFormat="1" applyFont="1" applyBorder="1" applyAlignment="1">
      <alignment horizontal="center" vertical="top" wrapText="1"/>
    </xf>
    <xf numFmtId="176" fontId="5" fillId="0" borderId="10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>
      <alignment vertical="center" wrapText="1" shrinkToFit="1"/>
    </xf>
    <xf numFmtId="3" fontId="9" fillId="0" borderId="23" xfId="0" applyNumberFormat="1" applyFont="1" applyBorder="1" applyAlignment="1">
      <alignment vertical="center" wrapText="1" shrinkToFit="1"/>
    </xf>
    <xf numFmtId="176" fontId="5" fillId="0" borderId="6" xfId="0" applyNumberFormat="1" applyFont="1" applyBorder="1" applyAlignment="1">
      <alignment vertical="top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56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0" xfId="0" applyFont="1" applyBorder="1" applyAlignment="1">
      <alignment vertical="top" wrapText="1"/>
    </xf>
    <xf numFmtId="0" fontId="0" fillId="0" borderId="10" xfId="0" applyBorder="1" applyAlignment="1">
      <alignment horizontal="center" vertical="top" textRotation="255" wrapText="1"/>
    </xf>
    <xf numFmtId="0" fontId="5" fillId="0" borderId="10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0" fillId="0" borderId="19" xfId="0" applyBorder="1" applyAlignment="1">
      <alignment horizontal="center" vertical="top" textRotation="255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0" fillId="3" borderId="10" xfId="0" applyFill="1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0" fillId="2" borderId="1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 vertical="top" wrapText="1"/>
    </xf>
    <xf numFmtId="0" fontId="0" fillId="3" borderId="19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56" fontId="5" fillId="2" borderId="10" xfId="0" applyNumberFormat="1" applyFont="1" applyFill="1" applyBorder="1" applyAlignment="1">
      <alignment horizontal="center" vertical="center"/>
    </xf>
    <xf numFmtId="0" fontId="5" fillId="2" borderId="16" xfId="0" applyFont="1" applyFill="1" applyBorder="1">
      <alignment vertical="center"/>
    </xf>
    <xf numFmtId="0" fontId="5" fillId="0" borderId="16" xfId="0" applyFont="1" applyBorder="1">
      <alignment vertical="center"/>
    </xf>
    <xf numFmtId="56" fontId="5" fillId="2" borderId="5" xfId="0" applyNumberFormat="1" applyFont="1" applyFill="1" applyBorder="1" applyAlignment="1">
      <alignment horizontal="center" vertical="center"/>
    </xf>
    <xf numFmtId="56" fontId="5" fillId="2" borderId="6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766D00B-CABD-463C-A5FD-4FB3443D57F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E320234-40D1-4F41-A2A8-5173B4E96102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10C1362-6EA0-4555-861E-EBE882B0CD71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78B23FB-2665-4380-94AD-E2A3539AEA92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4A3D010D-DCD7-4370-A9F4-DD0B5B478D23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CDE1F05-9492-41C1-BCC7-B4A38DEA2C14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3AD7A42C-C479-4E92-A103-4B7D699F916A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F5E33924-D4F4-47AB-9A48-3924A8A38F1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DEB9292B-FA81-4AE6-8F85-92582936A2EC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51B82E59-4D4F-4296-878B-DA02DD1EF41A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C0E93FA-55BC-40B5-859B-30F76F09DED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1CDAB08-735E-4169-B8D8-83ADF4B9487E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9C295FA3-DF06-4EB4-B0C7-7EBC3097234B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70AE855-724A-4871-8ED0-F46E176FE839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783E4B36-E449-483A-A90D-49C308EE3074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2F902A9D-02EF-4EC2-8652-75F6C7AE4D4E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CF671B42-6DE3-4841-B498-15186D329901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54EB8214-17D5-4AD7-804B-68D468BEEEBB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9DD5AEFF-1AD6-4D72-9179-86C27681C567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3EBDC80E-FB42-42A8-9E91-3A57C1995A2D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B0F5817-556B-4804-A2A3-03F0635E10AC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BC6718AE-367A-48C8-B1D1-69499FD15AF3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DB435437-643C-4DE6-AA26-60B7915DD576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ADC947E8-220D-4F3A-8BA1-A77B6218ADA4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E7627347-A4EE-4DCE-8A1B-DFB64FB9ED35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D6CFC7A-69CD-420D-AE14-D0CD0C91A0DE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A568DC53-6F1D-4BBD-8920-DC43AA91276E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8C20B797-59A5-4E48-B48F-C2CD71FA798A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86563B41-FA1D-4966-AFCB-EC3FBD983B8B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A5D1B9E3-3999-4040-88FF-C438763ED3F3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D45121E3-39F7-4B6F-93E4-A5063F886BDA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C14984FA-F7EA-4D40-BD55-B0DFC19D531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CC48E25D-DC90-469F-BF5F-1E02244462D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9FB43454-040C-42AC-B97F-6A7D456487C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3ED640D8-CDE7-4EC9-AFB3-47AD37FB323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5D2F3E7D-471C-4D3F-8BE6-DE2920E249E9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5D9C9D39-FF0C-449D-83CD-975842186EF0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21880234-CF30-4FAA-AD6B-53F38543FFA8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4C0AF126-5AD4-4012-B67C-D00B9D5CB793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22B42AB0-F2FA-454D-A625-48643A3D17CC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EEB402D1-84EE-466C-8EF5-181C22180086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CCC4384F-0468-442F-9C1A-D8C83B9D5DA0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D5D0E682-8CF2-4FDD-ABC9-2D9E3BD3E545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29313760-4C69-42D8-A310-7C073D9DBE4D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2A35319F-D38A-4DBC-9B5A-F6845481EBEE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A700BB96-47DC-4CCA-9FC3-A484AD0090CD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1613653A-10D3-4194-A41B-04C989C5B063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54BC48CE-0F30-48BD-B832-613FB8CA727A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545377D1-CB64-4BAD-9589-F8553854BF4D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320D2F8F-71A3-4667-A8CA-FC0E262DC8DC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857E8152-59C2-4ED2-86B6-1C16CF374B5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24BB94E1-C81C-4AFD-846F-E67F5CA713F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C6D395FA-B42C-4772-82E0-54BC99A0D0AE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AB6C9CA7-7C09-4A60-B1A0-989287D5912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AA6E11E1-F228-4864-A84C-AABC01392E96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9E72D4D3-FD02-4CC7-9A5D-3A3D20BDCED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E4B9273E-3620-41C7-BB1A-82D830E612D6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B6FE2E24-90BD-4836-8B14-39F938523CAD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6571EFAC-4368-43AB-8A3F-07AF63A316AD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F59A378-A52A-4835-86A4-6B1212972707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8845-8D70-4049-AB2C-E72E910A5EAA}">
  <dimension ref="A1:AJ36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6" sqref="L6"/>
    </sheetView>
  </sheetViews>
  <sheetFormatPr defaultColWidth="10" defaultRowHeight="12" x14ac:dyDescent="0.15"/>
  <cols>
    <col min="1" max="1" width="3.85546875" style="3" bestFit="1" customWidth="1"/>
    <col min="2" max="2" width="15.85546875" style="3" bestFit="1" customWidth="1"/>
    <col min="3" max="3" width="18.140625" style="3" bestFit="1" customWidth="1"/>
    <col min="4" max="36" width="8.42578125" style="3" customWidth="1"/>
    <col min="37" max="16384" width="10" style="3"/>
  </cols>
  <sheetData>
    <row r="1" spans="1:36" x14ac:dyDescent="0.15">
      <c r="A1" s="2" t="s">
        <v>162</v>
      </c>
      <c r="B1" s="2"/>
      <c r="C1" s="2"/>
      <c r="D1" s="2"/>
      <c r="E1" s="2"/>
      <c r="F1" s="2"/>
      <c r="G1" s="2"/>
    </row>
    <row r="2" spans="1:36" x14ac:dyDescent="0.15">
      <c r="A2" s="88"/>
      <c r="B2" s="89"/>
      <c r="C2" s="90"/>
      <c r="D2" s="84" t="s">
        <v>1</v>
      </c>
      <c r="E2" s="83"/>
      <c r="F2" s="83"/>
      <c r="G2" s="74"/>
      <c r="H2" s="84" t="s">
        <v>2</v>
      </c>
      <c r="I2" s="83"/>
      <c r="J2" s="83"/>
      <c r="K2" s="74"/>
      <c r="L2" s="84" t="s">
        <v>3</v>
      </c>
      <c r="M2" s="83"/>
      <c r="N2" s="83"/>
      <c r="O2" s="74"/>
      <c r="P2" s="84" t="s">
        <v>4</v>
      </c>
      <c r="Q2" s="83"/>
      <c r="R2" s="83"/>
      <c r="S2" s="74"/>
      <c r="T2" s="84" t="s">
        <v>5</v>
      </c>
      <c r="U2" s="83"/>
      <c r="V2" s="83"/>
      <c r="W2" s="74"/>
      <c r="X2" s="84" t="s">
        <v>6</v>
      </c>
      <c r="Y2" s="83"/>
      <c r="Z2" s="83"/>
      <c r="AA2" s="74"/>
      <c r="AB2" s="84" t="s">
        <v>7</v>
      </c>
      <c r="AC2" s="83"/>
      <c r="AD2" s="83"/>
      <c r="AE2" s="74"/>
      <c r="AF2" s="84" t="s">
        <v>8</v>
      </c>
      <c r="AG2" s="83"/>
      <c r="AH2" s="83"/>
      <c r="AI2" s="74"/>
      <c r="AJ2" s="85" t="s">
        <v>57</v>
      </c>
    </row>
    <row r="3" spans="1:36" x14ac:dyDescent="0.15">
      <c r="A3" s="91"/>
      <c r="B3" s="92"/>
      <c r="C3" s="93"/>
      <c r="D3" s="82">
        <v>45541</v>
      </c>
      <c r="E3" s="83"/>
      <c r="F3" s="83"/>
      <c r="G3" s="74"/>
      <c r="H3" s="82">
        <v>45583</v>
      </c>
      <c r="I3" s="83"/>
      <c r="J3" s="83"/>
      <c r="K3" s="74"/>
      <c r="L3" s="82"/>
      <c r="M3" s="83"/>
      <c r="N3" s="83"/>
      <c r="O3" s="74"/>
      <c r="P3" s="82"/>
      <c r="Q3" s="83"/>
      <c r="R3" s="83"/>
      <c r="S3" s="74"/>
      <c r="T3" s="82"/>
      <c r="U3" s="83"/>
      <c r="V3" s="83"/>
      <c r="W3" s="74"/>
      <c r="X3" s="82"/>
      <c r="Y3" s="83"/>
      <c r="Z3" s="83"/>
      <c r="AA3" s="74"/>
      <c r="AB3" s="82"/>
      <c r="AC3" s="83"/>
      <c r="AD3" s="83"/>
      <c r="AE3" s="74"/>
      <c r="AF3" s="82"/>
      <c r="AG3" s="83"/>
      <c r="AH3" s="83"/>
      <c r="AI3" s="74"/>
      <c r="AJ3" s="86"/>
    </row>
    <row r="4" spans="1:36" x14ac:dyDescent="0.15">
      <c r="A4" s="91"/>
      <c r="B4" s="92"/>
      <c r="C4" s="93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81" t="s">
        <v>9</v>
      </c>
      <c r="U4" s="81" t="s">
        <v>10</v>
      </c>
      <c r="V4" s="75" t="s">
        <v>11</v>
      </c>
      <c r="W4" s="75"/>
      <c r="X4" s="81" t="s">
        <v>9</v>
      </c>
      <c r="Y4" s="81" t="s">
        <v>10</v>
      </c>
      <c r="Z4" s="75" t="s">
        <v>11</v>
      </c>
      <c r="AA4" s="75"/>
      <c r="AB4" s="81" t="s">
        <v>9</v>
      </c>
      <c r="AC4" s="81" t="s">
        <v>10</v>
      </c>
      <c r="AD4" s="75" t="s">
        <v>11</v>
      </c>
      <c r="AE4" s="75"/>
      <c r="AF4" s="81" t="s">
        <v>9</v>
      </c>
      <c r="AG4" s="81" t="s">
        <v>10</v>
      </c>
      <c r="AH4" s="75" t="s">
        <v>11</v>
      </c>
      <c r="AI4" s="75"/>
      <c r="AJ4" s="86"/>
    </row>
    <row r="5" spans="1:36" ht="36" x14ac:dyDescent="0.15">
      <c r="A5" s="94"/>
      <c r="B5" s="95"/>
      <c r="C5" s="96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75"/>
      <c r="U5" s="75"/>
      <c r="V5" s="4" t="s">
        <v>12</v>
      </c>
      <c r="W5" s="4" t="s">
        <v>13</v>
      </c>
      <c r="X5" s="75"/>
      <c r="Y5" s="75"/>
      <c r="Z5" s="4" t="s">
        <v>12</v>
      </c>
      <c r="AA5" s="4" t="s">
        <v>13</v>
      </c>
      <c r="AB5" s="75"/>
      <c r="AC5" s="75"/>
      <c r="AD5" s="4" t="s">
        <v>12</v>
      </c>
      <c r="AE5" s="4" t="s">
        <v>13</v>
      </c>
      <c r="AF5" s="75"/>
      <c r="AG5" s="75"/>
      <c r="AH5" s="4" t="s">
        <v>12</v>
      </c>
      <c r="AI5" s="4" t="s">
        <v>13</v>
      </c>
      <c r="AJ5" s="87"/>
    </row>
    <row r="6" spans="1:36" x14ac:dyDescent="0.15">
      <c r="A6" s="72" t="s">
        <v>14</v>
      </c>
      <c r="B6" s="6" t="s">
        <v>15</v>
      </c>
      <c r="C6" s="5" t="s">
        <v>163</v>
      </c>
      <c r="D6" s="67">
        <v>80</v>
      </c>
      <c r="E6" s="66">
        <v>0</v>
      </c>
      <c r="F6" s="66" t="s">
        <v>83</v>
      </c>
      <c r="G6" s="66" t="s">
        <v>83</v>
      </c>
      <c r="H6" s="145">
        <v>80</v>
      </c>
      <c r="I6" s="145">
        <v>80</v>
      </c>
      <c r="J6" s="146">
        <v>143000</v>
      </c>
      <c r="K6" s="146">
        <v>348100</v>
      </c>
      <c r="L6" s="5"/>
      <c r="M6" s="5"/>
      <c r="N6" s="4"/>
      <c r="O6" s="4"/>
      <c r="P6" s="5"/>
      <c r="Q6" s="5"/>
      <c r="R6" s="4"/>
      <c r="S6" s="4"/>
      <c r="T6" s="5"/>
      <c r="U6" s="5"/>
      <c r="V6" s="4"/>
      <c r="W6" s="4"/>
      <c r="X6" s="5"/>
      <c r="Y6" s="5"/>
      <c r="Z6" s="4"/>
      <c r="AA6" s="4"/>
      <c r="AB6" s="5"/>
      <c r="AC6" s="5"/>
      <c r="AD6" s="4"/>
      <c r="AE6" s="4"/>
      <c r="AF6" s="5"/>
      <c r="AG6" s="5"/>
      <c r="AH6" s="4"/>
      <c r="AI6" s="4"/>
      <c r="AJ6" s="12">
        <f>E6+I6+M6+Q6+U6+Y6+AC6+AG6</f>
        <v>80</v>
      </c>
    </row>
    <row r="7" spans="1:36" ht="12" customHeight="1" x14ac:dyDescent="0.15">
      <c r="A7" s="73"/>
      <c r="B7" s="6" t="s">
        <v>15</v>
      </c>
      <c r="C7" s="5" t="s">
        <v>16</v>
      </c>
      <c r="D7" s="68">
        <v>47773</v>
      </c>
      <c r="E7" s="68">
        <v>16942</v>
      </c>
      <c r="F7" s="68">
        <v>134319</v>
      </c>
      <c r="G7" s="68">
        <v>294205</v>
      </c>
      <c r="H7" s="12">
        <v>45023</v>
      </c>
      <c r="I7" s="12">
        <v>15596</v>
      </c>
      <c r="J7" s="12">
        <v>142545</v>
      </c>
      <c r="K7" s="12">
        <v>356522</v>
      </c>
      <c r="L7" s="19"/>
      <c r="M7" s="19"/>
      <c r="N7" s="19"/>
      <c r="O7" s="19"/>
      <c r="P7" s="13"/>
      <c r="Q7" s="13"/>
      <c r="R7" s="8"/>
      <c r="S7" s="8"/>
      <c r="T7" s="13"/>
      <c r="U7" s="13"/>
      <c r="V7" s="8"/>
      <c r="W7" s="8"/>
      <c r="X7" s="13"/>
      <c r="Y7" s="13"/>
      <c r="Z7" s="8"/>
      <c r="AA7" s="8"/>
      <c r="AB7" s="13"/>
      <c r="AC7" s="13"/>
      <c r="AD7" s="8"/>
      <c r="AE7" s="8"/>
      <c r="AF7" s="13"/>
      <c r="AG7" s="13"/>
      <c r="AH7" s="8"/>
      <c r="AI7" s="8"/>
      <c r="AJ7" s="12">
        <f>E7+I7+M7+Q7+U7+Y7+AC7+AG7</f>
        <v>32538</v>
      </c>
    </row>
    <row r="8" spans="1:36" x14ac:dyDescent="0.15">
      <c r="A8" s="73"/>
      <c r="B8" s="6" t="s">
        <v>15</v>
      </c>
      <c r="C8" s="5" t="s">
        <v>18</v>
      </c>
      <c r="D8" s="68">
        <v>1300</v>
      </c>
      <c r="E8" s="67">
        <v>320</v>
      </c>
      <c r="F8" s="68">
        <v>162638</v>
      </c>
      <c r="G8" s="68">
        <v>317638</v>
      </c>
      <c r="H8" s="12">
        <v>1480</v>
      </c>
      <c r="I8" s="11">
        <v>260</v>
      </c>
      <c r="J8" s="12">
        <v>178600</v>
      </c>
      <c r="K8" s="12">
        <v>386833</v>
      </c>
      <c r="L8" s="10"/>
      <c r="M8" s="10"/>
      <c r="N8" s="10"/>
      <c r="O8" s="10"/>
      <c r="P8" s="11"/>
      <c r="Q8" s="11"/>
      <c r="R8" s="12"/>
      <c r="S8" s="12"/>
      <c r="T8" s="11"/>
      <c r="U8" s="11"/>
      <c r="V8" s="12"/>
      <c r="W8" s="12"/>
      <c r="X8" s="11"/>
      <c r="Y8" s="11"/>
      <c r="Z8" s="12"/>
      <c r="AA8" s="12"/>
      <c r="AB8" s="11"/>
      <c r="AC8" s="11"/>
      <c r="AD8" s="12"/>
      <c r="AE8" s="12"/>
      <c r="AF8" s="11"/>
      <c r="AG8" s="11"/>
      <c r="AH8" s="12"/>
      <c r="AI8" s="12"/>
      <c r="AJ8" s="12">
        <f t="shared" ref="AJ8:AJ36" si="0">E8+I8+M8+Q8+U8+Y8+AC8+AG8</f>
        <v>580</v>
      </c>
    </row>
    <row r="9" spans="1:36" x14ac:dyDescent="0.15">
      <c r="A9" s="73"/>
      <c r="B9" s="6" t="s">
        <v>19</v>
      </c>
      <c r="C9" s="5" t="s">
        <v>21</v>
      </c>
      <c r="D9" s="68"/>
      <c r="E9" s="67"/>
      <c r="F9" s="68"/>
      <c r="G9" s="68"/>
      <c r="H9" s="12"/>
      <c r="I9" s="11"/>
      <c r="J9" s="12"/>
      <c r="K9" s="12"/>
      <c r="L9" s="11"/>
      <c r="M9" s="11"/>
      <c r="N9" s="12"/>
      <c r="O9" s="12"/>
      <c r="P9" s="11"/>
      <c r="Q9" s="11"/>
      <c r="R9" s="12"/>
      <c r="S9" s="12"/>
      <c r="T9" s="11"/>
      <c r="U9" s="11"/>
      <c r="V9" s="12"/>
      <c r="W9" s="12"/>
      <c r="X9" s="11"/>
      <c r="Y9" s="11"/>
      <c r="Z9" s="12"/>
      <c r="AA9" s="12"/>
      <c r="AB9" s="11"/>
      <c r="AC9" s="11"/>
      <c r="AD9" s="12"/>
      <c r="AE9" s="12"/>
      <c r="AF9" s="11"/>
      <c r="AG9" s="11"/>
      <c r="AH9" s="12"/>
      <c r="AI9" s="12"/>
      <c r="AJ9" s="12">
        <f t="shared" si="0"/>
        <v>0</v>
      </c>
    </row>
    <row r="10" spans="1:36" x14ac:dyDescent="0.15">
      <c r="A10" s="73"/>
      <c r="B10" s="6" t="s">
        <v>19</v>
      </c>
      <c r="C10" s="5" t="s">
        <v>18</v>
      </c>
      <c r="D10" s="68"/>
      <c r="E10" s="67"/>
      <c r="F10" s="68"/>
      <c r="G10" s="68"/>
      <c r="H10" s="12"/>
      <c r="I10" s="11"/>
      <c r="J10" s="12"/>
      <c r="K10" s="12"/>
      <c r="L10" s="11"/>
      <c r="M10" s="11"/>
      <c r="N10" s="12"/>
      <c r="O10" s="12"/>
      <c r="P10" s="11"/>
      <c r="Q10" s="11"/>
      <c r="R10" s="12"/>
      <c r="S10" s="12"/>
      <c r="T10" s="11"/>
      <c r="U10" s="11"/>
      <c r="V10" s="12"/>
      <c r="W10" s="12"/>
      <c r="X10" s="11"/>
      <c r="Y10" s="11"/>
      <c r="Z10" s="12"/>
      <c r="AA10" s="12"/>
      <c r="AB10" s="11"/>
      <c r="AC10" s="11"/>
      <c r="AD10" s="12"/>
      <c r="AE10" s="12"/>
      <c r="AF10" s="11"/>
      <c r="AG10" s="11"/>
      <c r="AH10" s="12"/>
      <c r="AI10" s="12"/>
      <c r="AJ10" s="12">
        <f t="shared" si="0"/>
        <v>0</v>
      </c>
    </row>
    <row r="11" spans="1:36" x14ac:dyDescent="0.15">
      <c r="A11" s="73"/>
      <c r="B11" s="6" t="s">
        <v>22</v>
      </c>
      <c r="C11" s="5" t="s">
        <v>23</v>
      </c>
      <c r="D11" s="68"/>
      <c r="E11" s="67"/>
      <c r="F11" s="68"/>
      <c r="G11" s="68"/>
      <c r="H11" s="12"/>
      <c r="I11" s="11"/>
      <c r="J11" s="12"/>
      <c r="K11" s="12"/>
      <c r="L11" s="11"/>
      <c r="M11" s="11"/>
      <c r="N11" s="12"/>
      <c r="O11" s="12"/>
      <c r="P11" s="11"/>
      <c r="Q11" s="11"/>
      <c r="R11" s="12"/>
      <c r="S11" s="12"/>
      <c r="T11" s="11"/>
      <c r="U11" s="11"/>
      <c r="V11" s="12"/>
      <c r="W11" s="12"/>
      <c r="X11" s="11"/>
      <c r="Y11" s="11"/>
      <c r="Z11" s="12"/>
      <c r="AA11" s="12"/>
      <c r="AB11" s="11"/>
      <c r="AC11" s="11"/>
      <c r="AD11" s="12"/>
      <c r="AE11" s="12"/>
      <c r="AF11" s="11"/>
      <c r="AG11" s="11"/>
      <c r="AH11" s="12"/>
      <c r="AI11" s="12"/>
      <c r="AJ11" s="12">
        <f t="shared" si="0"/>
        <v>0</v>
      </c>
    </row>
    <row r="12" spans="1:36" x14ac:dyDescent="0.15">
      <c r="A12" s="73"/>
      <c r="B12" s="6" t="s">
        <v>24</v>
      </c>
      <c r="C12" s="5" t="s">
        <v>25</v>
      </c>
      <c r="D12" s="68">
        <v>2531</v>
      </c>
      <c r="E12" s="66">
        <v>0</v>
      </c>
      <c r="F12" s="66" t="s">
        <v>83</v>
      </c>
      <c r="G12" s="66" t="s">
        <v>83</v>
      </c>
      <c r="H12" s="12">
        <v>3614</v>
      </c>
      <c r="I12" s="12">
        <v>2032</v>
      </c>
      <c r="J12" s="12">
        <v>215209</v>
      </c>
      <c r="K12" s="12">
        <v>431780</v>
      </c>
      <c r="L12" s="18"/>
      <c r="M12" s="18"/>
      <c r="N12" s="19"/>
      <c r="O12" s="19"/>
      <c r="P12" s="12"/>
      <c r="Q12" s="12"/>
      <c r="R12" s="12"/>
      <c r="S12" s="12"/>
      <c r="T12" s="11"/>
      <c r="U12" s="11"/>
      <c r="V12" s="12"/>
      <c r="W12" s="12"/>
      <c r="X12" s="11"/>
      <c r="Y12" s="11"/>
      <c r="Z12" s="12"/>
      <c r="AA12" s="12"/>
      <c r="AB12" s="11"/>
      <c r="AC12" s="11"/>
      <c r="AD12" s="12"/>
      <c r="AE12" s="12"/>
      <c r="AF12" s="11"/>
      <c r="AG12" s="11"/>
      <c r="AH12" s="12"/>
      <c r="AI12" s="12"/>
      <c r="AJ12" s="12">
        <f t="shared" si="0"/>
        <v>2032</v>
      </c>
    </row>
    <row r="13" spans="1:36" x14ac:dyDescent="0.15">
      <c r="A13" s="73"/>
      <c r="B13" s="6" t="s">
        <v>24</v>
      </c>
      <c r="C13" s="5" t="s">
        <v>23</v>
      </c>
      <c r="D13" s="68"/>
      <c r="E13" s="66"/>
      <c r="F13" s="66"/>
      <c r="G13" s="66"/>
      <c r="H13" s="12"/>
      <c r="I13" s="12"/>
      <c r="J13" s="12"/>
      <c r="K13" s="12"/>
      <c r="L13" s="11"/>
      <c r="M13" s="11"/>
      <c r="N13" s="12"/>
      <c r="O13" s="12"/>
      <c r="P13" s="11"/>
      <c r="Q13" s="11"/>
      <c r="R13" s="11"/>
      <c r="S13" s="11"/>
      <c r="T13" s="11"/>
      <c r="U13" s="11"/>
      <c r="V13" s="12"/>
      <c r="W13" s="12"/>
      <c r="X13" s="11"/>
      <c r="Y13" s="11"/>
      <c r="Z13" s="12"/>
      <c r="AA13" s="12"/>
      <c r="AB13" s="11"/>
      <c r="AC13" s="11"/>
      <c r="AD13" s="12"/>
      <c r="AE13" s="12"/>
      <c r="AF13" s="11"/>
      <c r="AG13" s="11"/>
      <c r="AH13" s="12"/>
      <c r="AI13" s="12"/>
      <c r="AJ13" s="12">
        <f t="shared" si="0"/>
        <v>0</v>
      </c>
    </row>
    <row r="14" spans="1:36" x14ac:dyDescent="0.15">
      <c r="A14" s="73"/>
      <c r="B14" s="69" t="s">
        <v>158</v>
      </c>
      <c r="C14" s="64" t="s">
        <v>159</v>
      </c>
      <c r="D14" s="67">
        <v>516</v>
      </c>
      <c r="E14" s="66">
        <v>0</v>
      </c>
      <c r="F14" s="66" t="s">
        <v>83</v>
      </c>
      <c r="G14" s="66" t="s">
        <v>83</v>
      </c>
      <c r="H14" s="12"/>
      <c r="I14" s="12"/>
      <c r="J14" s="12"/>
      <c r="K14" s="12"/>
      <c r="L14" s="11"/>
      <c r="M14" s="11"/>
      <c r="N14" s="12"/>
      <c r="O14" s="12"/>
      <c r="P14" s="11"/>
      <c r="Q14" s="11"/>
      <c r="R14" s="11"/>
      <c r="S14" s="11"/>
      <c r="T14" s="11"/>
      <c r="U14" s="11"/>
      <c r="V14" s="12"/>
      <c r="W14" s="12"/>
      <c r="X14" s="11"/>
      <c r="Y14" s="11"/>
      <c r="Z14" s="12"/>
      <c r="AA14" s="12"/>
      <c r="AB14" s="11"/>
      <c r="AC14" s="11"/>
      <c r="AD14" s="12"/>
      <c r="AE14" s="12"/>
      <c r="AF14" s="11"/>
      <c r="AG14" s="11"/>
      <c r="AH14" s="12"/>
      <c r="AI14" s="12"/>
      <c r="AJ14" s="12">
        <f t="shared" si="0"/>
        <v>0</v>
      </c>
    </row>
    <row r="15" spans="1:36" x14ac:dyDescent="0.15">
      <c r="A15" s="73"/>
      <c r="B15" s="69" t="s">
        <v>158</v>
      </c>
      <c r="C15" s="64" t="s">
        <v>160</v>
      </c>
      <c r="D15" s="68">
        <v>7000</v>
      </c>
      <c r="E15" s="68">
        <v>2000</v>
      </c>
      <c r="F15" s="68">
        <v>125700</v>
      </c>
      <c r="G15" s="68">
        <v>285201</v>
      </c>
      <c r="H15" s="12">
        <v>8880</v>
      </c>
      <c r="I15" s="12">
        <v>1500</v>
      </c>
      <c r="J15" s="12">
        <v>130200</v>
      </c>
      <c r="K15" s="12">
        <v>339533</v>
      </c>
      <c r="L15" s="11"/>
      <c r="M15" s="11"/>
      <c r="N15" s="12"/>
      <c r="O15" s="12"/>
      <c r="P15" s="11"/>
      <c r="Q15" s="11"/>
      <c r="R15" s="11"/>
      <c r="S15" s="11"/>
      <c r="T15" s="11"/>
      <c r="U15" s="11"/>
      <c r="V15" s="12"/>
      <c r="W15" s="12"/>
      <c r="X15" s="11"/>
      <c r="Y15" s="11"/>
      <c r="Z15" s="12"/>
      <c r="AA15" s="12"/>
      <c r="AB15" s="11"/>
      <c r="AC15" s="11"/>
      <c r="AD15" s="12"/>
      <c r="AE15" s="12"/>
      <c r="AF15" s="11"/>
      <c r="AG15" s="11"/>
      <c r="AH15" s="12"/>
      <c r="AI15" s="12"/>
      <c r="AJ15" s="12">
        <f t="shared" si="0"/>
        <v>3500</v>
      </c>
    </row>
    <row r="16" spans="1:36" x14ac:dyDescent="0.15">
      <c r="A16" s="73"/>
      <c r="B16" s="6" t="s">
        <v>26</v>
      </c>
      <c r="C16" s="5" t="s">
        <v>23</v>
      </c>
      <c r="D16" s="67">
        <v>60</v>
      </c>
      <c r="E16" s="66">
        <v>0</v>
      </c>
      <c r="F16" s="66" t="s">
        <v>83</v>
      </c>
      <c r="G16" s="66" t="s">
        <v>83</v>
      </c>
      <c r="H16" s="12"/>
      <c r="I16" s="12"/>
      <c r="J16" s="12"/>
      <c r="K16" s="12"/>
      <c r="L16" s="11"/>
      <c r="M16" s="11"/>
      <c r="N16" s="12"/>
      <c r="O16" s="12"/>
      <c r="P16" s="11"/>
      <c r="Q16" s="11"/>
      <c r="R16" s="11"/>
      <c r="S16" s="11"/>
      <c r="T16" s="11"/>
      <c r="U16" s="11"/>
      <c r="V16" s="12"/>
      <c r="W16" s="12"/>
      <c r="X16" s="11"/>
      <c r="Y16" s="11"/>
      <c r="Z16" s="12"/>
      <c r="AA16" s="12"/>
      <c r="AB16" s="11"/>
      <c r="AC16" s="11"/>
      <c r="AD16" s="12"/>
      <c r="AE16" s="12"/>
      <c r="AF16" s="11"/>
      <c r="AG16" s="11"/>
      <c r="AH16" s="12"/>
      <c r="AI16" s="12"/>
      <c r="AJ16" s="12">
        <f t="shared" si="0"/>
        <v>0</v>
      </c>
    </row>
    <row r="17" spans="1:36" x14ac:dyDescent="0.15">
      <c r="A17" s="73"/>
      <c r="B17" s="6" t="s">
        <v>28</v>
      </c>
      <c r="C17" s="5" t="s">
        <v>25</v>
      </c>
      <c r="D17" s="68">
        <v>2903</v>
      </c>
      <c r="E17" s="67">
        <v>582</v>
      </c>
      <c r="F17" s="68">
        <v>184437</v>
      </c>
      <c r="G17" s="68">
        <v>337866</v>
      </c>
      <c r="H17" s="12">
        <v>3154</v>
      </c>
      <c r="I17" s="11">
        <v>670</v>
      </c>
      <c r="J17" s="12">
        <v>190033</v>
      </c>
      <c r="K17" s="12">
        <v>420948</v>
      </c>
      <c r="L17" s="18"/>
      <c r="M17" s="18"/>
      <c r="N17" s="19"/>
      <c r="O17" s="19"/>
      <c r="P17" s="11"/>
      <c r="Q17" s="11"/>
      <c r="R17" s="12"/>
      <c r="S17" s="12"/>
      <c r="T17" s="12"/>
      <c r="U17" s="12"/>
      <c r="V17" s="12"/>
      <c r="W17" s="12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>
        <f t="shared" si="0"/>
        <v>1252</v>
      </c>
    </row>
    <row r="18" spans="1:36" x14ac:dyDescent="0.15">
      <c r="A18" s="73"/>
      <c r="B18" s="6" t="s">
        <v>28</v>
      </c>
      <c r="C18" s="5" t="s">
        <v>29</v>
      </c>
      <c r="D18" s="68"/>
      <c r="E18" s="67"/>
      <c r="F18" s="68"/>
      <c r="G18" s="68"/>
      <c r="H18" s="12"/>
      <c r="I18" s="11"/>
      <c r="J18" s="12"/>
      <c r="K18" s="12"/>
      <c r="L18" s="18"/>
      <c r="M18" s="18"/>
      <c r="N18" s="19"/>
      <c r="O18" s="19"/>
      <c r="P18" s="11"/>
      <c r="Q18" s="11"/>
      <c r="R18" s="12"/>
      <c r="S18" s="12"/>
      <c r="T18" s="12"/>
      <c r="U18" s="12"/>
      <c r="V18" s="12"/>
      <c r="W18" s="12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>
        <f t="shared" si="0"/>
        <v>0</v>
      </c>
    </row>
    <row r="19" spans="1:36" x14ac:dyDescent="0.15">
      <c r="A19" s="73"/>
      <c r="B19" s="6" t="s">
        <v>30</v>
      </c>
      <c r="C19" s="5" t="s">
        <v>25</v>
      </c>
      <c r="D19" s="67">
        <v>793</v>
      </c>
      <c r="E19" s="67">
        <v>36</v>
      </c>
      <c r="F19" s="68">
        <v>264000</v>
      </c>
      <c r="G19" s="68">
        <v>414500</v>
      </c>
      <c r="H19" s="12">
        <v>1115</v>
      </c>
      <c r="I19" s="11">
        <v>402</v>
      </c>
      <c r="J19" s="12">
        <v>245051</v>
      </c>
      <c r="K19" s="12">
        <v>455506</v>
      </c>
      <c r="L19" s="18"/>
      <c r="M19" s="18"/>
      <c r="N19" s="19"/>
      <c r="O19" s="19"/>
      <c r="P19" s="11"/>
      <c r="Q19" s="11"/>
      <c r="R19" s="12"/>
      <c r="S19" s="12"/>
      <c r="T19" s="12"/>
      <c r="U19" s="12"/>
      <c r="V19" s="12"/>
      <c r="W19" s="12"/>
      <c r="X19" s="11"/>
      <c r="Y19" s="11"/>
      <c r="Z19" s="12"/>
      <c r="AA19" s="12"/>
      <c r="AB19" s="11"/>
      <c r="AC19" s="11"/>
      <c r="AD19" s="12"/>
      <c r="AE19" s="12"/>
      <c r="AF19" s="11"/>
      <c r="AG19" s="11"/>
      <c r="AH19" s="12"/>
      <c r="AI19" s="12"/>
      <c r="AJ19" s="12">
        <f t="shared" si="0"/>
        <v>438</v>
      </c>
    </row>
    <row r="20" spans="1:36" x14ac:dyDescent="0.15">
      <c r="A20" s="73"/>
      <c r="B20" s="6" t="s">
        <v>51</v>
      </c>
      <c r="C20" s="5" t="s">
        <v>25</v>
      </c>
      <c r="D20" s="67"/>
      <c r="E20" s="67"/>
      <c r="F20" s="68"/>
      <c r="G20" s="68"/>
      <c r="H20" s="12"/>
      <c r="I20" s="11"/>
      <c r="J20" s="12"/>
      <c r="K20" s="12"/>
      <c r="L20" s="18"/>
      <c r="M20" s="18"/>
      <c r="N20" s="19"/>
      <c r="O20" s="19"/>
      <c r="P20" s="11"/>
      <c r="Q20" s="11"/>
      <c r="R20" s="12"/>
      <c r="S20" s="12"/>
      <c r="T20" s="12"/>
      <c r="U20" s="12"/>
      <c r="V20" s="12"/>
      <c r="W20" s="12"/>
      <c r="X20" s="11"/>
      <c r="Y20" s="11"/>
      <c r="Z20" s="12"/>
      <c r="AA20" s="12"/>
      <c r="AB20" s="12"/>
      <c r="AC20" s="12"/>
      <c r="AD20" s="12"/>
      <c r="AE20" s="12"/>
      <c r="AF20" s="11"/>
      <c r="AG20" s="11"/>
      <c r="AH20" s="12"/>
      <c r="AI20" s="12"/>
      <c r="AJ20" s="12">
        <f t="shared" si="0"/>
        <v>0</v>
      </c>
    </row>
    <row r="21" spans="1:36" x14ac:dyDescent="0.15">
      <c r="A21" s="73"/>
      <c r="B21" s="6" t="s">
        <v>51</v>
      </c>
      <c r="C21" s="64" t="s">
        <v>159</v>
      </c>
      <c r="D21" s="67">
        <v>300</v>
      </c>
      <c r="E21" s="67">
        <v>300</v>
      </c>
      <c r="F21" s="68">
        <v>143000</v>
      </c>
      <c r="G21" s="68">
        <v>298000</v>
      </c>
      <c r="H21" s="12"/>
      <c r="I21" s="11"/>
      <c r="J21" s="12"/>
      <c r="K21" s="12"/>
      <c r="L21" s="18"/>
      <c r="M21" s="18"/>
      <c r="N21" s="19"/>
      <c r="O21" s="19"/>
      <c r="P21" s="11"/>
      <c r="Q21" s="11"/>
      <c r="R21" s="12"/>
      <c r="S21" s="12"/>
      <c r="T21" s="12"/>
      <c r="U21" s="12"/>
      <c r="V21" s="12"/>
      <c r="W21" s="12"/>
      <c r="X21" s="11"/>
      <c r="Y21" s="11"/>
      <c r="Z21" s="12"/>
      <c r="AA21" s="12"/>
      <c r="AB21" s="11"/>
      <c r="AC21" s="11"/>
      <c r="AD21" s="12"/>
      <c r="AE21" s="12"/>
      <c r="AF21" s="11"/>
      <c r="AG21" s="11"/>
      <c r="AH21" s="12"/>
      <c r="AI21" s="12"/>
      <c r="AJ21" s="12">
        <f t="shared" si="0"/>
        <v>300</v>
      </c>
    </row>
    <row r="22" spans="1:36" x14ac:dyDescent="0.15">
      <c r="A22" s="73"/>
      <c r="B22" s="6" t="s">
        <v>51</v>
      </c>
      <c r="C22" s="5" t="s">
        <v>32</v>
      </c>
      <c r="D22" s="68">
        <v>2936</v>
      </c>
      <c r="E22" s="68">
        <v>1060</v>
      </c>
      <c r="F22" s="68">
        <v>135000</v>
      </c>
      <c r="G22" s="68">
        <v>300415</v>
      </c>
      <c r="H22" s="11">
        <v>600</v>
      </c>
      <c r="I22" s="11">
        <v>0</v>
      </c>
      <c r="J22" s="10" t="s">
        <v>27</v>
      </c>
      <c r="K22" s="10" t="s">
        <v>27</v>
      </c>
      <c r="L22" s="18"/>
      <c r="M22" s="18"/>
      <c r="N22" s="19"/>
      <c r="O22" s="19"/>
      <c r="P22" s="11"/>
      <c r="Q22" s="11"/>
      <c r="R22" s="12"/>
      <c r="S22" s="12"/>
      <c r="T22" s="12"/>
      <c r="U22" s="12"/>
      <c r="V22" s="12"/>
      <c r="W22" s="12"/>
      <c r="X22" s="11"/>
      <c r="Y22" s="11"/>
      <c r="Z22" s="12"/>
      <c r="AA22" s="12"/>
      <c r="AB22" s="11"/>
      <c r="AC22" s="11"/>
      <c r="AD22" s="12"/>
      <c r="AE22" s="12"/>
      <c r="AF22" s="11"/>
      <c r="AG22" s="11"/>
      <c r="AH22" s="12"/>
      <c r="AI22" s="12"/>
      <c r="AJ22" s="12">
        <f t="shared" si="0"/>
        <v>1060</v>
      </c>
    </row>
    <row r="23" spans="1:36" x14ac:dyDescent="0.15">
      <c r="A23" s="73"/>
      <c r="B23" s="6" t="s">
        <v>31</v>
      </c>
      <c r="C23" s="5" t="s">
        <v>32</v>
      </c>
      <c r="D23" s="68">
        <v>3360</v>
      </c>
      <c r="E23" s="67">
        <v>640</v>
      </c>
      <c r="F23" s="68">
        <v>158988</v>
      </c>
      <c r="G23" s="68">
        <v>314250</v>
      </c>
      <c r="H23" s="12">
        <v>2960</v>
      </c>
      <c r="I23" s="12">
        <v>1960</v>
      </c>
      <c r="J23" s="12">
        <v>164443</v>
      </c>
      <c r="K23" s="12">
        <v>395710</v>
      </c>
      <c r="L23" s="18"/>
      <c r="M23" s="18"/>
      <c r="N23" s="19"/>
      <c r="O23" s="19"/>
      <c r="P23" s="11"/>
      <c r="Q23" s="11"/>
      <c r="R23" s="12"/>
      <c r="S23" s="12"/>
      <c r="T23" s="11"/>
      <c r="U23" s="11"/>
      <c r="V23" s="12"/>
      <c r="W23" s="12"/>
      <c r="X23" s="11"/>
      <c r="Y23" s="11"/>
      <c r="Z23" s="12"/>
      <c r="AA23" s="12"/>
      <c r="AB23" s="11"/>
      <c r="AC23" s="11"/>
      <c r="AD23" s="12"/>
      <c r="AE23" s="12"/>
      <c r="AF23" s="11"/>
      <c r="AG23" s="11"/>
      <c r="AH23" s="12"/>
      <c r="AI23" s="12"/>
      <c r="AJ23" s="12">
        <f t="shared" si="0"/>
        <v>2600</v>
      </c>
    </row>
    <row r="24" spans="1:36" x14ac:dyDescent="0.15">
      <c r="A24" s="73"/>
      <c r="B24" s="6" t="s">
        <v>33</v>
      </c>
      <c r="C24" s="64" t="s">
        <v>161</v>
      </c>
      <c r="D24" s="68"/>
      <c r="E24" s="67"/>
      <c r="F24" s="68"/>
      <c r="G24" s="68"/>
      <c r="H24" s="12"/>
      <c r="I24" s="12"/>
      <c r="J24" s="12"/>
      <c r="K24" s="12"/>
      <c r="L24" s="11"/>
      <c r="M24" s="11"/>
      <c r="N24" s="12"/>
      <c r="O24" s="12"/>
      <c r="P24" s="11"/>
      <c r="Q24" s="11"/>
      <c r="R24" s="12"/>
      <c r="S24" s="12"/>
      <c r="T24" s="11"/>
      <c r="U24" s="11"/>
      <c r="V24" s="12"/>
      <c r="W24" s="12"/>
      <c r="X24" s="11"/>
      <c r="Y24" s="11"/>
      <c r="Z24" s="12"/>
      <c r="AA24" s="12"/>
      <c r="AB24" s="11"/>
      <c r="AC24" s="11"/>
      <c r="AD24" s="12"/>
      <c r="AE24" s="12"/>
      <c r="AF24" s="11"/>
      <c r="AG24" s="11"/>
      <c r="AH24" s="12"/>
      <c r="AI24" s="12"/>
      <c r="AJ24" s="12">
        <f t="shared" si="0"/>
        <v>0</v>
      </c>
    </row>
    <row r="25" spans="1:36" x14ac:dyDescent="0.15">
      <c r="A25" s="73"/>
      <c r="B25" s="6" t="s">
        <v>33</v>
      </c>
      <c r="C25" s="5" t="s">
        <v>164</v>
      </c>
      <c r="D25" s="68"/>
      <c r="E25" s="67"/>
      <c r="F25" s="68"/>
      <c r="G25" s="68"/>
      <c r="H25" s="11">
        <v>40</v>
      </c>
      <c r="I25" s="11">
        <v>0</v>
      </c>
      <c r="J25" s="10" t="s">
        <v>27</v>
      </c>
      <c r="K25" s="10" t="s">
        <v>27</v>
      </c>
      <c r="L25" s="11"/>
      <c r="M25" s="11"/>
      <c r="N25" s="12"/>
      <c r="O25" s="12"/>
      <c r="P25" s="11"/>
      <c r="Q25" s="11"/>
      <c r="R25" s="12"/>
      <c r="S25" s="12"/>
      <c r="T25" s="11"/>
      <c r="U25" s="11"/>
      <c r="V25" s="12"/>
      <c r="W25" s="12"/>
      <c r="X25" s="11"/>
      <c r="Y25" s="11"/>
      <c r="Z25" s="12"/>
      <c r="AA25" s="12"/>
      <c r="AB25" s="11"/>
      <c r="AC25" s="11"/>
      <c r="AD25" s="12"/>
      <c r="AE25" s="12"/>
      <c r="AF25" s="11"/>
      <c r="AG25" s="11"/>
      <c r="AH25" s="12"/>
      <c r="AI25" s="12"/>
      <c r="AJ25" s="12"/>
    </row>
    <row r="26" spans="1:36" x14ac:dyDescent="0.15">
      <c r="A26" s="73"/>
      <c r="B26" s="6" t="s">
        <v>33</v>
      </c>
      <c r="C26" s="5" t="s">
        <v>32</v>
      </c>
      <c r="D26" s="67">
        <v>620</v>
      </c>
      <c r="E26" s="67">
        <v>620</v>
      </c>
      <c r="F26" s="68">
        <v>138000</v>
      </c>
      <c r="G26" s="68">
        <v>299310</v>
      </c>
      <c r="H26" s="11">
        <v>480</v>
      </c>
      <c r="I26" s="11">
        <v>0</v>
      </c>
      <c r="J26" s="10" t="s">
        <v>27</v>
      </c>
      <c r="K26" s="10" t="s">
        <v>27</v>
      </c>
      <c r="L26" s="18"/>
      <c r="M26" s="18"/>
      <c r="N26" s="19"/>
      <c r="O26" s="19"/>
      <c r="P26" s="11"/>
      <c r="Q26" s="11"/>
      <c r="R26" s="12"/>
      <c r="S26" s="12"/>
      <c r="T26" s="11"/>
      <c r="U26" s="11"/>
      <c r="V26" s="12"/>
      <c r="W26" s="12"/>
      <c r="X26" s="11"/>
      <c r="Y26" s="11"/>
      <c r="Z26" s="12"/>
      <c r="AA26" s="12"/>
      <c r="AB26" s="11"/>
      <c r="AC26" s="11"/>
      <c r="AD26" s="12"/>
      <c r="AE26" s="12"/>
      <c r="AF26" s="11"/>
      <c r="AG26" s="11"/>
      <c r="AH26" s="12"/>
      <c r="AI26" s="12"/>
      <c r="AJ26" s="12">
        <f t="shared" si="0"/>
        <v>620</v>
      </c>
    </row>
    <row r="27" spans="1:36" x14ac:dyDescent="0.15">
      <c r="A27" s="73"/>
      <c r="B27" s="74" t="s">
        <v>34</v>
      </c>
      <c r="C27" s="75"/>
      <c r="D27" s="68">
        <v>70172</v>
      </c>
      <c r="E27" s="68">
        <v>22500</v>
      </c>
      <c r="F27" s="68">
        <v>136410</v>
      </c>
      <c r="G27" s="68">
        <v>296114</v>
      </c>
      <c r="H27" s="12">
        <v>67426</v>
      </c>
      <c r="I27" s="12">
        <v>22500</v>
      </c>
      <c r="J27" s="12">
        <v>153855</v>
      </c>
      <c r="K27" s="12">
        <v>369607</v>
      </c>
      <c r="L27" s="19"/>
      <c r="M27" s="19"/>
      <c r="N27" s="19"/>
      <c r="O27" s="19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>
        <f t="shared" si="0"/>
        <v>45000</v>
      </c>
    </row>
    <row r="28" spans="1:36" x14ac:dyDescent="0.15">
      <c r="A28" s="76" t="s">
        <v>35</v>
      </c>
      <c r="B28" s="9" t="s">
        <v>15</v>
      </c>
      <c r="C28" s="5" t="s">
        <v>36</v>
      </c>
      <c r="D28" s="68">
        <v>2100</v>
      </c>
      <c r="E28" s="66">
        <v>0</v>
      </c>
      <c r="F28" s="66" t="s">
        <v>83</v>
      </c>
      <c r="G28" s="66" t="s">
        <v>83</v>
      </c>
      <c r="H28" s="12">
        <v>4340</v>
      </c>
      <c r="I28" s="11">
        <v>760</v>
      </c>
      <c r="J28" s="12">
        <v>111603</v>
      </c>
      <c r="K28" s="12">
        <v>173129</v>
      </c>
      <c r="L28" s="19"/>
      <c r="M28" s="19"/>
      <c r="N28" s="19"/>
      <c r="O28" s="19"/>
      <c r="P28" s="12"/>
      <c r="Q28" s="12"/>
      <c r="R28" s="12"/>
      <c r="S28" s="12"/>
      <c r="T28" s="11"/>
      <c r="U28" s="11"/>
      <c r="V28" s="12"/>
      <c r="W28" s="12"/>
      <c r="X28" s="11"/>
      <c r="Y28" s="11"/>
      <c r="Z28" s="12"/>
      <c r="AA28" s="12"/>
      <c r="AB28" s="11"/>
      <c r="AC28" s="11"/>
      <c r="AD28" s="12"/>
      <c r="AE28" s="12"/>
      <c r="AF28" s="12"/>
      <c r="AG28" s="12"/>
      <c r="AH28" s="12"/>
      <c r="AI28" s="12"/>
      <c r="AJ28" s="12">
        <f t="shared" si="0"/>
        <v>760</v>
      </c>
    </row>
    <row r="29" spans="1:36" x14ac:dyDescent="0.15">
      <c r="A29" s="76"/>
      <c r="B29" s="9" t="s">
        <v>15</v>
      </c>
      <c r="C29" s="5" t="s">
        <v>37</v>
      </c>
      <c r="D29" s="68"/>
      <c r="E29" s="66"/>
      <c r="F29" s="66"/>
      <c r="G29" s="66"/>
      <c r="H29" s="11">
        <v>100</v>
      </c>
      <c r="I29" s="11">
        <v>100</v>
      </c>
      <c r="J29" s="12">
        <v>162958</v>
      </c>
      <c r="K29" s="12">
        <v>223078</v>
      </c>
      <c r="L29" s="11"/>
      <c r="M29" s="11"/>
      <c r="N29" s="11"/>
      <c r="O29" s="11"/>
      <c r="P29" s="11"/>
      <c r="Q29" s="11"/>
      <c r="R29" s="12"/>
      <c r="S29" s="12"/>
      <c r="T29" s="11"/>
      <c r="U29" s="11"/>
      <c r="V29" s="12"/>
      <c r="W29" s="12"/>
      <c r="X29" s="11"/>
      <c r="Y29" s="11"/>
      <c r="Z29" s="12"/>
      <c r="AA29" s="12"/>
      <c r="AB29" s="11"/>
      <c r="AC29" s="11"/>
      <c r="AD29" s="12"/>
      <c r="AE29" s="12"/>
      <c r="AF29" s="11"/>
      <c r="AG29" s="11"/>
      <c r="AH29" s="12"/>
      <c r="AI29" s="12"/>
      <c r="AJ29" s="12">
        <f t="shared" si="0"/>
        <v>100</v>
      </c>
    </row>
    <row r="30" spans="1:36" x14ac:dyDescent="0.15">
      <c r="A30" s="77"/>
      <c r="B30" s="9" t="s">
        <v>38</v>
      </c>
      <c r="C30" s="5" t="s">
        <v>36</v>
      </c>
      <c r="D30" s="68"/>
      <c r="E30" s="66"/>
      <c r="F30" s="66"/>
      <c r="G30" s="66"/>
      <c r="H30" s="11">
        <v>200</v>
      </c>
      <c r="I30" s="11">
        <v>0</v>
      </c>
      <c r="J30" s="10" t="s">
        <v>27</v>
      </c>
      <c r="K30" s="10" t="s">
        <v>27</v>
      </c>
      <c r="L30" s="11"/>
      <c r="M30" s="11"/>
      <c r="N30" s="12"/>
      <c r="O30" s="12"/>
      <c r="P30" s="11"/>
      <c r="Q30" s="11"/>
      <c r="R30" s="12"/>
      <c r="S30" s="12"/>
      <c r="T30" s="11"/>
      <c r="U30" s="11"/>
      <c r="V30" s="12"/>
      <c r="W30" s="12"/>
      <c r="X30" s="11"/>
      <c r="Y30" s="11"/>
      <c r="Z30" s="12"/>
      <c r="AA30" s="12"/>
      <c r="AB30" s="11"/>
      <c r="AC30" s="11"/>
      <c r="AD30" s="12"/>
      <c r="AE30" s="12"/>
      <c r="AF30" s="11"/>
      <c r="AG30" s="11"/>
      <c r="AH30" s="12"/>
      <c r="AI30" s="12"/>
      <c r="AJ30" s="12">
        <f t="shared" si="0"/>
        <v>0</v>
      </c>
    </row>
    <row r="31" spans="1:36" x14ac:dyDescent="0.15">
      <c r="A31" s="77"/>
      <c r="B31" s="66" t="s">
        <v>78</v>
      </c>
      <c r="C31" s="5" t="s">
        <v>36</v>
      </c>
      <c r="D31" s="68">
        <v>2600</v>
      </c>
      <c r="E31" s="68">
        <v>2500</v>
      </c>
      <c r="F31" s="68">
        <v>95600</v>
      </c>
      <c r="G31" s="68">
        <v>146001</v>
      </c>
      <c r="H31" s="11"/>
      <c r="I31" s="11"/>
      <c r="J31" s="10"/>
      <c r="K31" s="10"/>
      <c r="L31" s="11"/>
      <c r="M31" s="11"/>
      <c r="N31" s="12"/>
      <c r="O31" s="12"/>
      <c r="P31" s="11"/>
      <c r="Q31" s="11"/>
      <c r="R31" s="12"/>
      <c r="S31" s="12"/>
      <c r="T31" s="11"/>
      <c r="U31" s="11"/>
      <c r="V31" s="12"/>
      <c r="W31" s="12"/>
      <c r="X31" s="11"/>
      <c r="Y31" s="11"/>
      <c r="Z31" s="12"/>
      <c r="AA31" s="12"/>
      <c r="AB31" s="11"/>
      <c r="AC31" s="11"/>
      <c r="AD31" s="12"/>
      <c r="AE31" s="12"/>
      <c r="AF31" s="11"/>
      <c r="AG31" s="11"/>
      <c r="AH31" s="12"/>
      <c r="AI31" s="12"/>
      <c r="AJ31" s="12"/>
    </row>
    <row r="32" spans="1:36" x14ac:dyDescent="0.15">
      <c r="A32" s="77"/>
      <c r="B32" s="9" t="s">
        <v>39</v>
      </c>
      <c r="C32" s="5" t="s">
        <v>36</v>
      </c>
      <c r="D32" s="67">
        <v>160</v>
      </c>
      <c r="E32" s="66">
        <v>0</v>
      </c>
      <c r="F32" s="66" t="s">
        <v>83</v>
      </c>
      <c r="G32" s="66" t="s">
        <v>83</v>
      </c>
      <c r="H32" s="11">
        <v>160</v>
      </c>
      <c r="I32" s="11">
        <v>0</v>
      </c>
      <c r="J32" s="10" t="s">
        <v>27</v>
      </c>
      <c r="K32" s="10" t="s">
        <v>27</v>
      </c>
      <c r="L32" s="11"/>
      <c r="M32" s="11"/>
      <c r="N32" s="12"/>
      <c r="O32" s="12"/>
      <c r="P32" s="11"/>
      <c r="Q32" s="11"/>
      <c r="R32" s="12"/>
      <c r="S32" s="12"/>
      <c r="T32" s="10"/>
      <c r="U32" s="10"/>
      <c r="V32" s="10"/>
      <c r="W32" s="10"/>
      <c r="X32" s="11"/>
      <c r="Y32" s="11"/>
      <c r="Z32" s="12"/>
      <c r="AA32" s="12"/>
      <c r="AB32" s="11"/>
      <c r="AC32" s="11"/>
      <c r="AD32" s="12"/>
      <c r="AE32" s="12"/>
      <c r="AF32" s="11"/>
      <c r="AG32" s="11"/>
      <c r="AH32" s="12"/>
      <c r="AI32" s="12"/>
      <c r="AJ32" s="12">
        <f t="shared" si="0"/>
        <v>0</v>
      </c>
    </row>
    <row r="33" spans="1:36" x14ac:dyDescent="0.15">
      <c r="A33" s="77"/>
      <c r="B33" s="9" t="s">
        <v>28</v>
      </c>
      <c r="C33" s="5" t="s">
        <v>36</v>
      </c>
      <c r="D33" s="67">
        <v>700</v>
      </c>
      <c r="E33" s="66">
        <v>0</v>
      </c>
      <c r="F33" s="66" t="s">
        <v>83</v>
      </c>
      <c r="G33" s="66" t="s">
        <v>83</v>
      </c>
      <c r="H33" s="12">
        <v>1800</v>
      </c>
      <c r="I33" s="12">
        <v>1640</v>
      </c>
      <c r="J33" s="12">
        <v>92052</v>
      </c>
      <c r="K33" s="12">
        <v>156700</v>
      </c>
      <c r="L33" s="18"/>
      <c r="M33" s="18"/>
      <c r="N33" s="19"/>
      <c r="O33" s="19"/>
      <c r="P33" s="11"/>
      <c r="Q33" s="11"/>
      <c r="R33" s="12"/>
      <c r="S33" s="12"/>
      <c r="T33" s="11"/>
      <c r="U33" s="11"/>
      <c r="V33" s="12"/>
      <c r="W33" s="12"/>
      <c r="X33" s="11"/>
      <c r="Y33" s="11"/>
      <c r="Z33" s="12"/>
      <c r="AA33" s="12"/>
      <c r="AB33" s="11"/>
      <c r="AC33" s="11"/>
      <c r="AD33" s="12"/>
      <c r="AE33" s="12"/>
      <c r="AF33" s="11"/>
      <c r="AG33" s="11"/>
      <c r="AH33" s="12"/>
      <c r="AI33" s="12"/>
      <c r="AJ33" s="12">
        <f t="shared" si="0"/>
        <v>1640</v>
      </c>
    </row>
    <row r="34" spans="1:36" x14ac:dyDescent="0.15">
      <c r="A34" s="77"/>
      <c r="B34" s="9" t="s">
        <v>28</v>
      </c>
      <c r="C34" s="5" t="s">
        <v>37</v>
      </c>
      <c r="D34" s="67"/>
      <c r="E34" s="66"/>
      <c r="F34" s="66"/>
      <c r="G34" s="66"/>
      <c r="H34" s="12"/>
      <c r="I34" s="12"/>
      <c r="J34" s="12"/>
      <c r="K34" s="12"/>
      <c r="L34" s="11"/>
      <c r="M34" s="11"/>
      <c r="N34" s="12"/>
      <c r="O34" s="12"/>
      <c r="P34" s="11"/>
      <c r="Q34" s="11"/>
      <c r="R34" s="12"/>
      <c r="S34" s="12"/>
      <c r="T34" s="11"/>
      <c r="U34" s="11"/>
      <c r="V34" s="12"/>
      <c r="W34" s="12"/>
      <c r="X34" s="11"/>
      <c r="Y34" s="11"/>
      <c r="Z34" s="12"/>
      <c r="AA34" s="12"/>
      <c r="AB34" s="11"/>
      <c r="AC34" s="11"/>
      <c r="AD34" s="12"/>
      <c r="AE34" s="12"/>
      <c r="AF34" s="11"/>
      <c r="AG34" s="11"/>
      <c r="AH34" s="12"/>
      <c r="AI34" s="12"/>
      <c r="AJ34" s="12">
        <f t="shared" si="0"/>
        <v>0</v>
      </c>
    </row>
    <row r="35" spans="1:36" x14ac:dyDescent="0.15">
      <c r="A35" s="77"/>
      <c r="B35" s="75" t="s">
        <v>41</v>
      </c>
      <c r="C35" s="75"/>
      <c r="D35" s="68">
        <v>5560</v>
      </c>
      <c r="E35" s="68">
        <v>2500</v>
      </c>
      <c r="F35" s="68">
        <v>95600</v>
      </c>
      <c r="G35" s="68">
        <v>146001</v>
      </c>
      <c r="H35" s="12">
        <v>6600</v>
      </c>
      <c r="I35" s="12">
        <v>2500</v>
      </c>
      <c r="J35" s="12">
        <v>100832</v>
      </c>
      <c r="K35" s="12">
        <v>164350</v>
      </c>
      <c r="L35" s="19"/>
      <c r="M35" s="19"/>
      <c r="N35" s="19"/>
      <c r="O35" s="19"/>
      <c r="P35" s="12"/>
      <c r="Q35" s="12"/>
      <c r="R35" s="12"/>
      <c r="S35" s="12"/>
      <c r="T35" s="11"/>
      <c r="U35" s="11"/>
      <c r="V35" s="12"/>
      <c r="W35" s="12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>
        <f t="shared" si="0"/>
        <v>5000</v>
      </c>
    </row>
    <row r="36" spans="1:36" x14ac:dyDescent="0.15">
      <c r="A36" s="78" t="s">
        <v>42</v>
      </c>
      <c r="B36" s="79"/>
      <c r="C36" s="80"/>
      <c r="D36" s="68">
        <v>75732</v>
      </c>
      <c r="E36" s="68">
        <v>25000</v>
      </c>
      <c r="F36" s="70"/>
      <c r="G36" s="71"/>
      <c r="H36" s="12">
        <v>74026</v>
      </c>
      <c r="I36" s="12">
        <v>25000</v>
      </c>
      <c r="J36" s="70"/>
      <c r="K36" s="71"/>
      <c r="L36" s="19"/>
      <c r="M36" s="19"/>
      <c r="N36" s="70"/>
      <c r="O36" s="71"/>
      <c r="P36" s="12"/>
      <c r="Q36" s="12"/>
      <c r="R36" s="70"/>
      <c r="S36" s="71"/>
      <c r="T36" s="12"/>
      <c r="U36" s="12"/>
      <c r="V36" s="70"/>
      <c r="W36" s="71"/>
      <c r="X36" s="12"/>
      <c r="Y36" s="12"/>
      <c r="Z36" s="70"/>
      <c r="AA36" s="71"/>
      <c r="AB36" s="12"/>
      <c r="AC36" s="12"/>
      <c r="AD36" s="70"/>
      <c r="AE36" s="71"/>
      <c r="AF36" s="12"/>
      <c r="AG36" s="12"/>
      <c r="AH36" s="70"/>
      <c r="AI36" s="71"/>
      <c r="AJ36" s="12">
        <f t="shared" si="0"/>
        <v>50000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H4:H5"/>
    <mergeCell ref="I4:I5"/>
    <mergeCell ref="J4:K4"/>
    <mergeCell ref="L4:L5"/>
    <mergeCell ref="M4:M5"/>
    <mergeCell ref="AH4:AI4"/>
    <mergeCell ref="T4:T5"/>
    <mergeCell ref="U4:U5"/>
    <mergeCell ref="V4:W4"/>
    <mergeCell ref="X4:X5"/>
    <mergeCell ref="Y4:Y5"/>
    <mergeCell ref="Z4:AA4"/>
    <mergeCell ref="AB4:AB5"/>
    <mergeCell ref="AC4:AC5"/>
    <mergeCell ref="AD4:AE4"/>
    <mergeCell ref="AF4:AF5"/>
    <mergeCell ref="AG4:AG5"/>
    <mergeCell ref="AH36:AI36"/>
    <mergeCell ref="A6:A27"/>
    <mergeCell ref="J36:K36"/>
    <mergeCell ref="N36:O36"/>
    <mergeCell ref="R36:S36"/>
    <mergeCell ref="V36:W36"/>
    <mergeCell ref="Z36:AA36"/>
    <mergeCell ref="AD36:AE36"/>
    <mergeCell ref="B27:C27"/>
    <mergeCell ref="A28:A35"/>
    <mergeCell ref="B35:C35"/>
    <mergeCell ref="A36:C36"/>
    <mergeCell ref="F36:G3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BAD0-9F87-40FE-A0DE-A08BC3FA5332}">
  <dimension ref="A1:AJ2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28515625" customWidth="1"/>
    <col min="2" max="2" width="15.85546875" bestFit="1" customWidth="1"/>
    <col min="3" max="3" width="18.28515625" customWidth="1"/>
    <col min="4" max="35" width="8.42578125" customWidth="1"/>
  </cols>
  <sheetData>
    <row r="1" spans="1:36" ht="13.5" x14ac:dyDescent="0.15">
      <c r="A1" s="1" t="s">
        <v>90</v>
      </c>
    </row>
    <row r="2" spans="1:36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x14ac:dyDescent="0.15">
      <c r="A3" s="117"/>
      <c r="B3" s="118"/>
      <c r="C3" s="119"/>
      <c r="D3" s="100">
        <v>42263</v>
      </c>
      <c r="E3" s="100"/>
      <c r="F3" s="100"/>
      <c r="G3" s="100"/>
      <c r="H3" s="100">
        <v>42298</v>
      </c>
      <c r="I3" s="100"/>
      <c r="J3" s="100"/>
      <c r="K3" s="100"/>
      <c r="L3" s="100">
        <v>42326</v>
      </c>
      <c r="M3" s="100"/>
      <c r="N3" s="100"/>
      <c r="O3" s="100"/>
      <c r="P3" s="100">
        <v>42347</v>
      </c>
      <c r="Q3" s="100"/>
      <c r="R3" s="100"/>
      <c r="S3" s="100"/>
      <c r="T3" s="100">
        <v>42382</v>
      </c>
      <c r="U3" s="100"/>
      <c r="V3" s="100"/>
      <c r="W3" s="100"/>
      <c r="X3" s="100">
        <v>42398</v>
      </c>
      <c r="Y3" s="100"/>
      <c r="Z3" s="100"/>
      <c r="AA3" s="100"/>
      <c r="AB3" s="100">
        <v>42416</v>
      </c>
      <c r="AC3" s="100"/>
      <c r="AD3" s="100"/>
      <c r="AE3" s="100"/>
      <c r="AF3" s="100">
        <v>42431</v>
      </c>
      <c r="AG3" s="100"/>
      <c r="AH3" s="100"/>
      <c r="AI3" s="100"/>
      <c r="AJ3" s="112"/>
    </row>
    <row r="4" spans="1:36" ht="12" customHeight="1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2"/>
    </row>
    <row r="5" spans="1:36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113"/>
    </row>
    <row r="6" spans="1:36" ht="12" customHeight="1" x14ac:dyDescent="0.15">
      <c r="A6" s="108" t="s">
        <v>58</v>
      </c>
      <c r="B6" s="23" t="s">
        <v>59</v>
      </c>
      <c r="C6" s="24" t="s">
        <v>60</v>
      </c>
      <c r="D6" s="19"/>
      <c r="E6" s="16"/>
      <c r="F6" s="34"/>
      <c r="G6" s="34"/>
      <c r="H6" s="19"/>
      <c r="I6" s="16"/>
      <c r="J6" s="34"/>
      <c r="K6" s="34"/>
      <c r="L6" s="32"/>
      <c r="M6" s="30"/>
      <c r="N6" s="35"/>
      <c r="O6" s="35"/>
      <c r="P6" s="32"/>
      <c r="Q6" s="30"/>
      <c r="R6" s="35"/>
      <c r="S6" s="35"/>
      <c r="T6" s="30">
        <v>240</v>
      </c>
      <c r="U6" s="30">
        <v>240</v>
      </c>
      <c r="V6" s="32">
        <v>148000</v>
      </c>
      <c r="W6" s="32">
        <v>190000</v>
      </c>
      <c r="X6" s="30"/>
      <c r="Y6" s="30"/>
      <c r="Z6" s="32"/>
      <c r="AA6" s="32"/>
      <c r="AB6" s="30"/>
      <c r="AC6" s="30"/>
      <c r="AD6" s="32"/>
      <c r="AE6" s="32"/>
      <c r="AF6" s="30"/>
      <c r="AG6" s="30"/>
      <c r="AH6" s="32"/>
      <c r="AI6" s="32"/>
      <c r="AJ6" s="12">
        <f>E6+I6+M6+Q6+U6+Y6+AC6+AG6</f>
        <v>240</v>
      </c>
    </row>
    <row r="7" spans="1:36" x14ac:dyDescent="0.15">
      <c r="A7" s="109"/>
      <c r="B7" s="23" t="s">
        <v>59</v>
      </c>
      <c r="C7" s="24" t="s">
        <v>61</v>
      </c>
      <c r="D7" s="19">
        <v>820</v>
      </c>
      <c r="E7" s="19">
        <v>0</v>
      </c>
      <c r="F7" s="34" t="s">
        <v>83</v>
      </c>
      <c r="G7" s="34" t="s">
        <v>83</v>
      </c>
      <c r="H7" s="19"/>
      <c r="I7" s="19"/>
      <c r="J7" s="34"/>
      <c r="K7" s="34"/>
      <c r="L7" s="32"/>
      <c r="M7" s="32"/>
      <c r="N7" s="35"/>
      <c r="O7" s="35"/>
      <c r="P7" s="30">
        <v>36</v>
      </c>
      <c r="Q7" s="30">
        <v>36</v>
      </c>
      <c r="R7" s="32">
        <v>125000</v>
      </c>
      <c r="S7" s="32">
        <v>170000</v>
      </c>
      <c r="T7" s="30"/>
      <c r="U7" s="30"/>
      <c r="V7" s="32"/>
      <c r="W7" s="32"/>
      <c r="X7" s="30"/>
      <c r="Y7" s="30"/>
      <c r="Z7" s="32"/>
      <c r="AA7" s="32"/>
      <c r="AB7" s="30"/>
      <c r="AC7" s="30"/>
      <c r="AD7" s="32"/>
      <c r="AE7" s="32"/>
      <c r="AF7" s="30"/>
      <c r="AG7" s="30"/>
      <c r="AH7" s="32"/>
      <c r="AI7" s="32"/>
      <c r="AJ7" s="12">
        <f t="shared" ref="AJ7:AJ29" si="0">E7+I7+M7+Q7+U7+Y7+AC7+AG7</f>
        <v>36</v>
      </c>
    </row>
    <row r="8" spans="1:36" x14ac:dyDescent="0.15">
      <c r="A8" s="109"/>
      <c r="B8" s="23" t="s">
        <v>59</v>
      </c>
      <c r="C8" s="24" t="s">
        <v>77</v>
      </c>
      <c r="D8" s="19"/>
      <c r="E8" s="19"/>
      <c r="F8" s="34"/>
      <c r="G8" s="34"/>
      <c r="H8" s="16">
        <v>36</v>
      </c>
      <c r="I8" s="16">
        <v>0</v>
      </c>
      <c r="J8" s="34"/>
      <c r="K8" s="34"/>
      <c r="L8" s="32">
        <v>36</v>
      </c>
      <c r="M8" s="30">
        <v>0</v>
      </c>
      <c r="N8" s="35" t="s">
        <v>83</v>
      </c>
      <c r="O8" s="35" t="s">
        <v>83</v>
      </c>
      <c r="P8" s="30">
        <v>300</v>
      </c>
      <c r="Q8" s="30">
        <v>300</v>
      </c>
      <c r="R8" s="32">
        <v>154000</v>
      </c>
      <c r="S8" s="32">
        <v>199000</v>
      </c>
      <c r="T8" s="30"/>
      <c r="U8" s="30"/>
      <c r="V8" s="32"/>
      <c r="W8" s="32"/>
      <c r="X8" s="30"/>
      <c r="Y8" s="30"/>
      <c r="Z8" s="32"/>
      <c r="AA8" s="32"/>
      <c r="AB8" s="30"/>
      <c r="AC8" s="30"/>
      <c r="AD8" s="32"/>
      <c r="AE8" s="32"/>
      <c r="AF8" s="30"/>
      <c r="AG8" s="30"/>
      <c r="AH8" s="32"/>
      <c r="AI8" s="32"/>
      <c r="AJ8" s="12">
        <f t="shared" si="0"/>
        <v>300</v>
      </c>
    </row>
    <row r="9" spans="1:36" x14ac:dyDescent="0.15">
      <c r="A9" s="109"/>
      <c r="B9" s="23" t="s">
        <v>59</v>
      </c>
      <c r="C9" s="24" t="s">
        <v>62</v>
      </c>
      <c r="D9" s="19"/>
      <c r="E9" s="16"/>
      <c r="F9" s="34"/>
      <c r="G9" s="34"/>
      <c r="H9" s="16">
        <v>484</v>
      </c>
      <c r="I9" s="16">
        <v>36</v>
      </c>
      <c r="J9" s="19">
        <v>136000</v>
      </c>
      <c r="K9" s="19">
        <v>181500</v>
      </c>
      <c r="L9" s="32">
        <v>856</v>
      </c>
      <c r="M9" s="30">
        <v>236</v>
      </c>
      <c r="N9" s="32">
        <v>136153</v>
      </c>
      <c r="O9" s="32">
        <v>181653</v>
      </c>
      <c r="P9" s="32">
        <v>1058</v>
      </c>
      <c r="Q9" s="30">
        <v>510</v>
      </c>
      <c r="R9" s="32">
        <v>134976</v>
      </c>
      <c r="S9" s="32">
        <v>179976</v>
      </c>
      <c r="T9" s="30">
        <v>934</v>
      </c>
      <c r="U9" s="30">
        <v>620</v>
      </c>
      <c r="V9" s="32">
        <v>135613</v>
      </c>
      <c r="W9" s="32">
        <v>178548</v>
      </c>
      <c r="X9" s="30">
        <v>116</v>
      </c>
      <c r="Y9" s="30">
        <v>0</v>
      </c>
      <c r="Z9" s="35" t="s">
        <v>83</v>
      </c>
      <c r="AA9" s="35" t="s">
        <v>83</v>
      </c>
      <c r="AB9" s="36">
        <v>1583</v>
      </c>
      <c r="AC9" s="36">
        <v>1297</v>
      </c>
      <c r="AD9" s="36">
        <v>127636</v>
      </c>
      <c r="AE9" s="36">
        <v>168820</v>
      </c>
      <c r="AF9" s="36">
        <v>1016</v>
      </c>
      <c r="AG9" s="36">
        <v>976</v>
      </c>
      <c r="AH9" s="36">
        <v>124160</v>
      </c>
      <c r="AI9" s="36">
        <v>164426</v>
      </c>
      <c r="AJ9" s="12">
        <f t="shared" si="0"/>
        <v>3675</v>
      </c>
    </row>
    <row r="10" spans="1:36" x14ac:dyDescent="0.15">
      <c r="A10" s="109"/>
      <c r="B10" s="23" t="s">
        <v>59</v>
      </c>
      <c r="C10" s="24" t="s">
        <v>63</v>
      </c>
      <c r="D10" s="19">
        <v>312</v>
      </c>
      <c r="E10" s="16">
        <v>0</v>
      </c>
      <c r="F10" s="34" t="s">
        <v>83</v>
      </c>
      <c r="G10" s="34" t="s">
        <v>83</v>
      </c>
      <c r="H10" s="16">
        <v>946</v>
      </c>
      <c r="I10" s="16">
        <v>434</v>
      </c>
      <c r="J10" s="19">
        <v>168894</v>
      </c>
      <c r="K10" s="19">
        <v>215164</v>
      </c>
      <c r="L10" s="32">
        <v>1050</v>
      </c>
      <c r="M10" s="30">
        <v>736</v>
      </c>
      <c r="N10" s="32">
        <v>169592</v>
      </c>
      <c r="O10" s="32">
        <v>214720</v>
      </c>
      <c r="P10" s="30">
        <v>790</v>
      </c>
      <c r="Q10" s="30">
        <v>670</v>
      </c>
      <c r="R10" s="32">
        <v>170406</v>
      </c>
      <c r="S10" s="32">
        <v>215019</v>
      </c>
      <c r="T10" s="30">
        <v>848</v>
      </c>
      <c r="U10" s="30">
        <v>528</v>
      </c>
      <c r="V10" s="32">
        <v>165000</v>
      </c>
      <c r="W10" s="32">
        <v>207909</v>
      </c>
      <c r="X10" s="30">
        <v>670</v>
      </c>
      <c r="Y10" s="30">
        <v>430</v>
      </c>
      <c r="Z10" s="32">
        <v>165000</v>
      </c>
      <c r="AA10" s="32">
        <v>207100</v>
      </c>
      <c r="AB10" s="37">
        <v>460</v>
      </c>
      <c r="AC10" s="37">
        <v>460</v>
      </c>
      <c r="AD10" s="36">
        <v>162913</v>
      </c>
      <c r="AE10" s="36">
        <v>204791</v>
      </c>
      <c r="AF10" s="37">
        <v>200</v>
      </c>
      <c r="AG10" s="37">
        <v>200</v>
      </c>
      <c r="AH10" s="36">
        <v>168800</v>
      </c>
      <c r="AI10" s="36">
        <v>209200</v>
      </c>
      <c r="AJ10" s="12">
        <f t="shared" si="0"/>
        <v>3458</v>
      </c>
    </row>
    <row r="11" spans="1:36" x14ac:dyDescent="0.15">
      <c r="A11" s="109"/>
      <c r="B11" s="23" t="s">
        <v>78</v>
      </c>
      <c r="C11" s="24" t="s">
        <v>47</v>
      </c>
      <c r="D11" s="19">
        <v>252</v>
      </c>
      <c r="E11" s="16">
        <v>0</v>
      </c>
      <c r="F11" s="34" t="s">
        <v>83</v>
      </c>
      <c r="G11" s="34" t="s">
        <v>83</v>
      </c>
      <c r="H11" s="19">
        <v>252</v>
      </c>
      <c r="I11" s="16">
        <v>0</v>
      </c>
      <c r="J11" s="34" t="s">
        <v>83</v>
      </c>
      <c r="K11" s="34" t="s">
        <v>83</v>
      </c>
      <c r="L11" s="32"/>
      <c r="M11" s="30"/>
      <c r="N11" s="32"/>
      <c r="O11" s="32"/>
      <c r="P11" s="32"/>
      <c r="Q11" s="30"/>
      <c r="R11" s="32"/>
      <c r="S11" s="32"/>
      <c r="T11" s="32"/>
      <c r="U11" s="30"/>
      <c r="V11" s="32"/>
      <c r="W11" s="32"/>
      <c r="X11" s="30">
        <v>345</v>
      </c>
      <c r="Y11" s="30">
        <v>345</v>
      </c>
      <c r="Z11" s="32">
        <v>141500</v>
      </c>
      <c r="AA11" s="32">
        <v>183500</v>
      </c>
      <c r="AB11" s="36"/>
      <c r="AC11" s="36"/>
      <c r="AD11" s="36"/>
      <c r="AE11" s="36"/>
      <c r="AF11" s="36"/>
      <c r="AG11" s="36"/>
      <c r="AH11" s="36"/>
      <c r="AI11" s="36"/>
      <c r="AJ11" s="12">
        <f t="shared" si="0"/>
        <v>345</v>
      </c>
    </row>
    <row r="12" spans="1:36" x14ac:dyDescent="0.15">
      <c r="A12" s="109"/>
      <c r="B12" s="23" t="s">
        <v>78</v>
      </c>
      <c r="C12" s="24" t="s">
        <v>32</v>
      </c>
      <c r="D12" s="19">
        <v>470</v>
      </c>
      <c r="E12" s="16">
        <v>0</v>
      </c>
      <c r="F12" s="34" t="s">
        <v>83</v>
      </c>
      <c r="G12" s="34" t="s">
        <v>83</v>
      </c>
      <c r="H12" s="16">
        <v>580</v>
      </c>
      <c r="I12" s="16">
        <v>0</v>
      </c>
      <c r="J12" s="34" t="s">
        <v>83</v>
      </c>
      <c r="K12" s="34" t="s">
        <v>83</v>
      </c>
      <c r="L12" s="32">
        <v>440</v>
      </c>
      <c r="M12" s="30">
        <v>200</v>
      </c>
      <c r="N12" s="32">
        <v>148000</v>
      </c>
      <c r="O12" s="32">
        <v>193000</v>
      </c>
      <c r="P12" s="30">
        <v>440</v>
      </c>
      <c r="Q12" s="30">
        <v>240</v>
      </c>
      <c r="R12" s="32">
        <v>148000</v>
      </c>
      <c r="S12" s="32">
        <v>192500</v>
      </c>
      <c r="T12" s="30">
        <v>240</v>
      </c>
      <c r="U12" s="30">
        <v>200</v>
      </c>
      <c r="V12" s="32">
        <v>148000</v>
      </c>
      <c r="W12" s="32">
        <v>190000</v>
      </c>
      <c r="X12" s="30">
        <v>240</v>
      </c>
      <c r="Y12" s="30">
        <v>200</v>
      </c>
      <c r="Z12" s="32">
        <v>148000</v>
      </c>
      <c r="AA12" s="32">
        <v>190000</v>
      </c>
      <c r="AB12" s="37">
        <v>100</v>
      </c>
      <c r="AC12" s="37">
        <v>100</v>
      </c>
      <c r="AD12" s="36">
        <v>148000</v>
      </c>
      <c r="AE12" s="36">
        <v>190000</v>
      </c>
      <c r="AF12" s="37"/>
      <c r="AG12" s="37"/>
      <c r="AH12" s="36"/>
      <c r="AI12" s="36"/>
      <c r="AJ12" s="12">
        <f t="shared" si="0"/>
        <v>940</v>
      </c>
    </row>
    <row r="13" spans="1:36" x14ac:dyDescent="0.15">
      <c r="A13" s="109"/>
      <c r="B13" s="16" t="s">
        <v>68</v>
      </c>
      <c r="C13" s="24" t="s">
        <v>16</v>
      </c>
      <c r="D13" s="19"/>
      <c r="E13" s="19"/>
      <c r="F13" s="34"/>
      <c r="G13" s="34"/>
      <c r="H13" s="16">
        <v>68</v>
      </c>
      <c r="I13" s="16">
        <v>68</v>
      </c>
      <c r="J13" s="34">
        <v>264000</v>
      </c>
      <c r="K13" s="34">
        <v>315100</v>
      </c>
      <c r="L13" s="32"/>
      <c r="M13" s="30"/>
      <c r="N13" s="32"/>
      <c r="O13" s="32"/>
      <c r="P13" s="32"/>
      <c r="Q13" s="30"/>
      <c r="R13" s="32"/>
      <c r="S13" s="32"/>
      <c r="T13" s="32"/>
      <c r="U13" s="30"/>
      <c r="V13" s="32"/>
      <c r="W13" s="32"/>
      <c r="X13" s="32"/>
      <c r="Y13" s="30"/>
      <c r="Z13" s="32"/>
      <c r="AA13" s="32"/>
      <c r="AB13" s="36"/>
      <c r="AC13" s="36"/>
      <c r="AD13" s="36"/>
      <c r="AE13" s="36"/>
      <c r="AF13" s="36"/>
      <c r="AG13" s="36"/>
      <c r="AH13" s="36"/>
      <c r="AI13" s="36"/>
      <c r="AJ13" s="12">
        <f t="shared" si="0"/>
        <v>68</v>
      </c>
    </row>
    <row r="14" spans="1:36" x14ac:dyDescent="0.15">
      <c r="A14" s="109"/>
      <c r="B14" s="28" t="s">
        <v>24</v>
      </c>
      <c r="C14" s="29" t="s">
        <v>25</v>
      </c>
      <c r="D14" s="16"/>
      <c r="E14" s="16"/>
      <c r="F14" s="34"/>
      <c r="G14" s="34"/>
      <c r="H14" s="16"/>
      <c r="I14" s="16"/>
      <c r="J14" s="34"/>
      <c r="K14" s="34"/>
      <c r="L14" s="32"/>
      <c r="M14" s="30"/>
      <c r="N14" s="32"/>
      <c r="O14" s="32"/>
      <c r="P14" s="30">
        <v>131</v>
      </c>
      <c r="Q14" s="30">
        <v>131</v>
      </c>
      <c r="R14" s="32">
        <v>220000</v>
      </c>
      <c r="S14" s="32">
        <v>265200</v>
      </c>
      <c r="T14" s="30">
        <v>40</v>
      </c>
      <c r="U14" s="30">
        <v>0</v>
      </c>
      <c r="V14" s="35" t="s">
        <v>83</v>
      </c>
      <c r="W14" s="35" t="s">
        <v>83</v>
      </c>
      <c r="X14" s="30">
        <v>80</v>
      </c>
      <c r="Y14" s="30">
        <v>0</v>
      </c>
      <c r="Z14" s="35" t="s">
        <v>83</v>
      </c>
      <c r="AA14" s="35" t="s">
        <v>83</v>
      </c>
      <c r="AB14" s="37">
        <v>80</v>
      </c>
      <c r="AC14" s="37">
        <v>80</v>
      </c>
      <c r="AD14" s="36">
        <v>175000</v>
      </c>
      <c r="AE14" s="36">
        <v>218100</v>
      </c>
      <c r="AF14" s="37">
        <v>34</v>
      </c>
      <c r="AG14" s="37">
        <v>34</v>
      </c>
      <c r="AH14" s="36">
        <v>175000</v>
      </c>
      <c r="AI14" s="36">
        <v>225000</v>
      </c>
      <c r="AJ14" s="12">
        <f t="shared" si="0"/>
        <v>245</v>
      </c>
    </row>
    <row r="15" spans="1:36" x14ac:dyDescent="0.15">
      <c r="A15" s="109"/>
      <c r="B15" s="28" t="s">
        <v>24</v>
      </c>
      <c r="C15" s="29" t="s">
        <v>16</v>
      </c>
      <c r="D15" s="16"/>
      <c r="E15" s="16"/>
      <c r="F15" s="34"/>
      <c r="G15" s="34"/>
      <c r="H15" s="16"/>
      <c r="I15" s="16"/>
      <c r="J15" s="34"/>
      <c r="K15" s="34"/>
      <c r="L15" s="32"/>
      <c r="M15" s="30"/>
      <c r="N15" s="32"/>
      <c r="O15" s="32"/>
      <c r="P15" s="30"/>
      <c r="Q15" s="30"/>
      <c r="R15" s="32"/>
      <c r="S15" s="32"/>
      <c r="T15" s="30"/>
      <c r="U15" s="30"/>
      <c r="V15" s="35"/>
      <c r="W15" s="35"/>
      <c r="X15" s="30">
        <v>40</v>
      </c>
      <c r="Y15" s="30">
        <v>40</v>
      </c>
      <c r="Z15" s="35">
        <v>115000</v>
      </c>
      <c r="AA15" s="35">
        <v>157200</v>
      </c>
      <c r="AB15" s="36"/>
      <c r="AC15" s="36"/>
      <c r="AD15" s="36"/>
      <c r="AE15" s="36"/>
      <c r="AF15" s="36"/>
      <c r="AG15" s="36"/>
      <c r="AH15" s="36"/>
      <c r="AI15" s="36"/>
      <c r="AJ15" s="12">
        <f t="shared" si="0"/>
        <v>40</v>
      </c>
    </row>
    <row r="16" spans="1:36" x14ac:dyDescent="0.15">
      <c r="A16" s="109"/>
      <c r="B16" s="16" t="s">
        <v>50</v>
      </c>
      <c r="C16" s="24" t="s">
        <v>25</v>
      </c>
      <c r="D16" s="16">
        <v>40</v>
      </c>
      <c r="E16" s="16">
        <v>0</v>
      </c>
      <c r="F16" s="34" t="s">
        <v>83</v>
      </c>
      <c r="G16" s="34" t="s">
        <v>83</v>
      </c>
      <c r="H16" s="16">
        <v>76</v>
      </c>
      <c r="I16" s="16">
        <v>40</v>
      </c>
      <c r="J16" s="19">
        <v>214000</v>
      </c>
      <c r="K16" s="19">
        <v>259000</v>
      </c>
      <c r="L16" s="32">
        <v>150</v>
      </c>
      <c r="M16" s="30">
        <v>150</v>
      </c>
      <c r="N16" s="32">
        <v>214000</v>
      </c>
      <c r="O16" s="32">
        <v>259300</v>
      </c>
      <c r="P16" s="30">
        <v>100</v>
      </c>
      <c r="Q16" s="30">
        <v>100</v>
      </c>
      <c r="R16" s="32">
        <v>214000</v>
      </c>
      <c r="S16" s="32">
        <v>259000</v>
      </c>
      <c r="T16" s="30">
        <v>172</v>
      </c>
      <c r="U16" s="30">
        <v>172</v>
      </c>
      <c r="V16" s="32">
        <v>205512</v>
      </c>
      <c r="W16" s="32">
        <v>248767</v>
      </c>
      <c r="X16" s="30"/>
      <c r="Y16" s="30"/>
      <c r="Z16" s="32"/>
      <c r="AA16" s="32"/>
      <c r="AB16" s="37">
        <v>108</v>
      </c>
      <c r="AC16" s="37">
        <v>108</v>
      </c>
      <c r="AD16" s="36">
        <v>203000</v>
      </c>
      <c r="AE16" s="36">
        <v>245100</v>
      </c>
      <c r="AF16" s="37">
        <v>36</v>
      </c>
      <c r="AG16" s="37">
        <v>36</v>
      </c>
      <c r="AH16" s="36">
        <v>203000</v>
      </c>
      <c r="AI16" s="36">
        <v>245100</v>
      </c>
      <c r="AJ16" s="12">
        <f t="shared" si="0"/>
        <v>606</v>
      </c>
    </row>
    <row r="17" spans="1:36" x14ac:dyDescent="0.15">
      <c r="A17" s="109"/>
      <c r="B17" s="23" t="s">
        <v>28</v>
      </c>
      <c r="C17" s="24" t="s">
        <v>25</v>
      </c>
      <c r="D17" s="16">
        <v>108</v>
      </c>
      <c r="E17" s="16">
        <v>0</v>
      </c>
      <c r="F17" s="34" t="s">
        <v>83</v>
      </c>
      <c r="G17" s="34" t="s">
        <v>83</v>
      </c>
      <c r="H17" s="16">
        <v>360</v>
      </c>
      <c r="I17" s="16">
        <v>36</v>
      </c>
      <c r="J17" s="19">
        <v>158000</v>
      </c>
      <c r="K17" s="19">
        <v>204000</v>
      </c>
      <c r="L17" s="32">
        <v>1364</v>
      </c>
      <c r="M17" s="32">
        <v>1216</v>
      </c>
      <c r="N17" s="32">
        <v>154190</v>
      </c>
      <c r="O17" s="32">
        <v>199520</v>
      </c>
      <c r="P17" s="30">
        <v>858</v>
      </c>
      <c r="Q17" s="30">
        <v>858</v>
      </c>
      <c r="R17" s="32">
        <v>145514</v>
      </c>
      <c r="S17" s="32">
        <v>190352</v>
      </c>
      <c r="T17" s="30">
        <v>296</v>
      </c>
      <c r="U17" s="30">
        <v>224</v>
      </c>
      <c r="V17" s="32">
        <v>118570</v>
      </c>
      <c r="W17" s="32">
        <v>162571</v>
      </c>
      <c r="X17" s="30">
        <v>220</v>
      </c>
      <c r="Y17" s="30">
        <v>220</v>
      </c>
      <c r="Z17" s="32">
        <v>132689</v>
      </c>
      <c r="AA17" s="32">
        <v>174691</v>
      </c>
      <c r="AB17" s="37">
        <v>208</v>
      </c>
      <c r="AC17" s="37">
        <v>208</v>
      </c>
      <c r="AD17" s="36">
        <v>111153</v>
      </c>
      <c r="AE17" s="36">
        <v>153154</v>
      </c>
      <c r="AF17" s="37"/>
      <c r="AG17" s="37"/>
      <c r="AH17" s="36"/>
      <c r="AI17" s="36"/>
      <c r="AJ17" s="12">
        <f t="shared" si="0"/>
        <v>2762</v>
      </c>
    </row>
    <row r="18" spans="1:36" x14ac:dyDescent="0.15">
      <c r="A18" s="109"/>
      <c r="B18" s="23" t="s">
        <v>28</v>
      </c>
      <c r="C18" s="24" t="s">
        <v>65</v>
      </c>
      <c r="D18" s="16"/>
      <c r="E18" s="16"/>
      <c r="F18" s="19"/>
      <c r="G18" s="19"/>
      <c r="H18" s="16"/>
      <c r="I18" s="16"/>
      <c r="J18" s="19"/>
      <c r="K18" s="19"/>
      <c r="L18" s="32"/>
      <c r="M18" s="30"/>
      <c r="N18" s="32"/>
      <c r="O18" s="32"/>
      <c r="P18" s="30">
        <v>72</v>
      </c>
      <c r="Q18" s="30">
        <v>72</v>
      </c>
      <c r="R18" s="32">
        <v>150000</v>
      </c>
      <c r="S18" s="32">
        <v>195000</v>
      </c>
      <c r="T18" s="30"/>
      <c r="U18" s="30"/>
      <c r="V18" s="32"/>
      <c r="W18" s="32"/>
      <c r="X18" s="30"/>
      <c r="Y18" s="30"/>
      <c r="Z18" s="32"/>
      <c r="AA18" s="32"/>
      <c r="AB18" s="36"/>
      <c r="AC18" s="36"/>
      <c r="AD18" s="36"/>
      <c r="AE18" s="36"/>
      <c r="AF18" s="36"/>
      <c r="AG18" s="36"/>
      <c r="AH18" s="36"/>
      <c r="AI18" s="36"/>
      <c r="AJ18" s="12">
        <f t="shared" si="0"/>
        <v>72</v>
      </c>
    </row>
    <row r="19" spans="1:36" x14ac:dyDescent="0.15">
      <c r="A19" s="109"/>
      <c r="B19" s="23" t="s">
        <v>33</v>
      </c>
      <c r="C19" s="24" t="s">
        <v>52</v>
      </c>
      <c r="D19" s="16"/>
      <c r="E19" s="16"/>
      <c r="F19" s="19"/>
      <c r="G19" s="19"/>
      <c r="H19" s="16"/>
      <c r="I19" s="16"/>
      <c r="J19" s="19"/>
      <c r="K19" s="19"/>
      <c r="L19" s="32">
        <v>40</v>
      </c>
      <c r="M19" s="30">
        <v>40</v>
      </c>
      <c r="N19" s="32">
        <v>225000</v>
      </c>
      <c r="O19" s="32">
        <v>270000</v>
      </c>
      <c r="P19" s="32"/>
      <c r="Q19" s="30"/>
      <c r="R19" s="32"/>
      <c r="S19" s="32"/>
      <c r="T19" s="32"/>
      <c r="U19" s="30"/>
      <c r="V19" s="32"/>
      <c r="W19" s="32"/>
      <c r="X19" s="32"/>
      <c r="Y19" s="30"/>
      <c r="Z19" s="32"/>
      <c r="AA19" s="32"/>
      <c r="AB19" s="36"/>
      <c r="AC19" s="36"/>
      <c r="AD19" s="36"/>
      <c r="AE19" s="36"/>
      <c r="AF19" s="36"/>
      <c r="AG19" s="36"/>
      <c r="AH19" s="36"/>
      <c r="AI19" s="36"/>
      <c r="AJ19" s="12">
        <f t="shared" si="0"/>
        <v>40</v>
      </c>
    </row>
    <row r="20" spans="1:36" ht="12" customHeight="1" x14ac:dyDescent="0.15">
      <c r="A20" s="109"/>
      <c r="B20" s="30" t="s">
        <v>33</v>
      </c>
      <c r="C20" s="29" t="s">
        <v>16</v>
      </c>
      <c r="D20" s="16"/>
      <c r="E20" s="16"/>
      <c r="F20" s="19"/>
      <c r="G20" s="19"/>
      <c r="H20" s="16"/>
      <c r="I20" s="16"/>
      <c r="J20" s="19"/>
      <c r="K20" s="19"/>
      <c r="L20" s="32"/>
      <c r="M20" s="30"/>
      <c r="N20" s="32"/>
      <c r="O20" s="32"/>
      <c r="P20" s="32"/>
      <c r="Q20" s="30"/>
      <c r="R20" s="32"/>
      <c r="S20" s="32"/>
      <c r="T20" s="32"/>
      <c r="U20" s="30"/>
      <c r="V20" s="32"/>
      <c r="W20" s="32"/>
      <c r="X20" s="30">
        <v>36</v>
      </c>
      <c r="Y20" s="30">
        <v>36</v>
      </c>
      <c r="Z20" s="32">
        <v>215000</v>
      </c>
      <c r="AA20" s="32">
        <v>257000</v>
      </c>
      <c r="AB20" s="36"/>
      <c r="AC20" s="36"/>
      <c r="AD20" s="36"/>
      <c r="AE20" s="36"/>
      <c r="AF20" s="36"/>
      <c r="AG20" s="36"/>
      <c r="AH20" s="36"/>
      <c r="AI20" s="36"/>
      <c r="AJ20" s="12">
        <f t="shared" si="0"/>
        <v>36</v>
      </c>
    </row>
    <row r="21" spans="1:36" x14ac:dyDescent="0.15">
      <c r="A21" s="110"/>
      <c r="B21" s="131" t="s">
        <v>69</v>
      </c>
      <c r="C21" s="132"/>
      <c r="D21" s="19">
        <v>2002</v>
      </c>
      <c r="E21" s="19">
        <v>0</v>
      </c>
      <c r="F21" s="34" t="s">
        <v>83</v>
      </c>
      <c r="G21" s="34" t="s">
        <v>83</v>
      </c>
      <c r="H21" s="19">
        <v>2550</v>
      </c>
      <c r="I21" s="16">
        <v>614</v>
      </c>
      <c r="J21" s="19">
        <v>179798</v>
      </c>
      <c r="K21" s="19">
        <v>226459</v>
      </c>
      <c r="L21" s="32">
        <v>3936</v>
      </c>
      <c r="M21" s="32">
        <v>2578</v>
      </c>
      <c r="N21" s="32">
        <v>161035</v>
      </c>
      <c r="O21" s="32">
        <v>206290</v>
      </c>
      <c r="P21" s="32">
        <v>3785</v>
      </c>
      <c r="Q21" s="32">
        <v>2917</v>
      </c>
      <c r="R21" s="32">
        <v>156017</v>
      </c>
      <c r="S21" s="32">
        <v>200848</v>
      </c>
      <c r="T21" s="32">
        <v>2770</v>
      </c>
      <c r="U21" s="32">
        <v>1984</v>
      </c>
      <c r="V21" s="32">
        <v>150316</v>
      </c>
      <c r="W21" s="32">
        <v>193185</v>
      </c>
      <c r="X21" s="32">
        <v>1747</v>
      </c>
      <c r="Y21" s="32">
        <v>1271</v>
      </c>
      <c r="Z21" s="32">
        <v>150196</v>
      </c>
      <c r="AA21" s="32">
        <v>192236</v>
      </c>
      <c r="AB21" s="36">
        <v>2539</v>
      </c>
      <c r="AC21" s="36">
        <v>2253</v>
      </c>
      <c r="AD21" s="36">
        <v>139515</v>
      </c>
      <c r="AE21" s="36">
        <v>181064</v>
      </c>
      <c r="AF21" s="36">
        <v>1286</v>
      </c>
      <c r="AG21" s="36">
        <v>1246</v>
      </c>
      <c r="AH21" s="36">
        <v>134990</v>
      </c>
      <c r="AI21" s="36">
        <v>175597</v>
      </c>
      <c r="AJ21" s="12">
        <f t="shared" si="0"/>
        <v>12863</v>
      </c>
    </row>
    <row r="22" spans="1:36" x14ac:dyDescent="0.15">
      <c r="A22" s="108" t="s">
        <v>85</v>
      </c>
      <c r="B22" s="23" t="s">
        <v>15</v>
      </c>
      <c r="C22" s="24" t="s">
        <v>71</v>
      </c>
      <c r="D22" s="16">
        <v>820</v>
      </c>
      <c r="E22" s="16">
        <v>220</v>
      </c>
      <c r="F22" s="19">
        <v>77941</v>
      </c>
      <c r="G22" s="19">
        <v>114486</v>
      </c>
      <c r="H22" s="16">
        <v>908</v>
      </c>
      <c r="I22" s="16">
        <v>300</v>
      </c>
      <c r="J22" s="19">
        <v>70000</v>
      </c>
      <c r="K22" s="19">
        <v>106000</v>
      </c>
      <c r="L22" s="32">
        <v>1408</v>
      </c>
      <c r="M22" s="32">
        <v>408</v>
      </c>
      <c r="N22" s="32">
        <v>73118</v>
      </c>
      <c r="O22" s="32">
        <v>109118</v>
      </c>
      <c r="P22" s="32">
        <v>1108</v>
      </c>
      <c r="Q22" s="30">
        <v>608</v>
      </c>
      <c r="R22" s="32">
        <v>73694</v>
      </c>
      <c r="S22" s="32">
        <v>109694</v>
      </c>
      <c r="T22" s="32">
        <v>1400</v>
      </c>
      <c r="U22" s="32">
        <v>1300</v>
      </c>
      <c r="V22" s="32">
        <v>66768</v>
      </c>
      <c r="W22" s="32">
        <v>102769</v>
      </c>
      <c r="X22" s="30">
        <v>800</v>
      </c>
      <c r="Y22" s="30">
        <v>800</v>
      </c>
      <c r="Z22" s="32">
        <v>66500</v>
      </c>
      <c r="AA22" s="32">
        <v>101313</v>
      </c>
      <c r="AB22" s="36">
        <v>2000</v>
      </c>
      <c r="AC22" s="36">
        <v>2000</v>
      </c>
      <c r="AD22" s="36">
        <v>63374</v>
      </c>
      <c r="AE22" s="36">
        <v>97850</v>
      </c>
      <c r="AF22" s="36">
        <v>5304</v>
      </c>
      <c r="AG22" s="36">
        <v>5304</v>
      </c>
      <c r="AH22" s="36">
        <v>62617</v>
      </c>
      <c r="AI22" s="36">
        <v>96657</v>
      </c>
      <c r="AJ22" s="12">
        <f t="shared" si="0"/>
        <v>10940</v>
      </c>
    </row>
    <row r="23" spans="1:36" x14ac:dyDescent="0.15">
      <c r="A23" s="109"/>
      <c r="B23" s="23" t="s">
        <v>15</v>
      </c>
      <c r="C23" s="24" t="s">
        <v>72</v>
      </c>
      <c r="D23" s="16">
        <v>100</v>
      </c>
      <c r="E23" s="16">
        <v>100</v>
      </c>
      <c r="F23" s="19">
        <v>125000</v>
      </c>
      <c r="G23" s="19">
        <v>163000</v>
      </c>
      <c r="H23" s="16">
        <v>100</v>
      </c>
      <c r="I23" s="16">
        <v>100</v>
      </c>
      <c r="J23" s="19">
        <v>126000</v>
      </c>
      <c r="K23" s="19">
        <v>162000</v>
      </c>
      <c r="L23" s="30">
        <v>200</v>
      </c>
      <c r="M23" s="32">
        <v>200</v>
      </c>
      <c r="N23" s="32">
        <v>135800</v>
      </c>
      <c r="O23" s="32">
        <v>172300</v>
      </c>
      <c r="P23" s="30">
        <v>200</v>
      </c>
      <c r="Q23" s="30">
        <v>100</v>
      </c>
      <c r="R23" s="32">
        <v>135000</v>
      </c>
      <c r="S23" s="32">
        <v>171000</v>
      </c>
      <c r="T23" s="30">
        <v>200</v>
      </c>
      <c r="U23" s="30">
        <v>200</v>
      </c>
      <c r="V23" s="32">
        <v>123750</v>
      </c>
      <c r="W23" s="32">
        <v>159750</v>
      </c>
      <c r="X23" s="30">
        <v>120</v>
      </c>
      <c r="Y23" s="30">
        <v>120</v>
      </c>
      <c r="Z23" s="32">
        <v>125000</v>
      </c>
      <c r="AA23" s="32">
        <v>161000</v>
      </c>
      <c r="AB23" s="37">
        <v>100</v>
      </c>
      <c r="AC23" s="37">
        <v>100</v>
      </c>
      <c r="AD23" s="36">
        <v>121500</v>
      </c>
      <c r="AE23" s="36">
        <v>156500</v>
      </c>
      <c r="AF23" s="37">
        <v>340</v>
      </c>
      <c r="AG23" s="37">
        <v>340</v>
      </c>
      <c r="AH23" s="36">
        <v>122059</v>
      </c>
      <c r="AI23" s="36">
        <v>156059</v>
      </c>
      <c r="AJ23" s="12">
        <f t="shared" si="0"/>
        <v>1260</v>
      </c>
    </row>
    <row r="24" spans="1:36" x14ac:dyDescent="0.15">
      <c r="A24" s="109"/>
      <c r="B24" s="23" t="s">
        <v>28</v>
      </c>
      <c r="C24" s="24" t="s">
        <v>71</v>
      </c>
      <c r="D24" s="16">
        <v>900</v>
      </c>
      <c r="E24" s="16">
        <v>200</v>
      </c>
      <c r="F24" s="19">
        <v>59300</v>
      </c>
      <c r="G24" s="19">
        <v>95301</v>
      </c>
      <c r="H24" s="16">
        <v>300</v>
      </c>
      <c r="I24" s="16">
        <v>100</v>
      </c>
      <c r="J24" s="19">
        <v>61000</v>
      </c>
      <c r="K24" s="19">
        <v>97000</v>
      </c>
      <c r="L24" s="32">
        <v>1000</v>
      </c>
      <c r="M24" s="32">
        <v>500</v>
      </c>
      <c r="N24" s="32">
        <v>59440</v>
      </c>
      <c r="O24" s="32">
        <v>95440</v>
      </c>
      <c r="P24" s="30">
        <v>660</v>
      </c>
      <c r="Q24" s="30">
        <v>660</v>
      </c>
      <c r="R24" s="32">
        <v>61258</v>
      </c>
      <c r="S24" s="32">
        <v>97258</v>
      </c>
      <c r="T24" s="30">
        <v>560</v>
      </c>
      <c r="U24" s="30">
        <v>560</v>
      </c>
      <c r="V24" s="32">
        <v>58429</v>
      </c>
      <c r="W24" s="32">
        <v>94429</v>
      </c>
      <c r="X24" s="30">
        <v>400</v>
      </c>
      <c r="Y24" s="30">
        <v>400</v>
      </c>
      <c r="Z24" s="32">
        <v>58600</v>
      </c>
      <c r="AA24" s="32">
        <v>94600</v>
      </c>
      <c r="AB24" s="37"/>
      <c r="AC24" s="37"/>
      <c r="AD24" s="36"/>
      <c r="AE24" s="36"/>
      <c r="AF24" s="37"/>
      <c r="AG24" s="37"/>
      <c r="AH24" s="36"/>
      <c r="AI24" s="36"/>
      <c r="AJ24" s="12">
        <f t="shared" si="0"/>
        <v>2420</v>
      </c>
    </row>
    <row r="25" spans="1:36" x14ac:dyDescent="0.15">
      <c r="A25" s="109"/>
      <c r="B25" s="23" t="s">
        <v>28</v>
      </c>
      <c r="C25" s="24" t="s">
        <v>72</v>
      </c>
      <c r="D25" s="16">
        <v>208</v>
      </c>
      <c r="E25" s="16">
        <v>108</v>
      </c>
      <c r="F25" s="19">
        <v>108700</v>
      </c>
      <c r="G25" s="19">
        <v>144700</v>
      </c>
      <c r="H25" s="16">
        <v>144</v>
      </c>
      <c r="I25" s="16">
        <v>144</v>
      </c>
      <c r="J25" s="19">
        <v>108700</v>
      </c>
      <c r="K25" s="19">
        <v>144700</v>
      </c>
      <c r="L25" s="30"/>
      <c r="M25" s="32"/>
      <c r="N25" s="32"/>
      <c r="O25" s="32"/>
      <c r="P25" s="30">
        <v>500</v>
      </c>
      <c r="Q25" s="30">
        <v>500</v>
      </c>
      <c r="R25" s="32">
        <v>96839</v>
      </c>
      <c r="S25" s="32">
        <v>132840</v>
      </c>
      <c r="T25" s="30"/>
      <c r="U25" s="30"/>
      <c r="V25" s="32"/>
      <c r="W25" s="32"/>
      <c r="X25" s="30">
        <v>162</v>
      </c>
      <c r="Y25" s="30">
        <v>162</v>
      </c>
      <c r="Z25" s="32">
        <v>99000</v>
      </c>
      <c r="AA25" s="32">
        <v>135000</v>
      </c>
      <c r="AB25" s="37"/>
      <c r="AC25" s="37"/>
      <c r="AD25" s="36"/>
      <c r="AE25" s="36"/>
      <c r="AF25" s="37">
        <v>108</v>
      </c>
      <c r="AG25" s="37">
        <v>108</v>
      </c>
      <c r="AH25" s="36">
        <v>95500</v>
      </c>
      <c r="AI25" s="36">
        <v>130000</v>
      </c>
      <c r="AJ25" s="12">
        <f t="shared" si="0"/>
        <v>1022</v>
      </c>
    </row>
    <row r="26" spans="1:36" x14ac:dyDescent="0.15">
      <c r="A26" s="109"/>
      <c r="B26" s="16" t="s">
        <v>33</v>
      </c>
      <c r="C26" s="24" t="s">
        <v>71</v>
      </c>
      <c r="D26" s="16">
        <v>200</v>
      </c>
      <c r="E26" s="16">
        <v>0</v>
      </c>
      <c r="F26" s="24" t="s">
        <v>27</v>
      </c>
      <c r="G26" s="24" t="s">
        <v>27</v>
      </c>
      <c r="H26" s="16">
        <v>200</v>
      </c>
      <c r="I26" s="16">
        <v>200</v>
      </c>
      <c r="J26" s="19">
        <v>100000</v>
      </c>
      <c r="K26" s="19">
        <v>136000</v>
      </c>
      <c r="L26" s="30">
        <v>200</v>
      </c>
      <c r="M26" s="30">
        <v>0</v>
      </c>
      <c r="N26" s="35" t="s">
        <v>83</v>
      </c>
      <c r="O26" s="35" t="s">
        <v>83</v>
      </c>
      <c r="P26" s="30">
        <v>200</v>
      </c>
      <c r="Q26" s="30">
        <v>200</v>
      </c>
      <c r="R26" s="32">
        <v>100000</v>
      </c>
      <c r="S26" s="32">
        <v>136000</v>
      </c>
      <c r="T26" s="30">
        <v>260</v>
      </c>
      <c r="U26" s="30">
        <v>260</v>
      </c>
      <c r="V26" s="32">
        <v>100000</v>
      </c>
      <c r="W26" s="32">
        <v>136000</v>
      </c>
      <c r="X26" s="30"/>
      <c r="Y26" s="30"/>
      <c r="Z26" s="32"/>
      <c r="AA26" s="32"/>
      <c r="AB26" s="37"/>
      <c r="AC26" s="37"/>
      <c r="AD26" s="36"/>
      <c r="AE26" s="36"/>
      <c r="AF26" s="37"/>
      <c r="AG26" s="37"/>
      <c r="AH26" s="36"/>
      <c r="AI26" s="36"/>
      <c r="AJ26" s="12">
        <f t="shared" si="0"/>
        <v>660</v>
      </c>
    </row>
    <row r="27" spans="1:36" x14ac:dyDescent="0.15">
      <c r="A27" s="109"/>
      <c r="B27" s="16" t="s">
        <v>81</v>
      </c>
      <c r="C27" s="24" t="s">
        <v>71</v>
      </c>
      <c r="D27" s="16"/>
      <c r="E27" s="16"/>
      <c r="F27" s="16"/>
      <c r="G27" s="16"/>
      <c r="H27" s="16"/>
      <c r="I27" s="16"/>
      <c r="J27" s="16"/>
      <c r="K27" s="16"/>
      <c r="L27" s="30">
        <v>150</v>
      </c>
      <c r="M27" s="32">
        <v>150</v>
      </c>
      <c r="N27" s="32">
        <v>57000</v>
      </c>
      <c r="O27" s="32">
        <v>93000</v>
      </c>
      <c r="P27" s="30"/>
      <c r="Q27" s="32"/>
      <c r="R27" s="32"/>
      <c r="S27" s="32"/>
      <c r="T27" s="30"/>
      <c r="U27" s="32"/>
      <c r="V27" s="32"/>
      <c r="W27" s="32"/>
      <c r="X27" s="30"/>
      <c r="Y27" s="32"/>
      <c r="Z27" s="32"/>
      <c r="AA27" s="32"/>
      <c r="AB27" s="37"/>
      <c r="AC27" s="36"/>
      <c r="AD27" s="36"/>
      <c r="AE27" s="36"/>
      <c r="AF27" s="37"/>
      <c r="AG27" s="36"/>
      <c r="AH27" s="36"/>
      <c r="AI27" s="36"/>
      <c r="AJ27" s="12">
        <f t="shared" si="0"/>
        <v>150</v>
      </c>
    </row>
    <row r="28" spans="1:36" x14ac:dyDescent="0.15">
      <c r="A28" s="110"/>
      <c r="B28" s="131" t="s">
        <v>74</v>
      </c>
      <c r="C28" s="132"/>
      <c r="D28" s="19">
        <v>2228</v>
      </c>
      <c r="E28" s="16">
        <v>628</v>
      </c>
      <c r="F28" s="19">
        <v>84788</v>
      </c>
      <c r="G28" s="19">
        <v>121297</v>
      </c>
      <c r="H28" s="19">
        <v>1652</v>
      </c>
      <c r="I28" s="16">
        <v>844</v>
      </c>
      <c r="J28" s="19">
        <v>89281</v>
      </c>
      <c r="K28" s="19">
        <v>125281</v>
      </c>
      <c r="L28" s="32">
        <v>2958</v>
      </c>
      <c r="M28" s="32">
        <v>1258</v>
      </c>
      <c r="N28" s="32">
        <v>75725</v>
      </c>
      <c r="O28" s="32">
        <v>111805</v>
      </c>
      <c r="P28" s="32">
        <v>2668</v>
      </c>
      <c r="Q28" s="32">
        <v>2068</v>
      </c>
      <c r="R28" s="32">
        <v>80829</v>
      </c>
      <c r="S28" s="32">
        <v>116830</v>
      </c>
      <c r="T28" s="32">
        <v>2420</v>
      </c>
      <c r="U28" s="32">
        <v>2320</v>
      </c>
      <c r="V28" s="32">
        <v>73392</v>
      </c>
      <c r="W28" s="32">
        <v>109392</v>
      </c>
      <c r="X28" s="32">
        <v>1482</v>
      </c>
      <c r="Y28" s="32">
        <v>1482</v>
      </c>
      <c r="Z28" s="32">
        <v>72657</v>
      </c>
      <c r="AA28" s="32">
        <v>108016</v>
      </c>
      <c r="AB28" s="36">
        <v>2100</v>
      </c>
      <c r="AC28" s="36">
        <v>2100</v>
      </c>
      <c r="AD28" s="36">
        <v>66142</v>
      </c>
      <c r="AE28" s="36">
        <v>100643</v>
      </c>
      <c r="AF28" s="36">
        <v>5752</v>
      </c>
      <c r="AG28" s="36">
        <v>5752</v>
      </c>
      <c r="AH28" s="36">
        <v>66748</v>
      </c>
      <c r="AI28" s="36">
        <v>100795</v>
      </c>
      <c r="AJ28" s="12">
        <f t="shared" si="0"/>
        <v>16452</v>
      </c>
    </row>
    <row r="29" spans="1:36" x14ac:dyDescent="0.15">
      <c r="A29" s="78" t="s">
        <v>42</v>
      </c>
      <c r="B29" s="79"/>
      <c r="C29" s="80"/>
      <c r="D29" s="19">
        <v>4230</v>
      </c>
      <c r="E29" s="16">
        <v>628</v>
      </c>
      <c r="F29" s="70"/>
      <c r="G29" s="71"/>
      <c r="H29" s="19">
        <v>4202</v>
      </c>
      <c r="I29" s="19">
        <v>1458</v>
      </c>
      <c r="J29" s="70"/>
      <c r="K29" s="71"/>
      <c r="L29" s="32">
        <v>6894</v>
      </c>
      <c r="M29" s="32">
        <v>3836</v>
      </c>
      <c r="N29" s="70"/>
      <c r="O29" s="71"/>
      <c r="P29" s="32">
        <v>6453</v>
      </c>
      <c r="Q29" s="32">
        <v>4985</v>
      </c>
      <c r="R29" s="70"/>
      <c r="S29" s="71"/>
      <c r="T29" s="32">
        <v>5190</v>
      </c>
      <c r="U29" s="32">
        <v>4304</v>
      </c>
      <c r="V29" s="70"/>
      <c r="W29" s="71"/>
      <c r="X29" s="32">
        <v>3229</v>
      </c>
      <c r="Y29" s="32">
        <v>2753</v>
      </c>
      <c r="Z29" s="70"/>
      <c r="AA29" s="71"/>
      <c r="AB29" s="32">
        <v>4639</v>
      </c>
      <c r="AC29" s="32">
        <v>4353</v>
      </c>
      <c r="AD29" s="70"/>
      <c r="AE29" s="71"/>
      <c r="AF29" s="32">
        <v>7038</v>
      </c>
      <c r="AG29" s="32">
        <v>6998</v>
      </c>
      <c r="AH29" s="70"/>
      <c r="AI29" s="71"/>
      <c r="AJ29" s="12">
        <f t="shared" si="0"/>
        <v>29315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G4:AG5"/>
    <mergeCell ref="AH4:AI4"/>
    <mergeCell ref="T4:T5"/>
    <mergeCell ref="U4:U5"/>
    <mergeCell ref="V4:W4"/>
    <mergeCell ref="X4:X5"/>
    <mergeCell ref="Y4:Y5"/>
    <mergeCell ref="Z4:AA4"/>
    <mergeCell ref="F29:G29"/>
    <mergeCell ref="AB4:AB5"/>
    <mergeCell ref="AC4:AC5"/>
    <mergeCell ref="AD4:AE4"/>
    <mergeCell ref="AF4:AF5"/>
    <mergeCell ref="A6:A21"/>
    <mergeCell ref="B21:C21"/>
    <mergeCell ref="A22:A28"/>
    <mergeCell ref="B28:C28"/>
    <mergeCell ref="A29:C29"/>
    <mergeCell ref="AH29:AI29"/>
    <mergeCell ref="J29:K29"/>
    <mergeCell ref="N29:O29"/>
    <mergeCell ref="R29:S29"/>
    <mergeCell ref="V29:W29"/>
    <mergeCell ref="Z29:AA29"/>
    <mergeCell ref="AD29:AE29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4643-282C-4E59-B7DF-82B537B94B83}">
  <dimension ref="A1:AJ2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36" width="8.42578125" customWidth="1"/>
  </cols>
  <sheetData>
    <row r="1" spans="1:36" ht="13.5" x14ac:dyDescent="0.15">
      <c r="A1" s="1" t="s">
        <v>91</v>
      </c>
    </row>
    <row r="2" spans="1:36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x14ac:dyDescent="0.15">
      <c r="A3" s="117"/>
      <c r="B3" s="118"/>
      <c r="C3" s="119"/>
      <c r="D3" s="100">
        <v>41901</v>
      </c>
      <c r="E3" s="100"/>
      <c r="F3" s="100"/>
      <c r="G3" s="100"/>
      <c r="H3" s="100">
        <v>41941</v>
      </c>
      <c r="I3" s="100"/>
      <c r="J3" s="100"/>
      <c r="K3" s="100"/>
      <c r="L3" s="100">
        <v>41962</v>
      </c>
      <c r="M3" s="100"/>
      <c r="N3" s="100"/>
      <c r="O3" s="100"/>
      <c r="P3" s="100">
        <v>41991</v>
      </c>
      <c r="Q3" s="100"/>
      <c r="R3" s="100"/>
      <c r="S3" s="100"/>
      <c r="T3" s="100">
        <v>42018</v>
      </c>
      <c r="U3" s="100"/>
      <c r="V3" s="100"/>
      <c r="W3" s="100"/>
      <c r="X3" s="100">
        <v>42038</v>
      </c>
      <c r="Y3" s="100"/>
      <c r="Z3" s="100"/>
      <c r="AA3" s="100"/>
      <c r="AB3" s="100">
        <v>42052</v>
      </c>
      <c r="AC3" s="100"/>
      <c r="AD3" s="100"/>
      <c r="AE3" s="100"/>
      <c r="AF3" s="100">
        <v>42066</v>
      </c>
      <c r="AG3" s="100"/>
      <c r="AH3" s="100"/>
      <c r="AI3" s="100"/>
      <c r="AJ3" s="112"/>
    </row>
    <row r="4" spans="1:36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2"/>
    </row>
    <row r="5" spans="1:36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113"/>
    </row>
    <row r="6" spans="1:36" x14ac:dyDescent="0.15">
      <c r="A6" s="133" t="s">
        <v>58</v>
      </c>
      <c r="B6" s="16" t="s">
        <v>15</v>
      </c>
      <c r="C6" s="24" t="s">
        <v>60</v>
      </c>
      <c r="D6" s="19">
        <v>90</v>
      </c>
      <c r="E6" s="16">
        <v>0</v>
      </c>
      <c r="F6" s="34" t="s">
        <v>83</v>
      </c>
      <c r="G6" s="34" t="s">
        <v>83</v>
      </c>
      <c r="H6" s="19">
        <v>1216</v>
      </c>
      <c r="I6" s="16">
        <v>72</v>
      </c>
      <c r="J6" s="19">
        <v>151000</v>
      </c>
      <c r="K6" s="19">
        <v>193000</v>
      </c>
      <c r="L6" s="16">
        <v>180</v>
      </c>
      <c r="M6" s="19">
        <v>36</v>
      </c>
      <c r="N6" s="19">
        <v>208000</v>
      </c>
      <c r="O6" s="19">
        <v>250000</v>
      </c>
      <c r="P6" s="16">
        <v>834</v>
      </c>
      <c r="Q6" s="16">
        <v>234</v>
      </c>
      <c r="R6" s="19">
        <v>196477</v>
      </c>
      <c r="S6" s="19">
        <v>236631</v>
      </c>
      <c r="T6" s="16">
        <v>636</v>
      </c>
      <c r="U6" s="16">
        <v>36</v>
      </c>
      <c r="V6" s="19">
        <v>205000</v>
      </c>
      <c r="W6" s="19">
        <v>245000</v>
      </c>
      <c r="X6" s="30">
        <v>36</v>
      </c>
      <c r="Y6" s="30">
        <v>36</v>
      </c>
      <c r="Z6" s="32">
        <v>203000</v>
      </c>
      <c r="AA6" s="32">
        <v>243000</v>
      </c>
      <c r="AB6" s="30"/>
      <c r="AC6" s="30"/>
      <c r="AD6" s="32"/>
      <c r="AE6" s="32"/>
      <c r="AF6" s="16">
        <v>36</v>
      </c>
      <c r="AG6" s="16">
        <v>36</v>
      </c>
      <c r="AH6" s="19">
        <v>201500</v>
      </c>
      <c r="AI6" s="19">
        <v>241500</v>
      </c>
      <c r="AJ6" s="12">
        <f>E6+I6+M6+Q6+U6+Y6+AC6+AG6</f>
        <v>450</v>
      </c>
    </row>
    <row r="7" spans="1:36" x14ac:dyDescent="0.15">
      <c r="A7" s="134"/>
      <c r="B7" s="16" t="s">
        <v>15</v>
      </c>
      <c r="C7" s="24" t="s">
        <v>61</v>
      </c>
      <c r="D7" s="19">
        <v>36</v>
      </c>
      <c r="E7" s="19">
        <v>0</v>
      </c>
      <c r="F7" s="34" t="s">
        <v>83</v>
      </c>
      <c r="G7" s="34" t="s">
        <v>83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30"/>
      <c r="Y7" s="30"/>
      <c r="Z7" s="30"/>
      <c r="AA7" s="30"/>
      <c r="AB7" s="30"/>
      <c r="AC7" s="30"/>
      <c r="AD7" s="30"/>
      <c r="AE7" s="30"/>
      <c r="AF7" s="16"/>
      <c r="AG7" s="16"/>
      <c r="AH7" s="16"/>
      <c r="AI7" s="16"/>
      <c r="AJ7" s="12">
        <f t="shared" ref="AJ7:AJ29" si="0">E7+I7+M7+Q7+U7+Y7+AC7+AG7</f>
        <v>0</v>
      </c>
    </row>
    <row r="8" spans="1:36" x14ac:dyDescent="0.15">
      <c r="A8" s="134"/>
      <c r="B8" s="16" t="s">
        <v>15</v>
      </c>
      <c r="C8" s="24" t="s">
        <v>77</v>
      </c>
      <c r="D8" s="19"/>
      <c r="E8" s="19"/>
      <c r="F8" s="34"/>
      <c r="G8" s="34"/>
      <c r="H8" s="16">
        <v>72</v>
      </c>
      <c r="I8" s="16">
        <v>72</v>
      </c>
      <c r="J8" s="19">
        <v>133000</v>
      </c>
      <c r="K8" s="19">
        <v>175000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30"/>
      <c r="Y8" s="30"/>
      <c r="Z8" s="30"/>
      <c r="AA8" s="30"/>
      <c r="AB8" s="30"/>
      <c r="AC8" s="30"/>
      <c r="AD8" s="30"/>
      <c r="AE8" s="30"/>
      <c r="AF8" s="16"/>
      <c r="AG8" s="16"/>
      <c r="AH8" s="16"/>
      <c r="AI8" s="16"/>
      <c r="AJ8" s="12">
        <f t="shared" si="0"/>
        <v>72</v>
      </c>
    </row>
    <row r="9" spans="1:36" x14ac:dyDescent="0.15">
      <c r="A9" s="134"/>
      <c r="B9" s="16" t="s">
        <v>15</v>
      </c>
      <c r="C9" s="24" t="s">
        <v>62</v>
      </c>
      <c r="D9" s="19"/>
      <c r="E9" s="16"/>
      <c r="F9" s="34"/>
      <c r="G9" s="34"/>
      <c r="H9" s="16">
        <v>60</v>
      </c>
      <c r="I9" s="16">
        <v>60</v>
      </c>
      <c r="J9" s="19">
        <v>137999</v>
      </c>
      <c r="K9" s="19">
        <v>180000</v>
      </c>
      <c r="L9" s="16"/>
      <c r="M9" s="16"/>
      <c r="N9" s="16"/>
      <c r="O9" s="16"/>
      <c r="P9" s="16">
        <v>108</v>
      </c>
      <c r="Q9" s="16">
        <v>0</v>
      </c>
      <c r="R9" s="38" t="s">
        <v>83</v>
      </c>
      <c r="S9" s="38" t="s">
        <v>83</v>
      </c>
      <c r="T9" s="16"/>
      <c r="U9" s="16"/>
      <c r="V9" s="24"/>
      <c r="W9" s="24"/>
      <c r="X9" s="30">
        <v>40</v>
      </c>
      <c r="Y9" s="30">
        <v>40</v>
      </c>
      <c r="Z9" s="32">
        <v>138000</v>
      </c>
      <c r="AA9" s="32">
        <v>180000</v>
      </c>
      <c r="AB9" s="30"/>
      <c r="AC9" s="30"/>
      <c r="AD9" s="32"/>
      <c r="AE9" s="32"/>
      <c r="AF9" s="16">
        <v>40</v>
      </c>
      <c r="AG9" s="16">
        <v>40</v>
      </c>
      <c r="AH9" s="19">
        <v>138000</v>
      </c>
      <c r="AI9" s="19">
        <v>178000</v>
      </c>
      <c r="AJ9" s="12">
        <f t="shared" si="0"/>
        <v>140</v>
      </c>
    </row>
    <row r="10" spans="1:36" x14ac:dyDescent="0.15">
      <c r="A10" s="134"/>
      <c r="B10" s="16" t="s">
        <v>15</v>
      </c>
      <c r="C10" s="24" t="s">
        <v>63</v>
      </c>
      <c r="D10" s="19">
        <v>350</v>
      </c>
      <c r="E10" s="16">
        <v>0</v>
      </c>
      <c r="F10" s="34" t="s">
        <v>83</v>
      </c>
      <c r="G10" s="34" t="s">
        <v>83</v>
      </c>
      <c r="H10" s="16">
        <v>814</v>
      </c>
      <c r="I10" s="16">
        <v>606</v>
      </c>
      <c r="J10" s="19">
        <v>165297</v>
      </c>
      <c r="K10" s="19">
        <v>207079</v>
      </c>
      <c r="L10" s="16">
        <v>800</v>
      </c>
      <c r="M10" s="16">
        <v>640</v>
      </c>
      <c r="N10" s="19">
        <v>174406</v>
      </c>
      <c r="O10" s="19">
        <v>215494</v>
      </c>
      <c r="P10" s="16">
        <v>736</v>
      </c>
      <c r="Q10" s="16">
        <v>180</v>
      </c>
      <c r="R10" s="19">
        <v>175200</v>
      </c>
      <c r="S10" s="19">
        <v>215680</v>
      </c>
      <c r="T10" s="16">
        <v>784</v>
      </c>
      <c r="U10" s="16">
        <v>388</v>
      </c>
      <c r="V10" s="19">
        <v>173938</v>
      </c>
      <c r="W10" s="19">
        <v>214028</v>
      </c>
      <c r="X10" s="30">
        <v>564</v>
      </c>
      <c r="Y10" s="30">
        <v>564</v>
      </c>
      <c r="Z10" s="32">
        <v>170596</v>
      </c>
      <c r="AA10" s="32">
        <v>210787</v>
      </c>
      <c r="AB10" s="30">
        <v>40</v>
      </c>
      <c r="AC10" s="30">
        <v>40</v>
      </c>
      <c r="AD10" s="32">
        <v>175000</v>
      </c>
      <c r="AE10" s="32">
        <v>215000</v>
      </c>
      <c r="AF10" s="16">
        <v>36</v>
      </c>
      <c r="AG10" s="16">
        <v>0</v>
      </c>
      <c r="AH10" s="24" t="s">
        <v>83</v>
      </c>
      <c r="AI10" s="24" t="s">
        <v>83</v>
      </c>
      <c r="AJ10" s="12">
        <f t="shared" si="0"/>
        <v>2418</v>
      </c>
    </row>
    <row r="11" spans="1:36" x14ac:dyDescent="0.15">
      <c r="A11" s="134"/>
      <c r="B11" s="16" t="s">
        <v>78</v>
      </c>
      <c r="C11" s="24" t="s">
        <v>47</v>
      </c>
      <c r="D11" s="19"/>
      <c r="E11" s="16"/>
      <c r="F11" s="34"/>
      <c r="G11" s="34"/>
      <c r="H11" s="19">
        <v>1194</v>
      </c>
      <c r="I11" s="16">
        <v>0</v>
      </c>
      <c r="J11" s="24" t="s">
        <v>83</v>
      </c>
      <c r="K11" s="24" t="s">
        <v>83</v>
      </c>
      <c r="L11" s="19">
        <v>1000</v>
      </c>
      <c r="M11" s="19">
        <v>0</v>
      </c>
      <c r="N11" s="24" t="s">
        <v>83</v>
      </c>
      <c r="O11" s="24" t="s">
        <v>83</v>
      </c>
      <c r="P11" s="19">
        <v>1194</v>
      </c>
      <c r="Q11" s="16">
        <v>0</v>
      </c>
      <c r="R11" s="38" t="s">
        <v>83</v>
      </c>
      <c r="S11" s="38" t="s">
        <v>83</v>
      </c>
      <c r="T11" s="16"/>
      <c r="U11" s="16"/>
      <c r="V11" s="24"/>
      <c r="W11" s="24"/>
      <c r="X11" s="30">
        <v>129</v>
      </c>
      <c r="Y11" s="30">
        <v>129</v>
      </c>
      <c r="Z11" s="32">
        <v>160000</v>
      </c>
      <c r="AA11" s="32">
        <v>200000</v>
      </c>
      <c r="AB11" s="30"/>
      <c r="AC11" s="30"/>
      <c r="AD11" s="32"/>
      <c r="AE11" s="32"/>
      <c r="AF11" s="16"/>
      <c r="AG11" s="16"/>
      <c r="AH11" s="19"/>
      <c r="AI11" s="19"/>
      <c r="AJ11" s="12">
        <f t="shared" si="0"/>
        <v>129</v>
      </c>
    </row>
    <row r="12" spans="1:36" x14ac:dyDescent="0.15">
      <c r="A12" s="134"/>
      <c r="B12" s="16" t="s">
        <v>78</v>
      </c>
      <c r="C12" s="24" t="s">
        <v>32</v>
      </c>
      <c r="D12" s="19"/>
      <c r="E12" s="16"/>
      <c r="F12" s="34"/>
      <c r="G12" s="34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220</v>
      </c>
      <c r="U12" s="16">
        <v>220</v>
      </c>
      <c r="V12" s="19">
        <v>160000</v>
      </c>
      <c r="W12" s="19">
        <v>200000</v>
      </c>
      <c r="X12" s="30"/>
      <c r="Y12" s="30"/>
      <c r="Z12" s="32"/>
      <c r="AA12" s="32"/>
      <c r="AB12" s="30">
        <v>210</v>
      </c>
      <c r="AC12" s="30">
        <v>210</v>
      </c>
      <c r="AD12" s="32">
        <v>160000</v>
      </c>
      <c r="AE12" s="32">
        <v>200000</v>
      </c>
      <c r="AF12" s="16"/>
      <c r="AG12" s="16"/>
      <c r="AH12" s="19"/>
      <c r="AI12" s="19"/>
      <c r="AJ12" s="12">
        <f t="shared" si="0"/>
        <v>430</v>
      </c>
    </row>
    <row r="13" spans="1:36" x14ac:dyDescent="0.15">
      <c r="A13" s="134"/>
      <c r="B13" s="16" t="s">
        <v>24</v>
      </c>
      <c r="C13" s="24" t="s">
        <v>66</v>
      </c>
      <c r="D13" s="16"/>
      <c r="E13" s="16"/>
      <c r="F13" s="16"/>
      <c r="G13" s="16"/>
      <c r="H13" s="16"/>
      <c r="I13" s="16"/>
      <c r="J13" s="16"/>
      <c r="K13" s="16"/>
      <c r="L13" s="16">
        <v>36</v>
      </c>
      <c r="M13" s="19">
        <v>36</v>
      </c>
      <c r="N13" s="19">
        <v>115000</v>
      </c>
      <c r="O13" s="19">
        <v>157000</v>
      </c>
      <c r="P13" s="16"/>
      <c r="Q13" s="16"/>
      <c r="R13" s="16"/>
      <c r="S13" s="16"/>
      <c r="T13" s="16"/>
      <c r="U13" s="16"/>
      <c r="V13" s="16"/>
      <c r="W13" s="16"/>
      <c r="X13" s="30"/>
      <c r="Y13" s="30"/>
      <c r="Z13" s="30"/>
      <c r="AA13" s="30"/>
      <c r="AB13" s="30"/>
      <c r="AC13" s="30"/>
      <c r="AD13" s="30"/>
      <c r="AE13" s="30"/>
      <c r="AF13" s="16"/>
      <c r="AG13" s="16"/>
      <c r="AH13" s="16"/>
      <c r="AI13" s="16"/>
      <c r="AJ13" s="12">
        <f t="shared" si="0"/>
        <v>36</v>
      </c>
    </row>
    <row r="14" spans="1:36" x14ac:dyDescent="0.15">
      <c r="A14" s="134"/>
      <c r="B14" s="16" t="s">
        <v>24</v>
      </c>
      <c r="C14" s="24" t="s">
        <v>25</v>
      </c>
      <c r="D14" s="16">
        <v>36</v>
      </c>
      <c r="E14" s="16">
        <v>0</v>
      </c>
      <c r="F14" s="34" t="s">
        <v>83</v>
      </c>
      <c r="G14" s="34" t="s">
        <v>83</v>
      </c>
      <c r="H14" s="16">
        <v>72</v>
      </c>
      <c r="I14" s="16">
        <v>72</v>
      </c>
      <c r="J14" s="19">
        <v>172500</v>
      </c>
      <c r="K14" s="19">
        <v>220000</v>
      </c>
      <c r="L14" s="16">
        <v>90</v>
      </c>
      <c r="M14" s="19">
        <v>90</v>
      </c>
      <c r="N14" s="19">
        <v>182000</v>
      </c>
      <c r="O14" s="19">
        <v>224000</v>
      </c>
      <c r="P14" s="16"/>
      <c r="Q14" s="16"/>
      <c r="R14" s="16"/>
      <c r="S14" s="16"/>
      <c r="T14" s="16"/>
      <c r="U14" s="16"/>
      <c r="V14" s="16"/>
      <c r="W14" s="16"/>
      <c r="X14" s="30"/>
      <c r="Y14" s="30"/>
      <c r="Z14" s="30"/>
      <c r="AA14" s="30"/>
      <c r="AB14" s="30"/>
      <c r="AC14" s="30"/>
      <c r="AD14" s="30"/>
      <c r="AE14" s="30"/>
      <c r="AF14" s="16"/>
      <c r="AG14" s="16"/>
      <c r="AH14" s="16"/>
      <c r="AI14" s="16"/>
      <c r="AJ14" s="12">
        <f t="shared" si="0"/>
        <v>162</v>
      </c>
    </row>
    <row r="15" spans="1:36" x14ac:dyDescent="0.15">
      <c r="A15" s="134"/>
      <c r="B15" s="16" t="s">
        <v>50</v>
      </c>
      <c r="C15" s="24" t="s">
        <v>25</v>
      </c>
      <c r="D15" s="16">
        <v>60</v>
      </c>
      <c r="E15" s="16">
        <v>0</v>
      </c>
      <c r="F15" s="34" t="s">
        <v>83</v>
      </c>
      <c r="G15" s="34" t="s">
        <v>83</v>
      </c>
      <c r="H15" s="16">
        <v>120</v>
      </c>
      <c r="I15" s="16">
        <v>120</v>
      </c>
      <c r="J15" s="19">
        <v>230500</v>
      </c>
      <c r="K15" s="19">
        <v>275500</v>
      </c>
      <c r="L15" s="16">
        <v>120</v>
      </c>
      <c r="M15" s="16">
        <v>120</v>
      </c>
      <c r="N15" s="19">
        <v>246700</v>
      </c>
      <c r="O15" s="19">
        <v>286700</v>
      </c>
      <c r="P15" s="16">
        <v>202</v>
      </c>
      <c r="Q15" s="16">
        <v>202</v>
      </c>
      <c r="R15" s="19">
        <v>251158</v>
      </c>
      <c r="S15" s="19">
        <v>292762</v>
      </c>
      <c r="T15" s="16">
        <v>40</v>
      </c>
      <c r="U15" s="16">
        <v>40</v>
      </c>
      <c r="V15" s="19">
        <v>256900</v>
      </c>
      <c r="W15" s="19">
        <v>296900</v>
      </c>
      <c r="X15" s="30">
        <v>36</v>
      </c>
      <c r="Y15" s="30">
        <v>36</v>
      </c>
      <c r="Z15" s="32">
        <v>255000</v>
      </c>
      <c r="AA15" s="32">
        <v>296000</v>
      </c>
      <c r="AB15" s="30"/>
      <c r="AC15" s="30"/>
      <c r="AD15" s="32"/>
      <c r="AE15" s="32"/>
      <c r="AF15" s="16"/>
      <c r="AG15" s="16"/>
      <c r="AH15" s="19"/>
      <c r="AI15" s="19"/>
      <c r="AJ15" s="12">
        <f t="shared" si="0"/>
        <v>518</v>
      </c>
    </row>
    <row r="16" spans="1:36" x14ac:dyDescent="0.15">
      <c r="A16" s="134"/>
      <c r="B16" s="16" t="s">
        <v>28</v>
      </c>
      <c r="C16" s="24" t="s">
        <v>25</v>
      </c>
      <c r="D16" s="16">
        <v>270</v>
      </c>
      <c r="E16" s="16">
        <v>36</v>
      </c>
      <c r="F16" s="19">
        <v>165000</v>
      </c>
      <c r="G16" s="19">
        <v>207000</v>
      </c>
      <c r="H16" s="19">
        <v>1416</v>
      </c>
      <c r="I16" s="19">
        <v>1160</v>
      </c>
      <c r="J16" s="19">
        <v>153855</v>
      </c>
      <c r="K16" s="19">
        <v>195890</v>
      </c>
      <c r="L16" s="16">
        <v>674</v>
      </c>
      <c r="M16" s="16">
        <v>436</v>
      </c>
      <c r="N16" s="19">
        <v>143439</v>
      </c>
      <c r="O16" s="19">
        <v>183945</v>
      </c>
      <c r="P16" s="16">
        <v>728</v>
      </c>
      <c r="Q16" s="16">
        <v>296</v>
      </c>
      <c r="R16" s="19">
        <v>126621</v>
      </c>
      <c r="S16" s="19">
        <v>166622</v>
      </c>
      <c r="T16" s="16">
        <v>620</v>
      </c>
      <c r="U16" s="16">
        <v>512</v>
      </c>
      <c r="V16" s="19">
        <v>142601</v>
      </c>
      <c r="W16" s="19">
        <v>182602</v>
      </c>
      <c r="X16" s="30">
        <v>180</v>
      </c>
      <c r="Y16" s="30">
        <v>90</v>
      </c>
      <c r="Z16" s="32">
        <v>122997</v>
      </c>
      <c r="AA16" s="32">
        <v>163000</v>
      </c>
      <c r="AB16" s="30">
        <v>162</v>
      </c>
      <c r="AC16" s="30">
        <v>162</v>
      </c>
      <c r="AD16" s="32">
        <v>150999</v>
      </c>
      <c r="AE16" s="32">
        <v>191000</v>
      </c>
      <c r="AF16" s="16">
        <v>40</v>
      </c>
      <c r="AG16" s="16">
        <v>40</v>
      </c>
      <c r="AH16" s="19">
        <v>77000</v>
      </c>
      <c r="AI16" s="19">
        <v>117000</v>
      </c>
      <c r="AJ16" s="12">
        <f t="shared" si="0"/>
        <v>2732</v>
      </c>
    </row>
    <row r="17" spans="1:36" x14ac:dyDescent="0.15">
      <c r="A17" s="134"/>
      <c r="B17" s="16" t="s">
        <v>28</v>
      </c>
      <c r="C17" s="24" t="s">
        <v>65</v>
      </c>
      <c r="D17" s="16"/>
      <c r="E17" s="16"/>
      <c r="F17" s="19"/>
      <c r="G17" s="19"/>
      <c r="H17" s="16"/>
      <c r="I17" s="16"/>
      <c r="J17" s="16"/>
      <c r="K17" s="16"/>
      <c r="L17" s="16"/>
      <c r="M17" s="16"/>
      <c r="N17" s="16"/>
      <c r="O17" s="16"/>
      <c r="P17" s="16">
        <v>72</v>
      </c>
      <c r="Q17" s="16">
        <v>72</v>
      </c>
      <c r="R17" s="19">
        <v>137000</v>
      </c>
      <c r="S17" s="19">
        <v>177000</v>
      </c>
      <c r="T17" s="16"/>
      <c r="U17" s="16"/>
      <c r="V17" s="16"/>
      <c r="W17" s="16"/>
      <c r="X17" s="30"/>
      <c r="Y17" s="30"/>
      <c r="Z17" s="30"/>
      <c r="AA17" s="30"/>
      <c r="AB17" s="30"/>
      <c r="AC17" s="30"/>
      <c r="AD17" s="30"/>
      <c r="AE17" s="30"/>
      <c r="AF17" s="16"/>
      <c r="AG17" s="16"/>
      <c r="AH17" s="16"/>
      <c r="AI17" s="16"/>
      <c r="AJ17" s="12">
        <f t="shared" si="0"/>
        <v>72</v>
      </c>
    </row>
    <row r="18" spans="1:36" x14ac:dyDescent="0.15">
      <c r="A18" s="134"/>
      <c r="B18" s="16" t="s">
        <v>33</v>
      </c>
      <c r="C18" s="24" t="s">
        <v>52</v>
      </c>
      <c r="D18" s="16"/>
      <c r="E18" s="16"/>
      <c r="F18" s="19"/>
      <c r="G18" s="19"/>
      <c r="H18" s="16"/>
      <c r="I18" s="16"/>
      <c r="J18" s="16"/>
      <c r="K18" s="16"/>
      <c r="L18" s="16"/>
      <c r="M18" s="16"/>
      <c r="N18" s="16"/>
      <c r="O18" s="16"/>
      <c r="P18" s="16">
        <v>40</v>
      </c>
      <c r="Q18" s="16">
        <v>40</v>
      </c>
      <c r="R18" s="19">
        <v>230000</v>
      </c>
      <c r="S18" s="19">
        <v>272500</v>
      </c>
      <c r="T18" s="16">
        <v>40</v>
      </c>
      <c r="U18" s="16">
        <v>40</v>
      </c>
      <c r="V18" s="19">
        <v>230000</v>
      </c>
      <c r="W18" s="19">
        <v>272500</v>
      </c>
      <c r="X18" s="30"/>
      <c r="Y18" s="30"/>
      <c r="Z18" s="32"/>
      <c r="AA18" s="32"/>
      <c r="AB18" s="30"/>
      <c r="AC18" s="30"/>
      <c r="AD18" s="32"/>
      <c r="AE18" s="32"/>
      <c r="AF18" s="16"/>
      <c r="AG18" s="16"/>
      <c r="AH18" s="19"/>
      <c r="AI18" s="19"/>
      <c r="AJ18" s="12">
        <f t="shared" si="0"/>
        <v>80</v>
      </c>
    </row>
    <row r="19" spans="1:36" x14ac:dyDescent="0.15">
      <c r="A19" s="134"/>
      <c r="B19" s="16" t="s">
        <v>68</v>
      </c>
      <c r="C19" s="24" t="s">
        <v>16</v>
      </c>
      <c r="D19" s="19"/>
      <c r="E19" s="19"/>
      <c r="F19" s="34"/>
      <c r="G19" s="34"/>
      <c r="H19" s="16">
        <v>51</v>
      </c>
      <c r="I19" s="16">
        <v>51</v>
      </c>
      <c r="J19" s="19">
        <v>269000</v>
      </c>
      <c r="K19" s="19">
        <v>314000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30"/>
      <c r="Y19" s="30"/>
      <c r="Z19" s="30"/>
      <c r="AA19" s="30"/>
      <c r="AB19" s="30"/>
      <c r="AC19" s="30"/>
      <c r="AD19" s="30"/>
      <c r="AE19" s="30"/>
      <c r="AF19" s="16"/>
      <c r="AG19" s="16"/>
      <c r="AH19" s="16"/>
      <c r="AI19" s="16"/>
      <c r="AJ19" s="12">
        <f t="shared" si="0"/>
        <v>51</v>
      </c>
    </row>
    <row r="20" spans="1:36" x14ac:dyDescent="0.15">
      <c r="A20" s="135"/>
      <c r="B20" s="131" t="s">
        <v>69</v>
      </c>
      <c r="C20" s="132"/>
      <c r="D20" s="19">
        <v>842</v>
      </c>
      <c r="E20" s="19">
        <v>36</v>
      </c>
      <c r="F20" s="19">
        <v>165000</v>
      </c>
      <c r="G20" s="19">
        <v>207000</v>
      </c>
      <c r="H20" s="19">
        <v>5015</v>
      </c>
      <c r="I20" s="19">
        <v>2213</v>
      </c>
      <c r="J20" s="19">
        <v>163203</v>
      </c>
      <c r="K20" s="19">
        <v>205573</v>
      </c>
      <c r="L20" s="19">
        <v>2900</v>
      </c>
      <c r="M20" s="19">
        <v>1358</v>
      </c>
      <c r="N20" s="19">
        <v>170671</v>
      </c>
      <c r="O20" s="19">
        <v>211585</v>
      </c>
      <c r="P20" s="19">
        <v>3914</v>
      </c>
      <c r="Q20" s="19">
        <v>1024</v>
      </c>
      <c r="R20" s="19">
        <v>180458</v>
      </c>
      <c r="S20" s="19">
        <v>220992</v>
      </c>
      <c r="T20" s="19">
        <v>2340</v>
      </c>
      <c r="U20" s="19">
        <v>1236</v>
      </c>
      <c r="V20" s="19">
        <v>163880</v>
      </c>
      <c r="W20" s="19">
        <v>203989</v>
      </c>
      <c r="X20" s="32">
        <v>985</v>
      </c>
      <c r="Y20" s="32">
        <v>895</v>
      </c>
      <c r="Z20" s="32">
        <v>167524</v>
      </c>
      <c r="AA20" s="32">
        <v>207774</v>
      </c>
      <c r="AB20" s="32">
        <v>412</v>
      </c>
      <c r="AC20" s="32">
        <v>412</v>
      </c>
      <c r="AD20" s="32">
        <v>157917</v>
      </c>
      <c r="AE20" s="32">
        <v>197917</v>
      </c>
      <c r="AF20" s="16">
        <v>152</v>
      </c>
      <c r="AG20" s="16">
        <v>116</v>
      </c>
      <c r="AH20" s="19">
        <v>136672</v>
      </c>
      <c r="AI20" s="19">
        <v>176672</v>
      </c>
      <c r="AJ20" s="12">
        <f t="shared" si="0"/>
        <v>7290</v>
      </c>
    </row>
    <row r="21" spans="1:36" x14ac:dyDescent="0.15">
      <c r="A21" s="136" t="s">
        <v>85</v>
      </c>
      <c r="B21" s="16" t="s">
        <v>15</v>
      </c>
      <c r="C21" s="24" t="s">
        <v>71</v>
      </c>
      <c r="D21" s="19">
        <v>108</v>
      </c>
      <c r="E21" s="16">
        <v>0</v>
      </c>
      <c r="F21" s="34" t="s">
        <v>83</v>
      </c>
      <c r="G21" s="34" t="s">
        <v>83</v>
      </c>
      <c r="H21" s="19"/>
      <c r="I21" s="16"/>
      <c r="J21" s="19"/>
      <c r="K21" s="19"/>
      <c r="L21" s="19"/>
      <c r="M21" s="16"/>
      <c r="N21" s="19"/>
      <c r="O21" s="19"/>
      <c r="P21" s="19"/>
      <c r="Q21" s="16"/>
      <c r="R21" s="19"/>
      <c r="S21" s="19"/>
      <c r="T21" s="19"/>
      <c r="U21" s="16"/>
      <c r="V21" s="19"/>
      <c r="W21" s="19"/>
      <c r="X21" s="32"/>
      <c r="Y21" s="30"/>
      <c r="Z21" s="32"/>
      <c r="AA21" s="32"/>
      <c r="AB21" s="32"/>
      <c r="AC21" s="30"/>
      <c r="AD21" s="32"/>
      <c r="AE21" s="32"/>
      <c r="AF21" s="16">
        <v>108</v>
      </c>
      <c r="AG21" s="16">
        <v>0</v>
      </c>
      <c r="AH21" s="24" t="s">
        <v>83</v>
      </c>
      <c r="AI21" s="24" t="s">
        <v>83</v>
      </c>
      <c r="AJ21" s="12">
        <f t="shared" si="0"/>
        <v>0</v>
      </c>
    </row>
    <row r="22" spans="1:36" x14ac:dyDescent="0.15">
      <c r="A22" s="137"/>
      <c r="B22" s="16" t="s">
        <v>15</v>
      </c>
      <c r="C22" s="24" t="s">
        <v>72</v>
      </c>
      <c r="D22" s="16">
        <v>100</v>
      </c>
      <c r="E22" s="16">
        <v>0</v>
      </c>
      <c r="F22" s="34" t="s">
        <v>83</v>
      </c>
      <c r="G22" s="34" t="s">
        <v>83</v>
      </c>
      <c r="H22" s="16">
        <v>108</v>
      </c>
      <c r="I22" s="16">
        <v>108</v>
      </c>
      <c r="J22" s="19">
        <v>126000</v>
      </c>
      <c r="K22" s="19">
        <v>162000</v>
      </c>
      <c r="L22" s="16">
        <v>200</v>
      </c>
      <c r="M22" s="16">
        <v>200</v>
      </c>
      <c r="N22" s="19">
        <v>129500</v>
      </c>
      <c r="O22" s="19">
        <v>165500</v>
      </c>
      <c r="P22" s="16">
        <v>208</v>
      </c>
      <c r="Q22" s="16">
        <v>208</v>
      </c>
      <c r="R22" s="19">
        <v>125558</v>
      </c>
      <c r="S22" s="19">
        <v>161558</v>
      </c>
      <c r="T22" s="16">
        <v>108</v>
      </c>
      <c r="U22" s="16">
        <v>108</v>
      </c>
      <c r="V22" s="19">
        <v>127000</v>
      </c>
      <c r="W22" s="19">
        <v>163000</v>
      </c>
      <c r="X22" s="30"/>
      <c r="Y22" s="30"/>
      <c r="Z22" s="32"/>
      <c r="AA22" s="32"/>
      <c r="AB22" s="30">
        <v>100</v>
      </c>
      <c r="AC22" s="30">
        <v>100</v>
      </c>
      <c r="AD22" s="32">
        <v>118920</v>
      </c>
      <c r="AE22" s="32">
        <v>154000</v>
      </c>
      <c r="AF22" s="16"/>
      <c r="AG22" s="16"/>
      <c r="AH22" s="19"/>
      <c r="AI22" s="19"/>
      <c r="AJ22" s="12">
        <f t="shared" si="0"/>
        <v>724</v>
      </c>
    </row>
    <row r="23" spans="1:36" x14ac:dyDescent="0.15">
      <c r="A23" s="137"/>
      <c r="B23" s="16" t="s">
        <v>28</v>
      </c>
      <c r="C23" s="24" t="s">
        <v>71</v>
      </c>
      <c r="D23" s="16">
        <v>500</v>
      </c>
      <c r="E23" s="16">
        <v>100</v>
      </c>
      <c r="F23" s="19">
        <v>63499</v>
      </c>
      <c r="G23" s="19">
        <v>100000</v>
      </c>
      <c r="H23" s="16">
        <v>100</v>
      </c>
      <c r="I23" s="16">
        <v>100</v>
      </c>
      <c r="J23" s="19">
        <v>61999</v>
      </c>
      <c r="K23" s="19">
        <v>98300</v>
      </c>
      <c r="L23" s="16">
        <v>500</v>
      </c>
      <c r="M23" s="16">
        <v>500</v>
      </c>
      <c r="N23" s="19">
        <v>61344</v>
      </c>
      <c r="O23" s="19">
        <v>97360</v>
      </c>
      <c r="P23" s="16">
        <v>800</v>
      </c>
      <c r="Q23" s="16">
        <v>100</v>
      </c>
      <c r="R23" s="19">
        <v>60000</v>
      </c>
      <c r="S23" s="19">
        <v>96000</v>
      </c>
      <c r="T23" s="16">
        <v>900</v>
      </c>
      <c r="U23" s="16">
        <v>700</v>
      </c>
      <c r="V23" s="19">
        <v>60000</v>
      </c>
      <c r="W23" s="19">
        <v>96086</v>
      </c>
      <c r="X23" s="30">
        <v>700</v>
      </c>
      <c r="Y23" s="30">
        <v>500</v>
      </c>
      <c r="Z23" s="32">
        <v>60920</v>
      </c>
      <c r="AA23" s="32">
        <v>96000</v>
      </c>
      <c r="AB23" s="30">
        <v>540</v>
      </c>
      <c r="AC23" s="30">
        <v>540</v>
      </c>
      <c r="AD23" s="32">
        <v>63541</v>
      </c>
      <c r="AE23" s="32">
        <v>98622</v>
      </c>
      <c r="AF23" s="16"/>
      <c r="AG23" s="16"/>
      <c r="AH23" s="19"/>
      <c r="AI23" s="19"/>
      <c r="AJ23" s="12">
        <f t="shared" si="0"/>
        <v>2540</v>
      </c>
    </row>
    <row r="24" spans="1:36" x14ac:dyDescent="0.15">
      <c r="A24" s="137"/>
      <c r="B24" s="16" t="s">
        <v>28</v>
      </c>
      <c r="C24" s="24" t="s">
        <v>72</v>
      </c>
      <c r="D24" s="16">
        <v>144</v>
      </c>
      <c r="E24" s="16">
        <v>144</v>
      </c>
      <c r="F24" s="19">
        <v>98700</v>
      </c>
      <c r="G24" s="19">
        <v>134700</v>
      </c>
      <c r="H24" s="16">
        <v>108</v>
      </c>
      <c r="I24" s="16">
        <v>108</v>
      </c>
      <c r="J24" s="19">
        <v>98500</v>
      </c>
      <c r="K24" s="19">
        <v>134500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30"/>
      <c r="Y24" s="30"/>
      <c r="Z24" s="30"/>
      <c r="AA24" s="30"/>
      <c r="AB24" s="30"/>
      <c r="AC24" s="30"/>
      <c r="AD24" s="30"/>
      <c r="AE24" s="30"/>
      <c r="AF24" s="16"/>
      <c r="AG24" s="16"/>
      <c r="AH24" s="16"/>
      <c r="AI24" s="16"/>
      <c r="AJ24" s="12">
        <f t="shared" si="0"/>
        <v>252</v>
      </c>
    </row>
    <row r="25" spans="1:36" x14ac:dyDescent="0.15">
      <c r="A25" s="137"/>
      <c r="B25" s="16" t="s">
        <v>33</v>
      </c>
      <c r="C25" s="24" t="s">
        <v>71</v>
      </c>
      <c r="D25" s="16">
        <v>200</v>
      </c>
      <c r="E25" s="16">
        <v>0</v>
      </c>
      <c r="F25" s="34" t="s">
        <v>83</v>
      </c>
      <c r="G25" s="34" t="s">
        <v>83</v>
      </c>
      <c r="H25" s="16">
        <v>300</v>
      </c>
      <c r="I25" s="16">
        <v>300</v>
      </c>
      <c r="J25" s="19">
        <v>99333</v>
      </c>
      <c r="K25" s="19">
        <v>135833</v>
      </c>
      <c r="L25" s="16">
        <v>200</v>
      </c>
      <c r="M25" s="16">
        <v>0</v>
      </c>
      <c r="N25" s="16"/>
      <c r="O25" s="16"/>
      <c r="P25" s="16">
        <v>200</v>
      </c>
      <c r="Q25" s="16">
        <v>200</v>
      </c>
      <c r="R25" s="19">
        <v>100000</v>
      </c>
      <c r="S25" s="19">
        <v>136000</v>
      </c>
      <c r="T25" s="16">
        <v>100</v>
      </c>
      <c r="U25" s="16">
        <v>100</v>
      </c>
      <c r="V25" s="19">
        <v>100000</v>
      </c>
      <c r="W25" s="19">
        <v>136000</v>
      </c>
      <c r="X25" s="30"/>
      <c r="Y25" s="30"/>
      <c r="Z25" s="32"/>
      <c r="AA25" s="32"/>
      <c r="AB25" s="30"/>
      <c r="AC25" s="30"/>
      <c r="AD25" s="32"/>
      <c r="AE25" s="32"/>
      <c r="AF25" s="16">
        <v>100</v>
      </c>
      <c r="AG25" s="16">
        <v>100</v>
      </c>
      <c r="AH25" s="19">
        <v>100000</v>
      </c>
      <c r="AI25" s="19">
        <v>135000</v>
      </c>
      <c r="AJ25" s="12">
        <f t="shared" si="0"/>
        <v>700</v>
      </c>
    </row>
    <row r="26" spans="1:36" x14ac:dyDescent="0.15">
      <c r="A26" s="137"/>
      <c r="B26" s="16" t="s">
        <v>81</v>
      </c>
      <c r="C26" s="24" t="s">
        <v>71</v>
      </c>
      <c r="D26" s="16"/>
      <c r="E26" s="16"/>
      <c r="F26" s="16"/>
      <c r="G26" s="16"/>
      <c r="H26" s="16"/>
      <c r="I26" s="16"/>
      <c r="J26" s="16"/>
      <c r="K26" s="16"/>
      <c r="L26" s="19">
        <v>100</v>
      </c>
      <c r="M26" s="19">
        <v>100</v>
      </c>
      <c r="N26" s="19">
        <v>59950</v>
      </c>
      <c r="O26" s="19">
        <v>96000</v>
      </c>
      <c r="P26" s="16"/>
      <c r="Q26" s="16"/>
      <c r="R26" s="16"/>
      <c r="S26" s="16"/>
      <c r="T26" s="16"/>
      <c r="U26" s="16"/>
      <c r="V26" s="16"/>
      <c r="W26" s="16"/>
      <c r="X26" s="30"/>
      <c r="Y26" s="30"/>
      <c r="Z26" s="30"/>
      <c r="AA26" s="30"/>
      <c r="AB26" s="30"/>
      <c r="AC26" s="30"/>
      <c r="AD26" s="30"/>
      <c r="AE26" s="30"/>
      <c r="AF26" s="16"/>
      <c r="AG26" s="16"/>
      <c r="AH26" s="16"/>
      <c r="AI26" s="16"/>
      <c r="AJ26" s="12">
        <f t="shared" si="0"/>
        <v>100</v>
      </c>
    </row>
    <row r="27" spans="1:36" x14ac:dyDescent="0.15">
      <c r="A27" s="137"/>
      <c r="B27" s="16" t="s">
        <v>51</v>
      </c>
      <c r="C27" s="24" t="s">
        <v>71</v>
      </c>
      <c r="D27" s="16">
        <v>500</v>
      </c>
      <c r="E27" s="16">
        <v>0</v>
      </c>
      <c r="F27" s="34" t="s">
        <v>83</v>
      </c>
      <c r="G27" s="34" t="s">
        <v>83</v>
      </c>
      <c r="H27" s="16">
        <v>600</v>
      </c>
      <c r="I27" s="16">
        <v>0</v>
      </c>
      <c r="J27" s="24" t="s">
        <v>83</v>
      </c>
      <c r="K27" s="24" t="s">
        <v>83</v>
      </c>
      <c r="L27" s="16">
        <v>600</v>
      </c>
      <c r="M27" s="16">
        <v>0</v>
      </c>
      <c r="N27" s="16"/>
      <c r="O27" s="16"/>
      <c r="P27" s="16">
        <v>300</v>
      </c>
      <c r="Q27" s="16">
        <v>0</v>
      </c>
      <c r="R27" s="38" t="s">
        <v>83</v>
      </c>
      <c r="S27" s="38" t="s">
        <v>83</v>
      </c>
      <c r="T27" s="16">
        <v>300</v>
      </c>
      <c r="U27" s="16">
        <v>0</v>
      </c>
      <c r="V27" s="24" t="s">
        <v>83</v>
      </c>
      <c r="W27" s="24" t="s">
        <v>83</v>
      </c>
      <c r="X27" s="30">
        <v>300</v>
      </c>
      <c r="Y27" s="30">
        <v>0</v>
      </c>
      <c r="Z27" s="29" t="s">
        <v>83</v>
      </c>
      <c r="AA27" s="29" t="s">
        <v>83</v>
      </c>
      <c r="AB27" s="30"/>
      <c r="AC27" s="30"/>
      <c r="AD27" s="29"/>
      <c r="AE27" s="29"/>
      <c r="AF27" s="16">
        <v>300</v>
      </c>
      <c r="AG27" s="16">
        <v>0</v>
      </c>
      <c r="AH27" s="24" t="s">
        <v>83</v>
      </c>
      <c r="AI27" s="24" t="s">
        <v>83</v>
      </c>
      <c r="AJ27" s="12">
        <f t="shared" si="0"/>
        <v>0</v>
      </c>
    </row>
    <row r="28" spans="1:36" x14ac:dyDescent="0.15">
      <c r="A28" s="138"/>
      <c r="B28" s="131" t="s">
        <v>74</v>
      </c>
      <c r="C28" s="132"/>
      <c r="D28" s="19">
        <v>1552</v>
      </c>
      <c r="E28" s="19">
        <v>244</v>
      </c>
      <c r="F28" s="19">
        <v>84273</v>
      </c>
      <c r="G28" s="19">
        <v>120479</v>
      </c>
      <c r="H28" s="19">
        <v>1216</v>
      </c>
      <c r="I28" s="16">
        <v>616</v>
      </c>
      <c r="J28" s="19">
        <v>97802</v>
      </c>
      <c r="K28" s="19">
        <v>134094</v>
      </c>
      <c r="L28" s="19">
        <v>1600</v>
      </c>
      <c r="M28" s="16">
        <v>800</v>
      </c>
      <c r="N28" s="19">
        <v>78209</v>
      </c>
      <c r="O28" s="19">
        <v>114225</v>
      </c>
      <c r="P28" s="19">
        <v>1508</v>
      </c>
      <c r="Q28" s="16">
        <v>508</v>
      </c>
      <c r="R28" s="19">
        <v>102591</v>
      </c>
      <c r="S28" s="19">
        <v>138591</v>
      </c>
      <c r="T28" s="19">
        <v>1408</v>
      </c>
      <c r="U28" s="16">
        <v>908</v>
      </c>
      <c r="V28" s="19">
        <v>72374</v>
      </c>
      <c r="W28" s="19">
        <v>108441</v>
      </c>
      <c r="X28" s="32">
        <v>1000</v>
      </c>
      <c r="Y28" s="30">
        <v>500</v>
      </c>
      <c r="Z28" s="32">
        <v>60920</v>
      </c>
      <c r="AA28" s="32">
        <v>96000</v>
      </c>
      <c r="AB28" s="32">
        <v>640</v>
      </c>
      <c r="AC28" s="30">
        <v>640</v>
      </c>
      <c r="AD28" s="32">
        <v>72194</v>
      </c>
      <c r="AE28" s="32">
        <v>107275</v>
      </c>
      <c r="AF28" s="16">
        <v>508</v>
      </c>
      <c r="AG28" s="16">
        <v>100</v>
      </c>
      <c r="AH28" s="19">
        <v>100000</v>
      </c>
      <c r="AI28" s="19">
        <v>135000</v>
      </c>
      <c r="AJ28" s="12">
        <f t="shared" si="0"/>
        <v>4316</v>
      </c>
    </row>
    <row r="29" spans="1:36" x14ac:dyDescent="0.15">
      <c r="A29" s="78" t="s">
        <v>42</v>
      </c>
      <c r="B29" s="79"/>
      <c r="C29" s="80"/>
      <c r="D29" s="19">
        <v>2394</v>
      </c>
      <c r="E29" s="19">
        <v>280</v>
      </c>
      <c r="F29" s="70"/>
      <c r="G29" s="71"/>
      <c r="H29" s="19">
        <v>6231</v>
      </c>
      <c r="I29" s="19">
        <v>2829</v>
      </c>
      <c r="J29" s="70"/>
      <c r="K29" s="71"/>
      <c r="L29" s="19">
        <v>4500</v>
      </c>
      <c r="M29" s="19">
        <v>2158</v>
      </c>
      <c r="N29" s="70"/>
      <c r="O29" s="71"/>
      <c r="P29" s="19">
        <v>5422</v>
      </c>
      <c r="Q29" s="19">
        <v>1532</v>
      </c>
      <c r="R29" s="70"/>
      <c r="S29" s="71"/>
      <c r="T29" s="19">
        <v>3748</v>
      </c>
      <c r="U29" s="19">
        <v>2144</v>
      </c>
      <c r="V29" s="70"/>
      <c r="W29" s="71"/>
      <c r="X29" s="32">
        <v>1985</v>
      </c>
      <c r="Y29" s="32">
        <v>1395</v>
      </c>
      <c r="Z29" s="70"/>
      <c r="AA29" s="71"/>
      <c r="AB29" s="32">
        <v>1052</v>
      </c>
      <c r="AC29" s="32">
        <v>1052</v>
      </c>
      <c r="AD29" s="70"/>
      <c r="AE29" s="71"/>
      <c r="AF29" s="16">
        <v>660</v>
      </c>
      <c r="AG29" s="16">
        <v>216</v>
      </c>
      <c r="AH29" s="70"/>
      <c r="AI29" s="71"/>
      <c r="AJ29" s="12">
        <f t="shared" si="0"/>
        <v>11606</v>
      </c>
    </row>
  </sheetData>
  <mergeCells count="55">
    <mergeCell ref="AH29:AI29"/>
    <mergeCell ref="J29:K29"/>
    <mergeCell ref="N29:O29"/>
    <mergeCell ref="R29:S29"/>
    <mergeCell ref="V29:W29"/>
    <mergeCell ref="Z29:AA29"/>
    <mergeCell ref="AD29:AE29"/>
    <mergeCell ref="A6:A20"/>
    <mergeCell ref="B20:C20"/>
    <mergeCell ref="A21:A28"/>
    <mergeCell ref="B28:C28"/>
    <mergeCell ref="A29:C29"/>
    <mergeCell ref="F29:G29"/>
    <mergeCell ref="AB4:AB5"/>
    <mergeCell ref="AC4:AC5"/>
    <mergeCell ref="AD4:AE4"/>
    <mergeCell ref="AF4:AF5"/>
    <mergeCell ref="AG4:AG5"/>
    <mergeCell ref="AH4:AI4"/>
    <mergeCell ref="T4:T5"/>
    <mergeCell ref="U4:U5"/>
    <mergeCell ref="V4:W4"/>
    <mergeCell ref="X4:X5"/>
    <mergeCell ref="Y4:Y5"/>
    <mergeCell ref="Z4:AA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2AD6-BA18-4D47-B454-C56C44CDCDF7}">
  <dimension ref="A1:AF2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32" width="8.42578125" customWidth="1"/>
  </cols>
  <sheetData>
    <row r="1" spans="1:32" ht="13.5" x14ac:dyDescent="0.15">
      <c r="A1" s="1" t="s">
        <v>92</v>
      </c>
    </row>
    <row r="2" spans="1:32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85" t="s">
        <v>57</v>
      </c>
    </row>
    <row r="3" spans="1:32" x14ac:dyDescent="0.15">
      <c r="A3" s="117"/>
      <c r="B3" s="118"/>
      <c r="C3" s="119"/>
      <c r="D3" s="100">
        <v>41542</v>
      </c>
      <c r="E3" s="100"/>
      <c r="F3" s="100"/>
      <c r="G3" s="100"/>
      <c r="H3" s="100">
        <v>41569</v>
      </c>
      <c r="I3" s="100"/>
      <c r="J3" s="100"/>
      <c r="K3" s="100"/>
      <c r="L3" s="100">
        <v>41612</v>
      </c>
      <c r="M3" s="100"/>
      <c r="N3" s="100"/>
      <c r="O3" s="100"/>
      <c r="P3" s="100">
        <v>41654</v>
      </c>
      <c r="Q3" s="100"/>
      <c r="R3" s="100"/>
      <c r="S3" s="100"/>
      <c r="T3" s="100">
        <v>41683</v>
      </c>
      <c r="U3" s="100"/>
      <c r="V3" s="100"/>
      <c r="W3" s="100"/>
      <c r="X3" s="100">
        <v>41698</v>
      </c>
      <c r="Y3" s="100"/>
      <c r="Z3" s="100"/>
      <c r="AA3" s="100"/>
      <c r="AB3" s="100">
        <v>41709</v>
      </c>
      <c r="AC3" s="100"/>
      <c r="AD3" s="100"/>
      <c r="AE3" s="100"/>
      <c r="AF3" s="112"/>
    </row>
    <row r="4" spans="1:32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2"/>
    </row>
    <row r="5" spans="1:32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113"/>
    </row>
    <row r="6" spans="1:32" x14ac:dyDescent="0.15">
      <c r="A6" s="136" t="s">
        <v>58</v>
      </c>
      <c r="B6" s="16" t="s">
        <v>15</v>
      </c>
      <c r="C6" s="24" t="s">
        <v>60</v>
      </c>
      <c r="D6" s="19">
        <v>1600</v>
      </c>
      <c r="E6" s="16">
        <v>108</v>
      </c>
      <c r="F6" s="19">
        <v>178000</v>
      </c>
      <c r="G6" s="19">
        <v>227000</v>
      </c>
      <c r="H6" s="16">
        <v>900</v>
      </c>
      <c r="I6" s="16">
        <v>72</v>
      </c>
      <c r="J6" s="19">
        <v>177000</v>
      </c>
      <c r="K6" s="19">
        <v>226000</v>
      </c>
      <c r="L6" s="19">
        <v>1710</v>
      </c>
      <c r="M6" s="16">
        <v>144</v>
      </c>
      <c r="N6" s="19">
        <v>166750</v>
      </c>
      <c r="O6" s="19">
        <v>217500</v>
      </c>
      <c r="P6" s="19">
        <v>3213</v>
      </c>
      <c r="Q6" s="19">
        <v>3213</v>
      </c>
      <c r="R6" s="19">
        <v>158165</v>
      </c>
      <c r="S6" s="19">
        <v>203966</v>
      </c>
      <c r="T6" s="16">
        <v>216</v>
      </c>
      <c r="U6" s="16">
        <v>216</v>
      </c>
      <c r="V6" s="19">
        <v>170000</v>
      </c>
      <c r="W6" s="19">
        <v>212100</v>
      </c>
      <c r="X6" s="16"/>
      <c r="Y6" s="16"/>
      <c r="Z6" s="16"/>
      <c r="AA6" s="16"/>
      <c r="AB6" s="16"/>
      <c r="AC6" s="16"/>
      <c r="AD6" s="16"/>
      <c r="AE6" s="16"/>
      <c r="AF6" s="12">
        <f>E6+I6+M6+Q6+U6+Y6+AC6</f>
        <v>3753</v>
      </c>
    </row>
    <row r="7" spans="1:32" x14ac:dyDescent="0.15">
      <c r="A7" s="137"/>
      <c r="B7" s="16" t="s">
        <v>15</v>
      </c>
      <c r="C7" s="24" t="s">
        <v>61</v>
      </c>
      <c r="D7" s="19">
        <v>4324</v>
      </c>
      <c r="E7" s="19">
        <v>2462</v>
      </c>
      <c r="F7" s="19">
        <v>177068</v>
      </c>
      <c r="G7" s="19">
        <v>227244</v>
      </c>
      <c r="H7" s="19">
        <v>2070</v>
      </c>
      <c r="I7" s="19">
        <v>1046</v>
      </c>
      <c r="J7" s="19">
        <v>172457</v>
      </c>
      <c r="K7" s="19">
        <v>223758</v>
      </c>
      <c r="L7" s="19">
        <v>1066</v>
      </c>
      <c r="M7" s="16">
        <v>790</v>
      </c>
      <c r="N7" s="19">
        <v>170229</v>
      </c>
      <c r="O7" s="19">
        <v>219454</v>
      </c>
      <c r="P7" s="16">
        <v>762</v>
      </c>
      <c r="Q7" s="16">
        <v>470</v>
      </c>
      <c r="R7" s="19">
        <v>166157</v>
      </c>
      <c r="S7" s="19">
        <v>211778</v>
      </c>
      <c r="T7" s="16">
        <v>90</v>
      </c>
      <c r="U7" s="16">
        <v>90</v>
      </c>
      <c r="V7" s="19">
        <v>170000</v>
      </c>
      <c r="W7" s="19">
        <v>212100</v>
      </c>
      <c r="X7" s="16">
        <v>90</v>
      </c>
      <c r="Y7" s="16">
        <v>90</v>
      </c>
      <c r="Z7" s="19">
        <v>169999</v>
      </c>
      <c r="AA7" s="19">
        <v>210000</v>
      </c>
      <c r="AB7" s="16">
        <v>72</v>
      </c>
      <c r="AC7" s="16">
        <v>72</v>
      </c>
      <c r="AD7" s="19">
        <v>172000</v>
      </c>
      <c r="AE7" s="19">
        <v>212000</v>
      </c>
      <c r="AF7" s="12">
        <f t="shared" ref="AF7:AF29" si="0">E7+I7+M7+Q7+U7+Y7+AC7</f>
        <v>5020</v>
      </c>
    </row>
    <row r="8" spans="1:32" x14ac:dyDescent="0.15">
      <c r="A8" s="137"/>
      <c r="B8" s="16" t="s">
        <v>15</v>
      </c>
      <c r="C8" s="24" t="s">
        <v>62</v>
      </c>
      <c r="D8" s="19">
        <v>1690</v>
      </c>
      <c r="E8" s="16">
        <v>152</v>
      </c>
      <c r="F8" s="19">
        <v>121895</v>
      </c>
      <c r="G8" s="19">
        <v>172343</v>
      </c>
      <c r="H8" s="19">
        <v>1516</v>
      </c>
      <c r="I8" s="16">
        <v>468</v>
      </c>
      <c r="J8" s="19">
        <v>121481</v>
      </c>
      <c r="K8" s="19">
        <v>170285</v>
      </c>
      <c r="L8" s="19">
        <v>1389</v>
      </c>
      <c r="M8" s="16">
        <v>865</v>
      </c>
      <c r="N8" s="19">
        <v>121958</v>
      </c>
      <c r="O8" s="19">
        <v>170551</v>
      </c>
      <c r="P8" s="19">
        <v>3278</v>
      </c>
      <c r="Q8" s="19">
        <v>3206</v>
      </c>
      <c r="R8" s="19">
        <v>123100</v>
      </c>
      <c r="S8" s="19">
        <v>170370</v>
      </c>
      <c r="T8" s="19">
        <v>1294</v>
      </c>
      <c r="U8" s="16">
        <v>850</v>
      </c>
      <c r="V8" s="19">
        <v>133819</v>
      </c>
      <c r="W8" s="19">
        <v>175517</v>
      </c>
      <c r="X8" s="16">
        <v>304</v>
      </c>
      <c r="Y8" s="16">
        <v>232</v>
      </c>
      <c r="Z8" s="19">
        <v>131224</v>
      </c>
      <c r="AA8" s="19">
        <v>171225</v>
      </c>
      <c r="AB8" s="16">
        <v>176</v>
      </c>
      <c r="AC8" s="16">
        <v>140</v>
      </c>
      <c r="AD8" s="19">
        <v>131000</v>
      </c>
      <c r="AE8" s="19">
        <v>172000</v>
      </c>
      <c r="AF8" s="12">
        <f t="shared" si="0"/>
        <v>5913</v>
      </c>
    </row>
    <row r="9" spans="1:32" x14ac:dyDescent="0.15">
      <c r="A9" s="137"/>
      <c r="B9" s="16" t="s">
        <v>15</v>
      </c>
      <c r="C9" s="24" t="s">
        <v>63</v>
      </c>
      <c r="D9" s="19">
        <v>1852</v>
      </c>
      <c r="E9" s="16">
        <v>936</v>
      </c>
      <c r="F9" s="19">
        <v>143558</v>
      </c>
      <c r="G9" s="19">
        <v>227435</v>
      </c>
      <c r="H9" s="19">
        <v>1678</v>
      </c>
      <c r="I9" s="19">
        <v>1104</v>
      </c>
      <c r="J9" s="19">
        <v>145962</v>
      </c>
      <c r="K9" s="19">
        <v>197490</v>
      </c>
      <c r="L9" s="16">
        <v>826</v>
      </c>
      <c r="M9" s="16">
        <v>538</v>
      </c>
      <c r="N9" s="19">
        <v>147787</v>
      </c>
      <c r="O9" s="19">
        <v>196813</v>
      </c>
      <c r="P9" s="19">
        <v>1126</v>
      </c>
      <c r="Q9" s="19">
        <v>1126</v>
      </c>
      <c r="R9" s="19">
        <v>144919</v>
      </c>
      <c r="S9" s="19">
        <v>191663</v>
      </c>
      <c r="T9" s="16">
        <v>656</v>
      </c>
      <c r="U9" s="16">
        <v>656</v>
      </c>
      <c r="V9" s="19">
        <v>153916</v>
      </c>
      <c r="W9" s="19">
        <v>197183</v>
      </c>
      <c r="X9" s="16">
        <v>36</v>
      </c>
      <c r="Y9" s="16">
        <v>0</v>
      </c>
      <c r="Z9" s="16">
        <v>0</v>
      </c>
      <c r="AA9" s="16">
        <v>0</v>
      </c>
      <c r="AB9" s="16">
        <v>36</v>
      </c>
      <c r="AC9" s="16">
        <v>36</v>
      </c>
      <c r="AD9" s="19">
        <v>153000</v>
      </c>
      <c r="AE9" s="19">
        <v>195500</v>
      </c>
      <c r="AF9" s="12">
        <f t="shared" si="0"/>
        <v>4396</v>
      </c>
    </row>
    <row r="10" spans="1:32" x14ac:dyDescent="0.15">
      <c r="A10" s="137"/>
      <c r="B10" s="16" t="s">
        <v>68</v>
      </c>
      <c r="C10" s="24" t="s">
        <v>16</v>
      </c>
      <c r="D10" s="19"/>
      <c r="E10" s="19"/>
      <c r="F10" s="19"/>
      <c r="G10" s="19"/>
      <c r="H10" s="16">
        <v>119</v>
      </c>
      <c r="I10" s="16">
        <v>119</v>
      </c>
      <c r="J10" s="19">
        <v>230000</v>
      </c>
      <c r="K10" s="19">
        <v>287000</v>
      </c>
      <c r="L10" s="19"/>
      <c r="M10" s="19"/>
      <c r="N10" s="19"/>
      <c r="O10" s="19"/>
      <c r="P10" s="19"/>
      <c r="Q10" s="19"/>
      <c r="R10" s="19"/>
      <c r="S10" s="19"/>
      <c r="T10" s="16"/>
      <c r="U10" s="16"/>
      <c r="V10" s="16"/>
      <c r="W10" s="16"/>
      <c r="X10" s="16"/>
      <c r="Y10" s="16"/>
      <c r="Z10" s="19"/>
      <c r="AA10" s="19"/>
      <c r="AB10" s="16"/>
      <c r="AC10" s="16"/>
      <c r="AD10" s="19"/>
      <c r="AE10" s="19"/>
      <c r="AF10" s="12">
        <f t="shared" si="0"/>
        <v>119</v>
      </c>
    </row>
    <row r="11" spans="1:32" x14ac:dyDescent="0.15">
      <c r="A11" s="137"/>
      <c r="B11" s="16" t="s">
        <v>78</v>
      </c>
      <c r="C11" s="24" t="s">
        <v>47</v>
      </c>
      <c r="D11" s="19">
        <v>2988</v>
      </c>
      <c r="E11" s="16">
        <v>560</v>
      </c>
      <c r="F11" s="19">
        <v>141500</v>
      </c>
      <c r="G11" s="19">
        <v>191036</v>
      </c>
      <c r="H11" s="19">
        <v>5516</v>
      </c>
      <c r="I11" s="16">
        <v>0</v>
      </c>
      <c r="J11" s="16">
        <v>0</v>
      </c>
      <c r="K11" s="16">
        <v>0</v>
      </c>
      <c r="L11" s="19">
        <v>5699</v>
      </c>
      <c r="M11" s="19">
        <v>3304</v>
      </c>
      <c r="N11" s="19">
        <v>141621</v>
      </c>
      <c r="O11" s="19">
        <v>190198</v>
      </c>
      <c r="P11" s="19">
        <v>5042</v>
      </c>
      <c r="Q11" s="19">
        <v>5042</v>
      </c>
      <c r="R11" s="19">
        <v>141589</v>
      </c>
      <c r="S11" s="19">
        <v>185674</v>
      </c>
      <c r="T11" s="19">
        <v>4905</v>
      </c>
      <c r="U11" s="19">
        <v>4505</v>
      </c>
      <c r="V11" s="19">
        <v>141593</v>
      </c>
      <c r="W11" s="19">
        <v>181594</v>
      </c>
      <c r="X11" s="19">
        <v>2988</v>
      </c>
      <c r="Y11" s="19">
        <v>1500</v>
      </c>
      <c r="Z11" s="19">
        <v>141600</v>
      </c>
      <c r="AA11" s="19">
        <v>181601</v>
      </c>
      <c r="AB11" s="19">
        <v>1000</v>
      </c>
      <c r="AC11" s="16">
        <v>0</v>
      </c>
      <c r="AD11" s="16">
        <v>0</v>
      </c>
      <c r="AE11" s="16">
        <v>0</v>
      </c>
      <c r="AF11" s="12">
        <f t="shared" si="0"/>
        <v>14911</v>
      </c>
    </row>
    <row r="12" spans="1:32" x14ac:dyDescent="0.15">
      <c r="A12" s="137"/>
      <c r="B12" s="16" t="s">
        <v>78</v>
      </c>
      <c r="C12" s="24" t="s">
        <v>32</v>
      </c>
      <c r="D12" s="19">
        <v>1741</v>
      </c>
      <c r="E12" s="16">
        <v>575</v>
      </c>
      <c r="F12" s="19">
        <v>146389</v>
      </c>
      <c r="G12" s="19">
        <v>198670</v>
      </c>
      <c r="H12" s="16">
        <v>551</v>
      </c>
      <c r="I12" s="16">
        <v>308</v>
      </c>
      <c r="J12" s="19">
        <v>144999</v>
      </c>
      <c r="K12" s="19">
        <v>194200</v>
      </c>
      <c r="L12" s="19">
        <v>1345</v>
      </c>
      <c r="M12" s="16">
        <v>876</v>
      </c>
      <c r="N12" s="19">
        <v>147020</v>
      </c>
      <c r="O12" s="19">
        <v>194044</v>
      </c>
      <c r="P12" s="16">
        <v>622</v>
      </c>
      <c r="Q12" s="16">
        <v>557</v>
      </c>
      <c r="R12" s="19">
        <v>148890</v>
      </c>
      <c r="S12" s="19">
        <v>193799</v>
      </c>
      <c r="T12" s="16"/>
      <c r="U12" s="16"/>
      <c r="V12" s="16"/>
      <c r="W12" s="16"/>
      <c r="X12" s="16">
        <v>40</v>
      </c>
      <c r="Y12" s="16">
        <v>0</v>
      </c>
      <c r="Z12" s="16">
        <v>0</v>
      </c>
      <c r="AA12" s="16">
        <v>0</v>
      </c>
      <c r="AB12" s="19"/>
      <c r="AC12" s="16"/>
      <c r="AD12" s="16"/>
      <c r="AE12" s="16"/>
      <c r="AF12" s="12">
        <f t="shared" si="0"/>
        <v>2316</v>
      </c>
    </row>
    <row r="13" spans="1:32" x14ac:dyDescent="0.15">
      <c r="A13" s="137"/>
      <c r="B13" s="16" t="s">
        <v>24</v>
      </c>
      <c r="C13" s="24" t="s">
        <v>25</v>
      </c>
      <c r="D13" s="16">
        <v>35</v>
      </c>
      <c r="E13" s="16">
        <v>35</v>
      </c>
      <c r="F13" s="19">
        <v>150000</v>
      </c>
      <c r="G13" s="19">
        <v>220000</v>
      </c>
      <c r="H13" s="16"/>
      <c r="I13" s="16"/>
      <c r="J13" s="19"/>
      <c r="K13" s="19"/>
      <c r="L13" s="16">
        <v>180</v>
      </c>
      <c r="M13" s="16">
        <v>180</v>
      </c>
      <c r="N13" s="19">
        <v>159600</v>
      </c>
      <c r="O13" s="19">
        <v>225560</v>
      </c>
      <c r="P13" s="16">
        <v>36</v>
      </c>
      <c r="Q13" s="16">
        <v>0</v>
      </c>
      <c r="R13" s="16">
        <v>0</v>
      </c>
      <c r="S13" s="16">
        <v>0</v>
      </c>
      <c r="T13" s="16">
        <v>70</v>
      </c>
      <c r="U13" s="16">
        <v>0</v>
      </c>
      <c r="V13" s="16">
        <v>0</v>
      </c>
      <c r="W13" s="16">
        <v>0</v>
      </c>
      <c r="X13" s="16">
        <v>106</v>
      </c>
      <c r="Y13" s="16">
        <v>36</v>
      </c>
      <c r="Z13" s="19">
        <v>99000</v>
      </c>
      <c r="AA13" s="19">
        <v>164000</v>
      </c>
      <c r="AB13" s="16">
        <v>34</v>
      </c>
      <c r="AC13" s="16">
        <v>34</v>
      </c>
      <c r="AD13" s="19">
        <v>99000</v>
      </c>
      <c r="AE13" s="19">
        <v>149000</v>
      </c>
      <c r="AF13" s="12">
        <f t="shared" si="0"/>
        <v>285</v>
      </c>
    </row>
    <row r="14" spans="1:32" x14ac:dyDescent="0.15">
      <c r="A14" s="137"/>
      <c r="B14" s="16" t="s">
        <v>50</v>
      </c>
      <c r="C14" s="24" t="s">
        <v>25</v>
      </c>
      <c r="D14" s="16">
        <v>60</v>
      </c>
      <c r="E14" s="16">
        <v>60</v>
      </c>
      <c r="F14" s="19">
        <v>200000</v>
      </c>
      <c r="G14" s="19">
        <v>265000</v>
      </c>
      <c r="H14" s="16"/>
      <c r="I14" s="16"/>
      <c r="J14" s="19"/>
      <c r="K14" s="19"/>
      <c r="L14" s="16">
        <v>266</v>
      </c>
      <c r="M14" s="16">
        <v>266</v>
      </c>
      <c r="N14" s="19">
        <v>210105</v>
      </c>
      <c r="O14" s="19">
        <v>259862</v>
      </c>
      <c r="P14" s="16"/>
      <c r="Q14" s="16"/>
      <c r="R14" s="16"/>
      <c r="S14" s="16"/>
      <c r="T14" s="16">
        <v>36</v>
      </c>
      <c r="U14" s="16">
        <v>36</v>
      </c>
      <c r="V14" s="19">
        <v>210000</v>
      </c>
      <c r="W14" s="19">
        <v>255200</v>
      </c>
      <c r="X14" s="19"/>
      <c r="Y14" s="19"/>
      <c r="Z14" s="19"/>
      <c r="AA14" s="19"/>
      <c r="AB14" s="16"/>
      <c r="AC14" s="16"/>
      <c r="AD14" s="19"/>
      <c r="AE14" s="19"/>
      <c r="AF14" s="12">
        <f t="shared" si="0"/>
        <v>362</v>
      </c>
    </row>
    <row r="15" spans="1:32" x14ac:dyDescent="0.15">
      <c r="A15" s="137"/>
      <c r="B15" s="16" t="s">
        <v>28</v>
      </c>
      <c r="C15" s="24" t="s">
        <v>25</v>
      </c>
      <c r="D15" s="16">
        <v>872</v>
      </c>
      <c r="E15" s="16">
        <v>548</v>
      </c>
      <c r="F15" s="19">
        <v>116642</v>
      </c>
      <c r="G15" s="19">
        <v>189263</v>
      </c>
      <c r="H15" s="19">
        <v>1038</v>
      </c>
      <c r="I15" s="19">
        <v>1038</v>
      </c>
      <c r="J15" s="19">
        <v>122059</v>
      </c>
      <c r="K15" s="19">
        <v>171388</v>
      </c>
      <c r="L15" s="16">
        <v>480</v>
      </c>
      <c r="M15" s="16">
        <v>480</v>
      </c>
      <c r="N15" s="19">
        <v>113438</v>
      </c>
      <c r="O15" s="19">
        <v>159373</v>
      </c>
      <c r="P15" s="19">
        <v>1160</v>
      </c>
      <c r="Q15" s="19">
        <v>1160</v>
      </c>
      <c r="R15" s="19">
        <v>133816</v>
      </c>
      <c r="S15" s="19">
        <v>177886</v>
      </c>
      <c r="T15" s="16">
        <v>120</v>
      </c>
      <c r="U15" s="16">
        <v>120</v>
      </c>
      <c r="V15" s="19">
        <v>77999</v>
      </c>
      <c r="W15" s="19">
        <v>120333</v>
      </c>
      <c r="X15" s="19"/>
      <c r="Y15" s="19"/>
      <c r="Z15" s="19"/>
      <c r="AA15" s="19"/>
      <c r="AB15" s="16"/>
      <c r="AC15" s="16"/>
      <c r="AD15" s="19"/>
      <c r="AE15" s="19"/>
      <c r="AF15" s="12">
        <f t="shared" si="0"/>
        <v>3346</v>
      </c>
    </row>
    <row r="16" spans="1:32" x14ac:dyDescent="0.15">
      <c r="A16" s="137"/>
      <c r="B16" s="16" t="s">
        <v>28</v>
      </c>
      <c r="C16" s="24" t="s">
        <v>65</v>
      </c>
      <c r="D16" s="16">
        <v>108</v>
      </c>
      <c r="E16" s="16">
        <v>72</v>
      </c>
      <c r="F16" s="19">
        <v>115000</v>
      </c>
      <c r="G16" s="19">
        <v>180000</v>
      </c>
      <c r="H16" s="16">
        <v>72</v>
      </c>
      <c r="I16" s="16">
        <v>72</v>
      </c>
      <c r="J16" s="19">
        <v>120000</v>
      </c>
      <c r="K16" s="19">
        <v>170000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9"/>
      <c r="Y16" s="19"/>
      <c r="Z16" s="19"/>
      <c r="AA16" s="19"/>
      <c r="AB16" s="16"/>
      <c r="AC16" s="16"/>
      <c r="AD16" s="19"/>
      <c r="AE16" s="19"/>
      <c r="AF16" s="12">
        <f t="shared" si="0"/>
        <v>144</v>
      </c>
    </row>
    <row r="17" spans="1:32" x14ac:dyDescent="0.15">
      <c r="A17" s="137"/>
      <c r="B17" s="16" t="s">
        <v>33</v>
      </c>
      <c r="C17" s="24" t="s">
        <v>32</v>
      </c>
      <c r="D17" s="19">
        <v>3100</v>
      </c>
      <c r="E17" s="16">
        <v>0</v>
      </c>
      <c r="F17" s="16">
        <v>0</v>
      </c>
      <c r="G17" s="16">
        <v>0</v>
      </c>
      <c r="H17" s="19">
        <v>2200</v>
      </c>
      <c r="I17" s="16">
        <v>0</v>
      </c>
      <c r="J17" s="16">
        <v>0</v>
      </c>
      <c r="K17" s="16">
        <v>0</v>
      </c>
      <c r="L17" s="16">
        <v>500</v>
      </c>
      <c r="M17" s="16">
        <v>0</v>
      </c>
      <c r="N17" s="16">
        <v>0</v>
      </c>
      <c r="O17" s="16">
        <v>0</v>
      </c>
      <c r="P17" s="16">
        <v>400</v>
      </c>
      <c r="Q17" s="16">
        <v>0</v>
      </c>
      <c r="R17" s="16">
        <v>0</v>
      </c>
      <c r="S17" s="16">
        <v>0</v>
      </c>
      <c r="T17" s="16">
        <v>200</v>
      </c>
      <c r="U17" s="16">
        <v>0</v>
      </c>
      <c r="V17" s="16">
        <v>0</v>
      </c>
      <c r="W17" s="16">
        <v>0</v>
      </c>
      <c r="X17" s="16">
        <v>100</v>
      </c>
      <c r="Y17" s="16">
        <v>0</v>
      </c>
      <c r="Z17" s="24" t="s">
        <v>93</v>
      </c>
      <c r="AA17" s="24" t="s">
        <v>93</v>
      </c>
      <c r="AB17" s="16"/>
      <c r="AC17" s="16"/>
      <c r="AD17" s="19"/>
      <c r="AE17" s="19"/>
      <c r="AF17" s="12">
        <f t="shared" si="0"/>
        <v>0</v>
      </c>
    </row>
    <row r="18" spans="1:32" x14ac:dyDescent="0.15">
      <c r="A18" s="137"/>
      <c r="B18" s="16" t="s">
        <v>33</v>
      </c>
      <c r="C18" s="24" t="s">
        <v>52</v>
      </c>
      <c r="D18" s="16">
        <v>94</v>
      </c>
      <c r="E18" s="16">
        <v>94</v>
      </c>
      <c r="F18" s="19">
        <v>198511</v>
      </c>
      <c r="G18" s="19">
        <v>292021</v>
      </c>
      <c r="H18" s="16">
        <v>40</v>
      </c>
      <c r="I18" s="16">
        <v>40</v>
      </c>
      <c r="J18" s="19">
        <v>218000</v>
      </c>
      <c r="K18" s="19">
        <v>275000</v>
      </c>
      <c r="L18" s="16"/>
      <c r="M18" s="16"/>
      <c r="N18" s="16"/>
      <c r="O18" s="16"/>
      <c r="P18" s="16">
        <v>40</v>
      </c>
      <c r="Q18" s="16">
        <v>40</v>
      </c>
      <c r="R18" s="19">
        <v>218000</v>
      </c>
      <c r="S18" s="19">
        <v>275000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9"/>
      <c r="AE18" s="19"/>
      <c r="AF18" s="12">
        <f t="shared" si="0"/>
        <v>174</v>
      </c>
    </row>
    <row r="19" spans="1:32" x14ac:dyDescent="0.15">
      <c r="A19" s="138"/>
      <c r="B19" s="131" t="s">
        <v>69</v>
      </c>
      <c r="C19" s="132"/>
      <c r="D19" s="19">
        <v>18464</v>
      </c>
      <c r="E19" s="19">
        <v>5602</v>
      </c>
      <c r="F19" s="19">
        <v>157013</v>
      </c>
      <c r="G19" s="19">
        <v>216352</v>
      </c>
      <c r="H19" s="19">
        <v>15700</v>
      </c>
      <c r="I19" s="19">
        <v>4267</v>
      </c>
      <c r="J19" s="19">
        <v>146992</v>
      </c>
      <c r="K19" s="19">
        <v>197598</v>
      </c>
      <c r="L19" s="19">
        <v>13461</v>
      </c>
      <c r="M19" s="19">
        <v>7443</v>
      </c>
      <c r="N19" s="19">
        <v>145004</v>
      </c>
      <c r="O19" s="19">
        <v>193836</v>
      </c>
      <c r="P19" s="19">
        <v>15679</v>
      </c>
      <c r="Q19" s="19">
        <v>14814</v>
      </c>
      <c r="R19" s="19">
        <v>142088</v>
      </c>
      <c r="S19" s="19">
        <v>187550</v>
      </c>
      <c r="T19" s="19">
        <v>7587</v>
      </c>
      <c r="U19" s="19">
        <v>6473</v>
      </c>
      <c r="V19" s="19">
        <v>142366</v>
      </c>
      <c r="W19" s="19">
        <v>183092</v>
      </c>
      <c r="X19" s="19">
        <v>3664</v>
      </c>
      <c r="Y19" s="19">
        <v>1858</v>
      </c>
      <c r="Z19" s="19">
        <v>140855</v>
      </c>
      <c r="AA19" s="19">
        <v>181340</v>
      </c>
      <c r="AB19" s="19">
        <v>1318</v>
      </c>
      <c r="AC19" s="16">
        <v>282</v>
      </c>
      <c r="AD19" s="19">
        <v>140418</v>
      </c>
      <c r="AE19" s="19">
        <v>182440</v>
      </c>
      <c r="AF19" s="12">
        <f t="shared" si="0"/>
        <v>40739</v>
      </c>
    </row>
    <row r="20" spans="1:32" x14ac:dyDescent="0.15">
      <c r="A20" s="136" t="s">
        <v>85</v>
      </c>
      <c r="B20" s="16" t="s">
        <v>15</v>
      </c>
      <c r="C20" s="24" t="s">
        <v>71</v>
      </c>
      <c r="D20" s="19">
        <v>2058</v>
      </c>
      <c r="E20" s="16">
        <v>0</v>
      </c>
      <c r="F20" s="16">
        <v>0</v>
      </c>
      <c r="G20" s="16">
        <v>0</v>
      </c>
      <c r="H20" s="19">
        <v>1544</v>
      </c>
      <c r="I20" s="16">
        <v>108</v>
      </c>
      <c r="J20" s="19">
        <v>65951</v>
      </c>
      <c r="K20" s="19">
        <v>109951</v>
      </c>
      <c r="L20" s="19">
        <v>1634</v>
      </c>
      <c r="M20" s="16">
        <v>0</v>
      </c>
      <c r="N20" s="16">
        <v>0</v>
      </c>
      <c r="O20" s="16">
        <v>0</v>
      </c>
      <c r="P20" s="19">
        <v>1328</v>
      </c>
      <c r="Q20" s="16">
        <v>0</v>
      </c>
      <c r="R20" s="16">
        <v>0</v>
      </c>
      <c r="S20" s="16">
        <v>0</v>
      </c>
      <c r="T20" s="16">
        <v>868</v>
      </c>
      <c r="U20" s="16">
        <v>468</v>
      </c>
      <c r="V20" s="19">
        <v>82788</v>
      </c>
      <c r="W20" s="19">
        <v>119172</v>
      </c>
      <c r="X20" s="16">
        <v>706</v>
      </c>
      <c r="Y20" s="16">
        <v>0</v>
      </c>
      <c r="Z20" s="16">
        <v>0</v>
      </c>
      <c r="AA20" s="16">
        <v>0</v>
      </c>
      <c r="AB20" s="16">
        <v>306</v>
      </c>
      <c r="AC20" s="16">
        <v>0</v>
      </c>
      <c r="AD20" s="16">
        <v>0</v>
      </c>
      <c r="AE20" s="16">
        <v>0</v>
      </c>
      <c r="AF20" s="12">
        <f t="shared" si="0"/>
        <v>576</v>
      </c>
    </row>
    <row r="21" spans="1:32" x14ac:dyDescent="0.15">
      <c r="A21" s="137"/>
      <c r="B21" s="16" t="s">
        <v>15</v>
      </c>
      <c r="C21" s="24" t="s">
        <v>72</v>
      </c>
      <c r="D21" s="16">
        <v>180</v>
      </c>
      <c r="E21" s="16">
        <v>180</v>
      </c>
      <c r="F21" s="19">
        <v>90000</v>
      </c>
      <c r="G21" s="19">
        <v>132000</v>
      </c>
      <c r="H21" s="16"/>
      <c r="I21" s="16"/>
      <c r="J21" s="19"/>
      <c r="K21" s="19"/>
      <c r="L21" s="16">
        <v>208</v>
      </c>
      <c r="M21" s="16">
        <v>208</v>
      </c>
      <c r="N21" s="19">
        <v>92403</v>
      </c>
      <c r="O21" s="19">
        <v>135798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2">
        <f t="shared" si="0"/>
        <v>388</v>
      </c>
    </row>
    <row r="22" spans="1:32" x14ac:dyDescent="0.15">
      <c r="A22" s="137"/>
      <c r="B22" s="16" t="s">
        <v>78</v>
      </c>
      <c r="C22" s="24" t="s">
        <v>71</v>
      </c>
      <c r="D22" s="19">
        <v>2700</v>
      </c>
      <c r="E22" s="19">
        <v>1300</v>
      </c>
      <c r="F22" s="19">
        <v>57768</v>
      </c>
      <c r="G22" s="19">
        <v>104000</v>
      </c>
      <c r="H22" s="19">
        <v>2420</v>
      </c>
      <c r="I22" s="19">
        <v>1492</v>
      </c>
      <c r="J22" s="19">
        <v>53964</v>
      </c>
      <c r="K22" s="19">
        <v>96145</v>
      </c>
      <c r="L22" s="19">
        <v>2600</v>
      </c>
      <c r="M22" s="16">
        <v>716</v>
      </c>
      <c r="N22" s="19">
        <v>56267</v>
      </c>
      <c r="O22" s="19">
        <v>97687</v>
      </c>
      <c r="P22" s="19">
        <v>3320</v>
      </c>
      <c r="Q22" s="19">
        <v>3000</v>
      </c>
      <c r="R22" s="19">
        <v>56058</v>
      </c>
      <c r="S22" s="19">
        <v>95793</v>
      </c>
      <c r="T22" s="19">
        <v>3100</v>
      </c>
      <c r="U22" s="19">
        <v>2509</v>
      </c>
      <c r="V22" s="19">
        <v>57407</v>
      </c>
      <c r="W22" s="19">
        <v>93632</v>
      </c>
      <c r="X22" s="16"/>
      <c r="Y22" s="16"/>
      <c r="Z22" s="16"/>
      <c r="AA22" s="16"/>
      <c r="AB22" s="16"/>
      <c r="AC22" s="16"/>
      <c r="AD22" s="16"/>
      <c r="AE22" s="16"/>
      <c r="AF22" s="12">
        <f t="shared" si="0"/>
        <v>9017</v>
      </c>
    </row>
    <row r="23" spans="1:32" x14ac:dyDescent="0.15">
      <c r="A23" s="137"/>
      <c r="B23" s="16" t="s">
        <v>28</v>
      </c>
      <c r="C23" s="24" t="s">
        <v>71</v>
      </c>
      <c r="D23" s="16">
        <v>900</v>
      </c>
      <c r="E23" s="16">
        <v>300</v>
      </c>
      <c r="F23" s="19">
        <v>59000</v>
      </c>
      <c r="G23" s="19">
        <v>108000</v>
      </c>
      <c r="H23" s="16">
        <v>900</v>
      </c>
      <c r="I23" s="16">
        <v>700</v>
      </c>
      <c r="J23" s="19">
        <v>58785</v>
      </c>
      <c r="K23" s="19">
        <v>102143</v>
      </c>
      <c r="L23" s="16">
        <v>960</v>
      </c>
      <c r="M23" s="16">
        <v>760</v>
      </c>
      <c r="N23" s="19">
        <v>57901</v>
      </c>
      <c r="O23" s="19">
        <v>100672</v>
      </c>
      <c r="P23" s="19">
        <v>2600</v>
      </c>
      <c r="Q23" s="19">
        <v>2000</v>
      </c>
      <c r="R23" s="19">
        <v>47674</v>
      </c>
      <c r="S23" s="19">
        <v>87125</v>
      </c>
      <c r="T23" s="19">
        <v>2515</v>
      </c>
      <c r="U23" s="19">
        <v>1515</v>
      </c>
      <c r="V23" s="19">
        <v>54116</v>
      </c>
      <c r="W23" s="19">
        <v>91396</v>
      </c>
      <c r="X23" s="19">
        <v>1800</v>
      </c>
      <c r="Y23" s="19">
        <v>1300</v>
      </c>
      <c r="Z23" s="19">
        <v>51392</v>
      </c>
      <c r="AA23" s="19">
        <v>86038</v>
      </c>
      <c r="AB23" s="19">
        <v>2800</v>
      </c>
      <c r="AC23" s="16">
        <v>800</v>
      </c>
      <c r="AD23" s="19">
        <v>51712</v>
      </c>
      <c r="AE23" s="19">
        <v>85750</v>
      </c>
      <c r="AF23" s="12">
        <f t="shared" si="0"/>
        <v>7375</v>
      </c>
    </row>
    <row r="24" spans="1:32" x14ac:dyDescent="0.15">
      <c r="A24" s="137"/>
      <c r="B24" s="16" t="s">
        <v>28</v>
      </c>
      <c r="C24" s="24" t="s">
        <v>72</v>
      </c>
      <c r="D24" s="16">
        <v>208</v>
      </c>
      <c r="E24" s="16">
        <v>108</v>
      </c>
      <c r="F24" s="19">
        <v>86000</v>
      </c>
      <c r="G24" s="19">
        <v>131000</v>
      </c>
      <c r="H24" s="16">
        <v>100</v>
      </c>
      <c r="I24" s="16">
        <v>100</v>
      </c>
      <c r="J24" s="19">
        <v>85000</v>
      </c>
      <c r="K24" s="19">
        <v>127200</v>
      </c>
      <c r="L24" s="16">
        <v>100</v>
      </c>
      <c r="M24" s="16">
        <v>100</v>
      </c>
      <c r="N24" s="19">
        <v>87000</v>
      </c>
      <c r="O24" s="19">
        <v>129700</v>
      </c>
      <c r="P24" s="16">
        <v>140</v>
      </c>
      <c r="Q24" s="16">
        <v>0</v>
      </c>
      <c r="R24" s="16">
        <v>0</v>
      </c>
      <c r="S24" s="16">
        <v>0</v>
      </c>
      <c r="T24" s="16"/>
      <c r="U24" s="16"/>
      <c r="V24" s="16"/>
      <c r="W24" s="16"/>
      <c r="X24" s="19"/>
      <c r="Y24" s="19"/>
      <c r="Z24" s="19"/>
      <c r="AA24" s="19"/>
      <c r="AB24" s="19"/>
      <c r="AC24" s="19"/>
      <c r="AD24" s="19"/>
      <c r="AE24" s="19"/>
      <c r="AF24" s="12">
        <f t="shared" si="0"/>
        <v>308</v>
      </c>
    </row>
    <row r="25" spans="1:32" x14ac:dyDescent="0.15">
      <c r="A25" s="137"/>
      <c r="B25" s="16" t="s">
        <v>33</v>
      </c>
      <c r="C25" s="24" t="s">
        <v>71</v>
      </c>
      <c r="D25" s="16">
        <v>216</v>
      </c>
      <c r="E25" s="16">
        <v>216</v>
      </c>
      <c r="F25" s="19">
        <v>100000</v>
      </c>
      <c r="G25" s="19">
        <v>146000</v>
      </c>
      <c r="H25" s="16">
        <v>108</v>
      </c>
      <c r="I25" s="16">
        <v>0</v>
      </c>
      <c r="J25" s="16">
        <v>0</v>
      </c>
      <c r="K25" s="16">
        <v>0</v>
      </c>
      <c r="L25" s="16">
        <v>216</v>
      </c>
      <c r="M25" s="16">
        <v>216</v>
      </c>
      <c r="N25" s="19">
        <v>100000</v>
      </c>
      <c r="O25" s="19">
        <v>143000</v>
      </c>
      <c r="P25" s="16">
        <v>108</v>
      </c>
      <c r="Q25" s="16">
        <v>0</v>
      </c>
      <c r="R25" s="16">
        <v>0</v>
      </c>
      <c r="S25" s="16">
        <v>0</v>
      </c>
      <c r="T25" s="16">
        <v>108</v>
      </c>
      <c r="U25" s="16">
        <v>108</v>
      </c>
      <c r="V25" s="19">
        <v>100000</v>
      </c>
      <c r="W25" s="19">
        <v>141000</v>
      </c>
      <c r="X25" s="19"/>
      <c r="Y25" s="19"/>
      <c r="Z25" s="19"/>
      <c r="AA25" s="19"/>
      <c r="AB25" s="19"/>
      <c r="AC25" s="19"/>
      <c r="AD25" s="19"/>
      <c r="AE25" s="19"/>
      <c r="AF25" s="12">
        <f t="shared" si="0"/>
        <v>540</v>
      </c>
    </row>
    <row r="26" spans="1:32" x14ac:dyDescent="0.15">
      <c r="A26" s="137"/>
      <c r="B26" s="16" t="s">
        <v>81</v>
      </c>
      <c r="C26" s="24" t="s">
        <v>71</v>
      </c>
      <c r="D26" s="16">
        <v>500</v>
      </c>
      <c r="E26" s="16">
        <v>0</v>
      </c>
      <c r="F26" s="16">
        <v>0</v>
      </c>
      <c r="G26" s="16">
        <v>0</v>
      </c>
      <c r="H26" s="16">
        <v>500</v>
      </c>
      <c r="I26" s="16">
        <v>100</v>
      </c>
      <c r="J26" s="19">
        <v>55000</v>
      </c>
      <c r="K26" s="19">
        <v>96500</v>
      </c>
      <c r="L26" s="16">
        <v>100</v>
      </c>
      <c r="M26" s="16">
        <v>0</v>
      </c>
      <c r="N26" s="16">
        <v>0</v>
      </c>
      <c r="O26" s="16">
        <v>0</v>
      </c>
      <c r="P26" s="16">
        <v>300</v>
      </c>
      <c r="Q26" s="16">
        <v>0</v>
      </c>
      <c r="R26" s="16">
        <v>0</v>
      </c>
      <c r="S26" s="16">
        <v>0</v>
      </c>
      <c r="T26" s="16">
        <v>300</v>
      </c>
      <c r="U26" s="16">
        <v>100</v>
      </c>
      <c r="V26" s="19">
        <v>49997</v>
      </c>
      <c r="W26" s="19">
        <v>85000</v>
      </c>
      <c r="X26" s="16">
        <v>200</v>
      </c>
      <c r="Y26" s="16">
        <v>200</v>
      </c>
      <c r="Z26" s="19">
        <v>44995</v>
      </c>
      <c r="AA26" s="19">
        <v>80000</v>
      </c>
      <c r="AB26" s="16"/>
      <c r="AC26" s="16"/>
      <c r="AD26" s="19"/>
      <c r="AE26" s="19"/>
      <c r="AF26" s="12">
        <f t="shared" si="0"/>
        <v>400</v>
      </c>
    </row>
    <row r="27" spans="1:32" x14ac:dyDescent="0.15">
      <c r="A27" s="137"/>
      <c r="B27" s="16" t="s">
        <v>51</v>
      </c>
      <c r="C27" s="24" t="s">
        <v>71</v>
      </c>
      <c r="D27" s="16">
        <v>600</v>
      </c>
      <c r="E27" s="16">
        <v>396</v>
      </c>
      <c r="F27" s="19">
        <v>56482</v>
      </c>
      <c r="G27" s="19">
        <v>97182</v>
      </c>
      <c r="H27" s="16">
        <v>300</v>
      </c>
      <c r="I27" s="16">
        <v>0</v>
      </c>
      <c r="J27" s="16">
        <v>0</v>
      </c>
      <c r="K27" s="16">
        <v>0</v>
      </c>
      <c r="L27" s="16">
        <v>800</v>
      </c>
      <c r="M27" s="16">
        <v>500</v>
      </c>
      <c r="N27" s="19">
        <v>51380</v>
      </c>
      <c r="O27" s="19">
        <v>92500</v>
      </c>
      <c r="P27" s="16"/>
      <c r="Q27" s="16"/>
      <c r="R27" s="16"/>
      <c r="S27" s="16"/>
      <c r="T27" s="16">
        <v>600</v>
      </c>
      <c r="U27" s="16">
        <v>300</v>
      </c>
      <c r="V27" s="19">
        <v>54200</v>
      </c>
      <c r="W27" s="19">
        <v>91000</v>
      </c>
      <c r="X27" s="16">
        <v>600</v>
      </c>
      <c r="Y27" s="16">
        <v>300</v>
      </c>
      <c r="Z27" s="19">
        <v>55900</v>
      </c>
      <c r="AA27" s="19">
        <v>92000</v>
      </c>
      <c r="AB27" s="16"/>
      <c r="AC27" s="16"/>
      <c r="AD27" s="19"/>
      <c r="AE27" s="19"/>
      <c r="AF27" s="12">
        <f t="shared" si="0"/>
        <v>1496</v>
      </c>
    </row>
    <row r="28" spans="1:32" x14ac:dyDescent="0.15">
      <c r="A28" s="138"/>
      <c r="B28" s="131" t="s">
        <v>74</v>
      </c>
      <c r="C28" s="132"/>
      <c r="D28" s="19">
        <v>7362</v>
      </c>
      <c r="E28" s="19">
        <v>2500</v>
      </c>
      <c r="F28" s="19">
        <v>64901</v>
      </c>
      <c r="G28" s="19">
        <v>110211</v>
      </c>
      <c r="H28" s="19">
        <v>5872</v>
      </c>
      <c r="I28" s="19">
        <v>2500</v>
      </c>
      <c r="J28" s="19">
        <v>57115</v>
      </c>
      <c r="K28" s="19">
        <v>99677</v>
      </c>
      <c r="L28" s="19">
        <v>6618</v>
      </c>
      <c r="M28" s="19">
        <v>2500</v>
      </c>
      <c r="N28" s="19">
        <v>63801</v>
      </c>
      <c r="O28" s="19">
        <v>105924</v>
      </c>
      <c r="P28" s="19">
        <v>7796</v>
      </c>
      <c r="Q28" s="19">
        <v>5000</v>
      </c>
      <c r="R28" s="19">
        <v>52704</v>
      </c>
      <c r="S28" s="19">
        <v>92326</v>
      </c>
      <c r="T28" s="19">
        <v>7491</v>
      </c>
      <c r="U28" s="19">
        <v>5000</v>
      </c>
      <c r="V28" s="19">
        <v>59365</v>
      </c>
      <c r="W28" s="19">
        <v>96038</v>
      </c>
      <c r="X28" s="19">
        <v>3306</v>
      </c>
      <c r="Y28" s="19">
        <v>1800</v>
      </c>
      <c r="Z28" s="19">
        <v>51432</v>
      </c>
      <c r="AA28" s="19">
        <v>86361</v>
      </c>
      <c r="AB28" s="19">
        <v>3106</v>
      </c>
      <c r="AC28" s="16">
        <v>800</v>
      </c>
      <c r="AD28" s="19">
        <v>51712</v>
      </c>
      <c r="AE28" s="19">
        <v>85750</v>
      </c>
      <c r="AF28" s="12">
        <f t="shared" si="0"/>
        <v>20100</v>
      </c>
    </row>
    <row r="29" spans="1:32" x14ac:dyDescent="0.15">
      <c r="A29" s="78" t="s">
        <v>42</v>
      </c>
      <c r="B29" s="79"/>
      <c r="C29" s="80"/>
      <c r="D29" s="19">
        <v>25826</v>
      </c>
      <c r="E29" s="19">
        <v>8102</v>
      </c>
      <c r="F29" s="70"/>
      <c r="G29" s="71"/>
      <c r="H29" s="19">
        <v>21572</v>
      </c>
      <c r="I29" s="19">
        <v>6767</v>
      </c>
      <c r="J29" s="70"/>
      <c r="K29" s="71"/>
      <c r="L29" s="19">
        <v>20079</v>
      </c>
      <c r="M29" s="19">
        <v>9943</v>
      </c>
      <c r="N29" s="70"/>
      <c r="O29" s="71"/>
      <c r="P29" s="19">
        <v>23475</v>
      </c>
      <c r="Q29" s="19">
        <v>19814</v>
      </c>
      <c r="R29" s="70"/>
      <c r="S29" s="71"/>
      <c r="T29" s="19">
        <v>15078</v>
      </c>
      <c r="U29" s="19">
        <v>11473</v>
      </c>
      <c r="V29" s="70"/>
      <c r="W29" s="71"/>
      <c r="X29" s="19">
        <v>6970</v>
      </c>
      <c r="Y29" s="19">
        <v>3658</v>
      </c>
      <c r="Z29" s="70"/>
      <c r="AA29" s="71"/>
      <c r="AB29" s="19">
        <v>4424</v>
      </c>
      <c r="AC29" s="19">
        <v>1082</v>
      </c>
      <c r="AD29" s="70"/>
      <c r="AE29" s="71"/>
      <c r="AF29" s="12">
        <f t="shared" si="0"/>
        <v>60839</v>
      </c>
    </row>
  </sheetData>
  <mergeCells count="49">
    <mergeCell ref="R29:S29"/>
    <mergeCell ref="V29:W29"/>
    <mergeCell ref="Z29:AA29"/>
    <mergeCell ref="AD29:AE29"/>
    <mergeCell ref="A20:A28"/>
    <mergeCell ref="B28:C28"/>
    <mergeCell ref="A29:C29"/>
    <mergeCell ref="F29:G29"/>
    <mergeCell ref="J29:K29"/>
    <mergeCell ref="N29:O29"/>
    <mergeCell ref="Y4:Y5"/>
    <mergeCell ref="Z4:AA4"/>
    <mergeCell ref="AB4:AB5"/>
    <mergeCell ref="AC4:AC5"/>
    <mergeCell ref="AD4:AE4"/>
    <mergeCell ref="A6:A19"/>
    <mergeCell ref="B19:C19"/>
    <mergeCell ref="Q4:Q5"/>
    <mergeCell ref="R4:S4"/>
    <mergeCell ref="T4:T5"/>
    <mergeCell ref="A2:C5"/>
    <mergeCell ref="E4:E5"/>
    <mergeCell ref="F4:G4"/>
    <mergeCell ref="H4:H5"/>
    <mergeCell ref="U4:U5"/>
    <mergeCell ref="V4:W4"/>
    <mergeCell ref="X4:X5"/>
    <mergeCell ref="I4:I5"/>
    <mergeCell ref="J4:K4"/>
    <mergeCell ref="L4:L5"/>
    <mergeCell ref="M4:M5"/>
    <mergeCell ref="N4:O4"/>
    <mergeCell ref="P4:P5"/>
    <mergeCell ref="X2:AA2"/>
    <mergeCell ref="AB2:AE2"/>
    <mergeCell ref="AF2:AF5"/>
    <mergeCell ref="D3:G3"/>
    <mergeCell ref="H3:K3"/>
    <mergeCell ref="L3:O3"/>
    <mergeCell ref="P3:S3"/>
    <mergeCell ref="T3:W3"/>
    <mergeCell ref="X3:AA3"/>
    <mergeCell ref="AB3:AE3"/>
    <mergeCell ref="D2:G2"/>
    <mergeCell ref="H2:K2"/>
    <mergeCell ref="L2:O2"/>
    <mergeCell ref="P2:S2"/>
    <mergeCell ref="T2:W2"/>
    <mergeCell ref="D4:D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6FD0-1B6B-43C2-9081-50738EBFCB2B}">
  <dimension ref="A1:T3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20" width="8.42578125" customWidth="1"/>
  </cols>
  <sheetData>
    <row r="1" spans="1:20" ht="13.5" x14ac:dyDescent="0.15">
      <c r="A1" s="1" t="s">
        <v>94</v>
      </c>
    </row>
    <row r="2" spans="1:20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85" t="s">
        <v>57</v>
      </c>
    </row>
    <row r="3" spans="1:20" x14ac:dyDescent="0.15">
      <c r="A3" s="117"/>
      <c r="B3" s="118"/>
      <c r="C3" s="119"/>
      <c r="D3" s="100">
        <v>41177</v>
      </c>
      <c r="E3" s="100"/>
      <c r="F3" s="100"/>
      <c r="G3" s="100"/>
      <c r="H3" s="100">
        <v>41219</v>
      </c>
      <c r="I3" s="100"/>
      <c r="J3" s="100"/>
      <c r="K3" s="100"/>
      <c r="L3" s="100">
        <v>41261</v>
      </c>
      <c r="M3" s="100"/>
      <c r="N3" s="100"/>
      <c r="O3" s="100"/>
      <c r="P3" s="100">
        <v>41325</v>
      </c>
      <c r="Q3" s="100"/>
      <c r="R3" s="100"/>
      <c r="S3" s="100"/>
      <c r="T3" s="112"/>
    </row>
    <row r="4" spans="1:20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2"/>
    </row>
    <row r="5" spans="1:20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113"/>
    </row>
    <row r="6" spans="1:20" x14ac:dyDescent="0.15">
      <c r="A6" s="136" t="s">
        <v>95</v>
      </c>
      <c r="B6" s="39" t="s">
        <v>15</v>
      </c>
      <c r="C6" s="24" t="s">
        <v>88</v>
      </c>
      <c r="D6" s="19">
        <v>1044</v>
      </c>
      <c r="E6" s="16">
        <v>36</v>
      </c>
      <c r="F6" s="19">
        <v>159000</v>
      </c>
      <c r="G6" s="19">
        <v>280000</v>
      </c>
      <c r="H6" s="19">
        <v>2842</v>
      </c>
      <c r="I6" s="19">
        <v>1308</v>
      </c>
      <c r="J6" s="19">
        <v>139587</v>
      </c>
      <c r="K6" s="19">
        <v>282368</v>
      </c>
      <c r="L6" s="16">
        <v>308</v>
      </c>
      <c r="M6" s="16">
        <v>0</v>
      </c>
      <c r="N6" s="24" t="s">
        <v>83</v>
      </c>
      <c r="O6" s="24" t="s">
        <v>83</v>
      </c>
      <c r="P6" s="16">
        <v>126</v>
      </c>
      <c r="Q6" s="16">
        <v>126</v>
      </c>
      <c r="R6" s="19">
        <v>140714</v>
      </c>
      <c r="S6" s="19">
        <v>301286</v>
      </c>
      <c r="T6" s="12">
        <f>E6+I6+M6+Q6</f>
        <v>1470</v>
      </c>
    </row>
    <row r="7" spans="1:20" x14ac:dyDescent="0.15">
      <c r="A7" s="137"/>
      <c r="B7" s="16" t="s">
        <v>15</v>
      </c>
      <c r="C7" s="24" t="s">
        <v>32</v>
      </c>
      <c r="D7" s="19">
        <v>12060</v>
      </c>
      <c r="E7" s="19">
        <v>4630</v>
      </c>
      <c r="F7" s="19">
        <v>155079</v>
      </c>
      <c r="G7" s="19">
        <v>280439</v>
      </c>
      <c r="H7" s="19">
        <v>11509</v>
      </c>
      <c r="I7" s="19">
        <v>4624</v>
      </c>
      <c r="J7" s="19">
        <v>152489</v>
      </c>
      <c r="K7" s="19">
        <v>295454</v>
      </c>
      <c r="L7" s="19">
        <v>10868</v>
      </c>
      <c r="M7" s="19">
        <v>2086</v>
      </c>
      <c r="N7" s="19">
        <v>152575</v>
      </c>
      <c r="O7" s="19">
        <v>309628</v>
      </c>
      <c r="P7" s="19">
        <v>9300</v>
      </c>
      <c r="Q7" s="19">
        <v>4350</v>
      </c>
      <c r="R7" s="19">
        <v>160939</v>
      </c>
      <c r="S7" s="19">
        <v>317271</v>
      </c>
      <c r="T7" s="12">
        <f t="shared" ref="T7:T34" si="0">E7+I7+M7+Q7</f>
        <v>15690</v>
      </c>
    </row>
    <row r="8" spans="1:20" x14ac:dyDescent="0.15">
      <c r="A8" s="137"/>
      <c r="B8" s="16" t="s">
        <v>15</v>
      </c>
      <c r="C8" s="24" t="s">
        <v>96</v>
      </c>
      <c r="D8" s="16">
        <v>720</v>
      </c>
      <c r="E8" s="16">
        <v>198</v>
      </c>
      <c r="F8" s="19">
        <v>105000</v>
      </c>
      <c r="G8" s="19">
        <v>225200</v>
      </c>
      <c r="H8" s="16">
        <v>472</v>
      </c>
      <c r="I8" s="16">
        <v>216</v>
      </c>
      <c r="J8" s="19">
        <v>113000</v>
      </c>
      <c r="K8" s="19">
        <v>247000</v>
      </c>
      <c r="L8" s="16">
        <v>364</v>
      </c>
      <c r="M8" s="16">
        <v>0</v>
      </c>
      <c r="N8" s="24" t="s">
        <v>83</v>
      </c>
      <c r="O8" s="24" t="s">
        <v>83</v>
      </c>
      <c r="P8" s="16">
        <v>40</v>
      </c>
      <c r="Q8" s="16">
        <v>0</v>
      </c>
      <c r="R8" s="16">
        <v>0</v>
      </c>
      <c r="S8" s="16">
        <v>0</v>
      </c>
      <c r="T8" s="12">
        <f t="shared" si="0"/>
        <v>414</v>
      </c>
    </row>
    <row r="9" spans="1:20" x14ac:dyDescent="0.15">
      <c r="A9" s="137"/>
      <c r="B9" s="16" t="s">
        <v>15</v>
      </c>
      <c r="C9" s="24" t="s">
        <v>66</v>
      </c>
      <c r="D9" s="19">
        <v>4522</v>
      </c>
      <c r="E9" s="19">
        <v>1416</v>
      </c>
      <c r="F9" s="19">
        <v>113538</v>
      </c>
      <c r="G9" s="19">
        <v>233864</v>
      </c>
      <c r="H9" s="19">
        <v>5257</v>
      </c>
      <c r="I9" s="19">
        <v>2820</v>
      </c>
      <c r="J9" s="19">
        <v>111455</v>
      </c>
      <c r="K9" s="19">
        <v>256462</v>
      </c>
      <c r="L9" s="19">
        <v>9092</v>
      </c>
      <c r="M9" s="19">
        <v>4588</v>
      </c>
      <c r="N9" s="19">
        <v>106702</v>
      </c>
      <c r="O9" s="19">
        <v>264278</v>
      </c>
      <c r="P9" s="19">
        <v>13359</v>
      </c>
      <c r="Q9" s="19">
        <v>7678</v>
      </c>
      <c r="R9" s="19">
        <v>103351</v>
      </c>
      <c r="S9" s="19">
        <v>260351</v>
      </c>
      <c r="T9" s="12">
        <f t="shared" si="0"/>
        <v>16502</v>
      </c>
    </row>
    <row r="10" spans="1:20" x14ac:dyDescent="0.15">
      <c r="A10" s="137"/>
      <c r="B10" s="16" t="s">
        <v>15</v>
      </c>
      <c r="C10" s="24" t="s">
        <v>97</v>
      </c>
      <c r="D10" s="16">
        <v>486</v>
      </c>
      <c r="E10" s="16">
        <v>0</v>
      </c>
      <c r="F10" s="24" t="s">
        <v>27</v>
      </c>
      <c r="G10" s="24" t="s">
        <v>27</v>
      </c>
      <c r="H10" s="19">
        <v>1614</v>
      </c>
      <c r="I10" s="16">
        <v>558</v>
      </c>
      <c r="J10" s="19">
        <v>140000</v>
      </c>
      <c r="K10" s="19">
        <v>285000</v>
      </c>
      <c r="L10" s="19">
        <v>1642</v>
      </c>
      <c r="M10" s="16">
        <v>414</v>
      </c>
      <c r="N10" s="19">
        <v>144781</v>
      </c>
      <c r="O10" s="19">
        <v>298452</v>
      </c>
      <c r="P10" s="19">
        <v>1984</v>
      </c>
      <c r="Q10" s="19">
        <v>1318</v>
      </c>
      <c r="R10" s="19">
        <v>143422</v>
      </c>
      <c r="S10" s="19">
        <v>300202</v>
      </c>
      <c r="T10" s="12">
        <f t="shared" si="0"/>
        <v>2290</v>
      </c>
    </row>
    <row r="11" spans="1:20" x14ac:dyDescent="0.15">
      <c r="A11" s="137"/>
      <c r="B11" s="39" t="s">
        <v>98</v>
      </c>
      <c r="C11" s="24" t="s">
        <v>99</v>
      </c>
      <c r="D11" s="16">
        <v>85</v>
      </c>
      <c r="E11" s="16">
        <v>0</v>
      </c>
      <c r="F11" s="16">
        <v>0</v>
      </c>
      <c r="G11" s="16">
        <v>0</v>
      </c>
      <c r="H11" s="16">
        <v>85</v>
      </c>
      <c r="I11" s="16">
        <v>0</v>
      </c>
      <c r="J11" s="24" t="s">
        <v>83</v>
      </c>
      <c r="K11" s="24" t="s">
        <v>83</v>
      </c>
      <c r="L11" s="16">
        <v>85</v>
      </c>
      <c r="M11" s="16">
        <v>51</v>
      </c>
      <c r="N11" s="19">
        <v>210000</v>
      </c>
      <c r="O11" s="19">
        <v>363000</v>
      </c>
      <c r="P11" s="16">
        <v>34</v>
      </c>
      <c r="Q11" s="16">
        <v>34</v>
      </c>
      <c r="R11" s="19">
        <v>210000</v>
      </c>
      <c r="S11" s="19">
        <v>370200</v>
      </c>
      <c r="T11" s="12">
        <f t="shared" si="0"/>
        <v>85</v>
      </c>
    </row>
    <row r="12" spans="1:20" x14ac:dyDescent="0.15">
      <c r="A12" s="137"/>
      <c r="B12" s="39" t="s">
        <v>100</v>
      </c>
      <c r="C12" s="24" t="s">
        <v>88</v>
      </c>
      <c r="D12" s="19">
        <v>22519</v>
      </c>
      <c r="E12" s="19">
        <v>2471</v>
      </c>
      <c r="F12" s="19">
        <v>138610</v>
      </c>
      <c r="G12" s="19">
        <v>257347</v>
      </c>
      <c r="H12" s="19">
        <v>13487</v>
      </c>
      <c r="I12" s="19">
        <v>8262</v>
      </c>
      <c r="J12" s="19">
        <v>137719</v>
      </c>
      <c r="K12" s="19">
        <v>275123</v>
      </c>
      <c r="L12" s="19">
        <v>8411</v>
      </c>
      <c r="M12" s="16">
        <v>817</v>
      </c>
      <c r="N12" s="19">
        <v>136498</v>
      </c>
      <c r="O12" s="19">
        <v>292105</v>
      </c>
      <c r="P12" s="19">
        <v>7092</v>
      </c>
      <c r="Q12" s="19">
        <v>3474</v>
      </c>
      <c r="R12" s="19">
        <v>136639</v>
      </c>
      <c r="S12" s="19">
        <v>292366</v>
      </c>
      <c r="T12" s="12">
        <f t="shared" si="0"/>
        <v>15024</v>
      </c>
    </row>
    <row r="13" spans="1:20" x14ac:dyDescent="0.15">
      <c r="A13" s="137"/>
      <c r="B13" s="16" t="s">
        <v>78</v>
      </c>
      <c r="C13" s="24" t="s">
        <v>32</v>
      </c>
      <c r="D13" s="24"/>
      <c r="E13" s="24"/>
      <c r="F13" s="24"/>
      <c r="G13" s="24"/>
      <c r="H13" s="16">
        <v>43</v>
      </c>
      <c r="I13" s="16">
        <v>43</v>
      </c>
      <c r="J13" s="19">
        <v>170000</v>
      </c>
      <c r="K13" s="19">
        <v>322000</v>
      </c>
      <c r="L13" s="19"/>
      <c r="M13" s="16"/>
      <c r="N13" s="19"/>
      <c r="O13" s="19"/>
      <c r="P13" s="19">
        <v>6800</v>
      </c>
      <c r="Q13" s="19">
        <v>3077</v>
      </c>
      <c r="R13" s="19">
        <v>145686</v>
      </c>
      <c r="S13" s="19">
        <v>300233</v>
      </c>
      <c r="T13" s="12">
        <f t="shared" si="0"/>
        <v>3120</v>
      </c>
    </row>
    <row r="14" spans="1:20" x14ac:dyDescent="0.15">
      <c r="A14" s="137"/>
      <c r="B14" s="16" t="s">
        <v>78</v>
      </c>
      <c r="C14" s="24" t="s">
        <v>99</v>
      </c>
      <c r="D14" s="19">
        <v>2632</v>
      </c>
      <c r="E14" s="19">
        <v>1653</v>
      </c>
      <c r="F14" s="19">
        <v>118751</v>
      </c>
      <c r="G14" s="19">
        <v>240974</v>
      </c>
      <c r="H14" s="19">
        <v>3891</v>
      </c>
      <c r="I14" s="19">
        <v>1869</v>
      </c>
      <c r="J14" s="19">
        <v>116293</v>
      </c>
      <c r="K14" s="19">
        <v>252418</v>
      </c>
      <c r="L14" s="19">
        <v>4605</v>
      </c>
      <c r="M14" s="19">
        <v>1330</v>
      </c>
      <c r="N14" s="19">
        <v>116180</v>
      </c>
      <c r="O14" s="19">
        <v>270542</v>
      </c>
      <c r="P14" s="19">
        <v>1591</v>
      </c>
      <c r="Q14" s="16">
        <v>777</v>
      </c>
      <c r="R14" s="19">
        <v>116033</v>
      </c>
      <c r="S14" s="19">
        <v>272886</v>
      </c>
      <c r="T14" s="12">
        <f t="shared" si="0"/>
        <v>5629</v>
      </c>
    </row>
    <row r="15" spans="1:20" x14ac:dyDescent="0.15">
      <c r="A15" s="137"/>
      <c r="B15" s="39" t="s">
        <v>101</v>
      </c>
      <c r="C15" s="24" t="s">
        <v>25</v>
      </c>
      <c r="D15" s="24"/>
      <c r="E15" s="24"/>
      <c r="F15" s="24"/>
      <c r="G15" s="24"/>
      <c r="H15" s="16">
        <v>72</v>
      </c>
      <c r="I15" s="16">
        <v>0</v>
      </c>
      <c r="J15" s="24" t="s">
        <v>83</v>
      </c>
      <c r="K15" s="24" t="s">
        <v>83</v>
      </c>
      <c r="L15" s="16">
        <v>126</v>
      </c>
      <c r="M15" s="16">
        <v>126</v>
      </c>
      <c r="N15" s="19">
        <v>150000</v>
      </c>
      <c r="O15" s="19">
        <v>303200</v>
      </c>
      <c r="P15" s="19"/>
      <c r="Q15" s="19"/>
      <c r="R15" s="19"/>
      <c r="S15" s="19"/>
      <c r="T15" s="12">
        <f t="shared" si="0"/>
        <v>126</v>
      </c>
    </row>
    <row r="16" spans="1:20" x14ac:dyDescent="0.15">
      <c r="A16" s="137"/>
      <c r="B16" s="16" t="s">
        <v>102</v>
      </c>
      <c r="C16" s="24" t="s">
        <v>25</v>
      </c>
      <c r="D16" s="16">
        <v>40</v>
      </c>
      <c r="E16" s="16">
        <v>0</v>
      </c>
      <c r="F16" s="24" t="s">
        <v>27</v>
      </c>
      <c r="G16" s="24" t="s">
        <v>27</v>
      </c>
      <c r="H16" s="16">
        <v>186</v>
      </c>
      <c r="I16" s="16">
        <v>0</v>
      </c>
      <c r="J16" s="24" t="s">
        <v>83</v>
      </c>
      <c r="K16" s="24" t="s">
        <v>83</v>
      </c>
      <c r="L16" s="16">
        <v>150</v>
      </c>
      <c r="M16" s="16">
        <v>60</v>
      </c>
      <c r="N16" s="19">
        <v>181000</v>
      </c>
      <c r="O16" s="19">
        <v>341550</v>
      </c>
      <c r="P16" s="16">
        <v>302</v>
      </c>
      <c r="Q16" s="16">
        <v>302</v>
      </c>
      <c r="R16" s="19">
        <v>194219</v>
      </c>
      <c r="S16" s="19">
        <v>356446</v>
      </c>
      <c r="T16" s="12">
        <f t="shared" si="0"/>
        <v>362</v>
      </c>
    </row>
    <row r="17" spans="1:20" x14ac:dyDescent="0.15">
      <c r="A17" s="137"/>
      <c r="B17" s="39" t="s">
        <v>28</v>
      </c>
      <c r="C17" s="24" t="s">
        <v>25</v>
      </c>
      <c r="D17" s="16">
        <v>456</v>
      </c>
      <c r="E17" s="16">
        <v>40</v>
      </c>
      <c r="F17" s="19">
        <v>73999</v>
      </c>
      <c r="G17" s="19">
        <v>209000</v>
      </c>
      <c r="H17" s="16">
        <v>640</v>
      </c>
      <c r="I17" s="16">
        <v>0</v>
      </c>
      <c r="J17" s="24" t="s">
        <v>83</v>
      </c>
      <c r="K17" s="24" t="s">
        <v>83</v>
      </c>
      <c r="L17" s="19">
        <v>1324</v>
      </c>
      <c r="M17" s="19">
        <v>1132</v>
      </c>
      <c r="N17" s="19">
        <v>110228</v>
      </c>
      <c r="O17" s="19">
        <v>265686</v>
      </c>
      <c r="P17" s="16">
        <v>620</v>
      </c>
      <c r="Q17" s="16">
        <v>364</v>
      </c>
      <c r="R17" s="19">
        <v>95824</v>
      </c>
      <c r="S17" s="19">
        <v>254235</v>
      </c>
      <c r="T17" s="12">
        <f t="shared" si="0"/>
        <v>1536</v>
      </c>
    </row>
    <row r="18" spans="1:20" x14ac:dyDescent="0.15">
      <c r="A18" s="137"/>
      <c r="B18" s="16" t="s">
        <v>28</v>
      </c>
      <c r="C18" s="24" t="s">
        <v>103</v>
      </c>
      <c r="D18" s="16">
        <v>36</v>
      </c>
      <c r="E18" s="16">
        <v>0</v>
      </c>
      <c r="F18" s="24" t="s">
        <v>27</v>
      </c>
      <c r="G18" s="24" t="s">
        <v>27</v>
      </c>
      <c r="H18" s="16">
        <v>36</v>
      </c>
      <c r="I18" s="16">
        <v>0</v>
      </c>
      <c r="J18" s="24" t="s">
        <v>83</v>
      </c>
      <c r="K18" s="24" t="s">
        <v>83</v>
      </c>
      <c r="L18" s="16">
        <v>72</v>
      </c>
      <c r="M18" s="16">
        <v>72</v>
      </c>
      <c r="N18" s="19">
        <v>105000</v>
      </c>
      <c r="O18" s="19">
        <v>265400</v>
      </c>
      <c r="P18" s="16"/>
      <c r="Q18" s="16"/>
      <c r="R18" s="19"/>
      <c r="S18" s="19"/>
      <c r="T18" s="12">
        <f t="shared" si="0"/>
        <v>72</v>
      </c>
    </row>
    <row r="19" spans="1:20" x14ac:dyDescent="0.15">
      <c r="A19" s="137"/>
      <c r="B19" s="39" t="s">
        <v>104</v>
      </c>
      <c r="C19" s="24" t="s">
        <v>32</v>
      </c>
      <c r="D19" s="16">
        <v>506</v>
      </c>
      <c r="E19" s="16">
        <v>0</v>
      </c>
      <c r="F19" s="24" t="s">
        <v>27</v>
      </c>
      <c r="G19" s="24" t="s">
        <v>27</v>
      </c>
      <c r="H19" s="16">
        <v>290</v>
      </c>
      <c r="I19" s="16">
        <v>0</v>
      </c>
      <c r="J19" s="24" t="s">
        <v>83</v>
      </c>
      <c r="K19" s="24" t="s">
        <v>83</v>
      </c>
      <c r="L19" s="16">
        <v>90</v>
      </c>
      <c r="M19" s="16">
        <v>0</v>
      </c>
      <c r="N19" s="24" t="s">
        <v>83</v>
      </c>
      <c r="O19" s="24" t="s">
        <v>83</v>
      </c>
      <c r="P19" s="16">
        <v>90</v>
      </c>
      <c r="Q19" s="16">
        <v>0</v>
      </c>
      <c r="R19" s="24" t="s">
        <v>83</v>
      </c>
      <c r="S19" s="24" t="s">
        <v>83</v>
      </c>
      <c r="T19" s="12">
        <f t="shared" si="0"/>
        <v>0</v>
      </c>
    </row>
    <row r="20" spans="1:20" x14ac:dyDescent="0.15">
      <c r="A20" s="137"/>
      <c r="B20" s="39" t="s">
        <v>105</v>
      </c>
      <c r="C20" s="24" t="s">
        <v>32</v>
      </c>
      <c r="D20" s="16">
        <v>220</v>
      </c>
      <c r="E20" s="16">
        <v>0</v>
      </c>
      <c r="F20" s="24" t="s">
        <v>27</v>
      </c>
      <c r="G20" s="24" t="s">
        <v>27</v>
      </c>
      <c r="H20" s="16">
        <v>120</v>
      </c>
      <c r="I20" s="16">
        <v>0</v>
      </c>
      <c r="J20" s="24" t="s">
        <v>83</v>
      </c>
      <c r="K20" s="24" t="s">
        <v>83</v>
      </c>
      <c r="L20" s="16">
        <v>280</v>
      </c>
      <c r="M20" s="16">
        <v>0</v>
      </c>
      <c r="N20" s="24" t="s">
        <v>83</v>
      </c>
      <c r="O20" s="24" t="s">
        <v>83</v>
      </c>
      <c r="P20" s="16">
        <v>320</v>
      </c>
      <c r="Q20" s="16">
        <v>40</v>
      </c>
      <c r="R20" s="19">
        <v>99999</v>
      </c>
      <c r="S20" s="19">
        <v>260000</v>
      </c>
      <c r="T20" s="12">
        <f t="shared" si="0"/>
        <v>40</v>
      </c>
    </row>
    <row r="21" spans="1:20" x14ac:dyDescent="0.15">
      <c r="A21" s="137"/>
      <c r="B21" s="16" t="s">
        <v>33</v>
      </c>
      <c r="C21" s="24" t="s">
        <v>88</v>
      </c>
      <c r="D21" s="19">
        <v>1450</v>
      </c>
      <c r="E21" s="16">
        <v>0</v>
      </c>
      <c r="F21" s="24" t="s">
        <v>27</v>
      </c>
      <c r="G21" s="24" t="s">
        <v>27</v>
      </c>
      <c r="H21" s="19">
        <v>1240</v>
      </c>
      <c r="I21" s="16">
        <v>0</v>
      </c>
      <c r="J21" s="24" t="s">
        <v>83</v>
      </c>
      <c r="K21" s="24" t="s">
        <v>83</v>
      </c>
      <c r="L21" s="16">
        <v>100</v>
      </c>
      <c r="M21" s="16">
        <v>0</v>
      </c>
      <c r="N21" s="24" t="s">
        <v>83</v>
      </c>
      <c r="O21" s="24" t="s">
        <v>83</v>
      </c>
      <c r="P21" s="16">
        <v>100</v>
      </c>
      <c r="Q21" s="16">
        <v>0</v>
      </c>
      <c r="R21" s="24" t="s">
        <v>83</v>
      </c>
      <c r="S21" s="24" t="s">
        <v>83</v>
      </c>
      <c r="T21" s="12">
        <f t="shared" si="0"/>
        <v>0</v>
      </c>
    </row>
    <row r="22" spans="1:20" x14ac:dyDescent="0.15">
      <c r="A22" s="137"/>
      <c r="B22" s="16" t="s">
        <v>33</v>
      </c>
      <c r="C22" s="24" t="s">
        <v>32</v>
      </c>
      <c r="D22" s="19">
        <v>33702</v>
      </c>
      <c r="E22" s="19">
        <v>12016</v>
      </c>
      <c r="F22" s="19">
        <v>167293</v>
      </c>
      <c r="G22" s="19">
        <v>290627</v>
      </c>
      <c r="H22" s="19">
        <v>37768</v>
      </c>
      <c r="I22" s="19">
        <v>2800</v>
      </c>
      <c r="J22" s="19">
        <v>160143</v>
      </c>
      <c r="K22" s="19">
        <v>297422</v>
      </c>
      <c r="L22" s="19">
        <v>38508</v>
      </c>
      <c r="M22" s="19">
        <v>11824</v>
      </c>
      <c r="N22" s="19">
        <v>162937</v>
      </c>
      <c r="O22" s="19">
        <v>317877</v>
      </c>
      <c r="P22" s="19">
        <v>12268</v>
      </c>
      <c r="Q22" s="16">
        <v>960</v>
      </c>
      <c r="R22" s="19">
        <v>163229</v>
      </c>
      <c r="S22" s="19">
        <v>316863</v>
      </c>
      <c r="T22" s="12">
        <f t="shared" si="0"/>
        <v>27600</v>
      </c>
    </row>
    <row r="23" spans="1:20" x14ac:dyDescent="0.15">
      <c r="A23" s="137"/>
      <c r="B23" s="16" t="s">
        <v>33</v>
      </c>
      <c r="C23" s="24" t="s">
        <v>96</v>
      </c>
      <c r="D23" s="16">
        <v>40</v>
      </c>
      <c r="E23" s="16">
        <v>40</v>
      </c>
      <c r="F23" s="19">
        <v>179999</v>
      </c>
      <c r="G23" s="19">
        <v>320000</v>
      </c>
      <c r="H23" s="19"/>
      <c r="I23" s="19"/>
      <c r="J23" s="19"/>
      <c r="K23" s="19"/>
      <c r="L23" s="19"/>
      <c r="M23" s="19"/>
      <c r="N23" s="19"/>
      <c r="O23" s="19"/>
      <c r="P23" s="19"/>
      <c r="Q23" s="16"/>
      <c r="R23" s="19"/>
      <c r="S23" s="19"/>
      <c r="T23" s="12">
        <f t="shared" si="0"/>
        <v>40</v>
      </c>
    </row>
    <row r="24" spans="1:20" x14ac:dyDescent="0.15">
      <c r="A24" s="138"/>
      <c r="B24" s="131" t="s">
        <v>69</v>
      </c>
      <c r="C24" s="132"/>
      <c r="D24" s="19">
        <v>80518</v>
      </c>
      <c r="E24" s="19">
        <v>22500</v>
      </c>
      <c r="F24" s="19">
        <v>153975</v>
      </c>
      <c r="G24" s="19">
        <v>276970</v>
      </c>
      <c r="H24" s="19">
        <v>79552</v>
      </c>
      <c r="I24" s="19">
        <v>22500</v>
      </c>
      <c r="J24" s="19">
        <v>138463</v>
      </c>
      <c r="K24" s="19">
        <v>278337</v>
      </c>
      <c r="L24" s="19">
        <v>76025</v>
      </c>
      <c r="M24" s="19">
        <v>22500</v>
      </c>
      <c r="N24" s="19">
        <v>143697</v>
      </c>
      <c r="O24" s="19">
        <v>299381</v>
      </c>
      <c r="P24" s="19">
        <v>54026</v>
      </c>
      <c r="Q24" s="19">
        <v>22500</v>
      </c>
      <c r="R24" s="19">
        <v>132216</v>
      </c>
      <c r="S24" s="19">
        <v>288517</v>
      </c>
      <c r="T24" s="12">
        <f t="shared" si="0"/>
        <v>90000</v>
      </c>
    </row>
    <row r="25" spans="1:20" x14ac:dyDescent="0.15">
      <c r="A25" s="136" t="s">
        <v>106</v>
      </c>
      <c r="B25" s="39" t="s">
        <v>15</v>
      </c>
      <c r="C25" s="24" t="s">
        <v>107</v>
      </c>
      <c r="D25" s="19">
        <v>5060</v>
      </c>
      <c r="E25" s="16">
        <v>428</v>
      </c>
      <c r="F25" s="19">
        <v>66694</v>
      </c>
      <c r="G25" s="19">
        <v>118916</v>
      </c>
      <c r="H25" s="19">
        <v>6718</v>
      </c>
      <c r="I25" s="19">
        <v>2400</v>
      </c>
      <c r="J25" s="19">
        <v>65468</v>
      </c>
      <c r="K25" s="19">
        <v>123173</v>
      </c>
      <c r="L25" s="19">
        <v>4026</v>
      </c>
      <c r="M25" s="16">
        <v>248</v>
      </c>
      <c r="N25" s="19">
        <v>63387</v>
      </c>
      <c r="O25" s="19">
        <v>129032</v>
      </c>
      <c r="P25" s="19">
        <v>2662</v>
      </c>
      <c r="Q25" s="16">
        <v>956</v>
      </c>
      <c r="R25" s="19">
        <v>67759</v>
      </c>
      <c r="S25" s="19">
        <v>136855</v>
      </c>
      <c r="T25" s="12">
        <f t="shared" si="0"/>
        <v>4032</v>
      </c>
    </row>
    <row r="26" spans="1:20" x14ac:dyDescent="0.15">
      <c r="A26" s="137"/>
      <c r="B26" s="16" t="s">
        <v>15</v>
      </c>
      <c r="C26" s="24" t="s">
        <v>108</v>
      </c>
      <c r="D26" s="16">
        <v>216</v>
      </c>
      <c r="E26" s="16">
        <v>216</v>
      </c>
      <c r="F26" s="19">
        <v>85000</v>
      </c>
      <c r="G26" s="19">
        <v>137000</v>
      </c>
      <c r="H26" s="16">
        <v>216</v>
      </c>
      <c r="I26" s="16">
        <v>0</v>
      </c>
      <c r="J26" s="24" t="s">
        <v>83</v>
      </c>
      <c r="K26" s="24" t="s">
        <v>83</v>
      </c>
      <c r="L26" s="16">
        <v>252</v>
      </c>
      <c r="M26" s="16">
        <v>252</v>
      </c>
      <c r="N26" s="19">
        <v>82857</v>
      </c>
      <c r="O26" s="19">
        <v>146800</v>
      </c>
      <c r="P26" s="16">
        <v>208</v>
      </c>
      <c r="Q26" s="16">
        <v>108</v>
      </c>
      <c r="R26" s="19">
        <v>82000</v>
      </c>
      <c r="S26" s="19">
        <v>145000</v>
      </c>
      <c r="T26" s="12">
        <f t="shared" si="0"/>
        <v>576</v>
      </c>
    </row>
    <row r="27" spans="1:20" x14ac:dyDescent="0.15">
      <c r="A27" s="137"/>
      <c r="B27" s="39" t="s">
        <v>100</v>
      </c>
      <c r="C27" s="24" t="s">
        <v>107</v>
      </c>
      <c r="D27" s="24"/>
      <c r="E27" s="24"/>
      <c r="F27" s="24"/>
      <c r="G27" s="24"/>
      <c r="H27" s="16">
        <v>100</v>
      </c>
      <c r="I27" s="16">
        <v>100</v>
      </c>
      <c r="J27" s="19">
        <v>62992</v>
      </c>
      <c r="K27" s="19">
        <v>125000</v>
      </c>
      <c r="L27" s="19">
        <v>1520</v>
      </c>
      <c r="M27" s="16">
        <v>0</v>
      </c>
      <c r="N27" s="24" t="s">
        <v>83</v>
      </c>
      <c r="O27" s="24" t="s">
        <v>83</v>
      </c>
      <c r="P27" s="16">
        <v>200</v>
      </c>
      <c r="Q27" s="16">
        <v>0</v>
      </c>
      <c r="R27" s="24" t="s">
        <v>83</v>
      </c>
      <c r="S27" s="24" t="s">
        <v>83</v>
      </c>
      <c r="T27" s="12">
        <f t="shared" si="0"/>
        <v>100</v>
      </c>
    </row>
    <row r="28" spans="1:20" x14ac:dyDescent="0.15">
      <c r="A28" s="137"/>
      <c r="B28" s="39" t="s">
        <v>28</v>
      </c>
      <c r="C28" s="24" t="s">
        <v>107</v>
      </c>
      <c r="D28" s="19">
        <v>2328</v>
      </c>
      <c r="E28" s="16">
        <v>598</v>
      </c>
      <c r="F28" s="19">
        <v>57997</v>
      </c>
      <c r="G28" s="19">
        <v>108402</v>
      </c>
      <c r="H28" s="19">
        <v>1300</v>
      </c>
      <c r="I28" s="16">
        <v>0</v>
      </c>
      <c r="J28" s="24" t="s">
        <v>83</v>
      </c>
      <c r="K28" s="24" t="s">
        <v>83</v>
      </c>
      <c r="L28" s="19">
        <v>2620</v>
      </c>
      <c r="M28" s="19">
        <v>1300</v>
      </c>
      <c r="N28" s="19">
        <v>57954</v>
      </c>
      <c r="O28" s="19">
        <v>120890</v>
      </c>
      <c r="P28" s="19">
        <v>1500</v>
      </c>
      <c r="Q28" s="19">
        <v>1000</v>
      </c>
      <c r="R28" s="19">
        <v>63600</v>
      </c>
      <c r="S28" s="19">
        <v>129600</v>
      </c>
      <c r="T28" s="12">
        <f t="shared" si="0"/>
        <v>2898</v>
      </c>
    </row>
    <row r="29" spans="1:20" x14ac:dyDescent="0.15">
      <c r="A29" s="137"/>
      <c r="B29" s="16" t="s">
        <v>28</v>
      </c>
      <c r="C29" s="24" t="s">
        <v>108</v>
      </c>
      <c r="D29" s="16">
        <v>444</v>
      </c>
      <c r="E29" s="16">
        <v>244</v>
      </c>
      <c r="F29" s="19">
        <v>75000</v>
      </c>
      <c r="G29" s="19">
        <v>126770</v>
      </c>
      <c r="H29" s="19"/>
      <c r="I29" s="16"/>
      <c r="J29" s="16"/>
      <c r="K29" s="16"/>
      <c r="L29" s="19"/>
      <c r="M29" s="19"/>
      <c r="N29" s="19"/>
      <c r="O29" s="19"/>
      <c r="P29" s="16">
        <v>240</v>
      </c>
      <c r="Q29" s="16">
        <v>120</v>
      </c>
      <c r="R29" s="19">
        <v>88000</v>
      </c>
      <c r="S29" s="19">
        <v>154100</v>
      </c>
      <c r="T29" s="12">
        <f t="shared" si="0"/>
        <v>364</v>
      </c>
    </row>
    <row r="30" spans="1:20" x14ac:dyDescent="0.15">
      <c r="A30" s="137"/>
      <c r="B30" s="39" t="s">
        <v>109</v>
      </c>
      <c r="C30" s="24" t="s">
        <v>107</v>
      </c>
      <c r="D30" s="16">
        <v>208</v>
      </c>
      <c r="E30" s="16">
        <v>208</v>
      </c>
      <c r="F30" s="19">
        <v>100000</v>
      </c>
      <c r="G30" s="19">
        <v>150000</v>
      </c>
      <c r="H30" s="16">
        <v>108</v>
      </c>
      <c r="I30" s="16">
        <v>0</v>
      </c>
      <c r="J30" s="24" t="s">
        <v>83</v>
      </c>
      <c r="K30" s="24" t="s">
        <v>83</v>
      </c>
      <c r="L30" s="16">
        <v>216</v>
      </c>
      <c r="M30" s="16">
        <v>0</v>
      </c>
      <c r="N30" s="24" t="s">
        <v>83</v>
      </c>
      <c r="O30" s="24" t="s">
        <v>83</v>
      </c>
      <c r="P30" s="16">
        <v>316</v>
      </c>
      <c r="Q30" s="16">
        <v>316</v>
      </c>
      <c r="R30" s="19">
        <v>94747</v>
      </c>
      <c r="S30" s="19">
        <v>164747</v>
      </c>
      <c r="T30" s="12">
        <f t="shared" si="0"/>
        <v>524</v>
      </c>
    </row>
    <row r="31" spans="1:20" x14ac:dyDescent="0.15">
      <c r="A31" s="137"/>
      <c r="B31" s="39" t="s">
        <v>110</v>
      </c>
      <c r="C31" s="24" t="s">
        <v>107</v>
      </c>
      <c r="D31" s="16">
        <v>900</v>
      </c>
      <c r="E31" s="16">
        <v>500</v>
      </c>
      <c r="F31" s="19">
        <v>51700</v>
      </c>
      <c r="G31" s="19">
        <v>102100</v>
      </c>
      <c r="H31" s="16">
        <v>540</v>
      </c>
      <c r="I31" s="16">
        <v>0</v>
      </c>
      <c r="J31" s="24" t="s">
        <v>83</v>
      </c>
      <c r="K31" s="24" t="s">
        <v>83</v>
      </c>
      <c r="L31" s="19">
        <v>1700</v>
      </c>
      <c r="M31" s="16">
        <v>700</v>
      </c>
      <c r="N31" s="19">
        <v>57871</v>
      </c>
      <c r="O31" s="19">
        <v>123529</v>
      </c>
      <c r="P31" s="16">
        <v>200</v>
      </c>
      <c r="Q31" s="16">
        <v>0</v>
      </c>
      <c r="R31" s="24" t="s">
        <v>83</v>
      </c>
      <c r="S31" s="24" t="s">
        <v>83</v>
      </c>
      <c r="T31" s="12">
        <f t="shared" si="0"/>
        <v>1200</v>
      </c>
    </row>
    <row r="32" spans="1:20" x14ac:dyDescent="0.15">
      <c r="A32" s="137"/>
      <c r="B32" s="39" t="s">
        <v>111</v>
      </c>
      <c r="C32" s="24" t="s">
        <v>107</v>
      </c>
      <c r="D32" s="16">
        <v>504</v>
      </c>
      <c r="E32" s="16">
        <v>306</v>
      </c>
      <c r="F32" s="19">
        <v>50500</v>
      </c>
      <c r="G32" s="19">
        <v>101000</v>
      </c>
      <c r="H32" s="16">
        <v>306</v>
      </c>
      <c r="I32" s="16">
        <v>0</v>
      </c>
      <c r="J32" s="24" t="s">
        <v>83</v>
      </c>
      <c r="K32" s="24" t="s">
        <v>83</v>
      </c>
      <c r="L32" s="16">
        <v>504</v>
      </c>
      <c r="M32" s="16">
        <v>0</v>
      </c>
      <c r="N32" s="24" t="s">
        <v>83</v>
      </c>
      <c r="O32" s="24" t="s">
        <v>83</v>
      </c>
      <c r="P32" s="19">
        <v>1100</v>
      </c>
      <c r="Q32" s="16">
        <v>0</v>
      </c>
      <c r="R32" s="16">
        <v>0</v>
      </c>
      <c r="S32" s="16">
        <v>0</v>
      </c>
      <c r="T32" s="12">
        <f t="shared" si="0"/>
        <v>306</v>
      </c>
    </row>
    <row r="33" spans="1:20" x14ac:dyDescent="0.15">
      <c r="A33" s="138"/>
      <c r="B33" s="131" t="s">
        <v>74</v>
      </c>
      <c r="C33" s="132"/>
      <c r="D33" s="19">
        <v>9660</v>
      </c>
      <c r="E33" s="19">
        <v>2500</v>
      </c>
      <c r="F33" s="19">
        <v>64796</v>
      </c>
      <c r="G33" s="19">
        <v>115760</v>
      </c>
      <c r="H33" s="19">
        <v>9288</v>
      </c>
      <c r="I33" s="19">
        <v>2500</v>
      </c>
      <c r="J33" s="19">
        <v>65369</v>
      </c>
      <c r="K33" s="19">
        <v>123246</v>
      </c>
      <c r="L33" s="19">
        <v>10838</v>
      </c>
      <c r="M33" s="19">
        <v>2500</v>
      </c>
      <c r="N33" s="19">
        <v>60980</v>
      </c>
      <c r="O33" s="19">
        <v>125048</v>
      </c>
      <c r="P33" s="19">
        <v>6426</v>
      </c>
      <c r="Q33" s="19">
        <v>2500</v>
      </c>
      <c r="R33" s="19">
        <v>71093</v>
      </c>
      <c r="S33" s="19">
        <v>138658</v>
      </c>
      <c r="T33" s="12">
        <f t="shared" si="0"/>
        <v>10000</v>
      </c>
    </row>
    <row r="34" spans="1:20" x14ac:dyDescent="0.15">
      <c r="A34" s="78" t="s">
        <v>42</v>
      </c>
      <c r="B34" s="79"/>
      <c r="C34" s="80"/>
      <c r="D34" s="19">
        <v>90178</v>
      </c>
      <c r="E34" s="19">
        <v>25000</v>
      </c>
      <c r="F34" s="70"/>
      <c r="G34" s="71"/>
      <c r="H34" s="19">
        <v>88840</v>
      </c>
      <c r="I34" s="19">
        <v>25000</v>
      </c>
      <c r="J34" s="70"/>
      <c r="K34" s="71"/>
      <c r="L34" s="19">
        <v>86863</v>
      </c>
      <c r="M34" s="19">
        <v>25000</v>
      </c>
      <c r="N34" s="70"/>
      <c r="O34" s="71"/>
      <c r="P34" s="19">
        <v>60452</v>
      </c>
      <c r="Q34" s="19">
        <v>25000</v>
      </c>
      <c r="R34" s="70"/>
      <c r="S34" s="71"/>
      <c r="T34" s="12">
        <f t="shared" si="0"/>
        <v>100000</v>
      </c>
    </row>
  </sheetData>
  <mergeCells count="31">
    <mergeCell ref="J34:K34"/>
    <mergeCell ref="N34:O34"/>
    <mergeCell ref="R34:S34"/>
    <mergeCell ref="A6:A24"/>
    <mergeCell ref="B24:C24"/>
    <mergeCell ref="A25:A33"/>
    <mergeCell ref="B33:C33"/>
    <mergeCell ref="A34:C34"/>
    <mergeCell ref="F34:G34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7D7F-E157-4618-B07A-71DB8B82FF05}">
  <dimension ref="A1:T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5.85546875" customWidth="1"/>
    <col min="3" max="3" width="18.140625" bestFit="1" customWidth="1"/>
    <col min="4" max="20" width="8.42578125" customWidth="1"/>
  </cols>
  <sheetData>
    <row r="1" spans="1:20" ht="13.5" x14ac:dyDescent="0.15">
      <c r="A1" s="1" t="s">
        <v>112</v>
      </c>
    </row>
    <row r="2" spans="1:20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85" t="s">
        <v>57</v>
      </c>
    </row>
    <row r="3" spans="1:20" x14ac:dyDescent="0.15">
      <c r="A3" s="117"/>
      <c r="B3" s="118"/>
      <c r="C3" s="119"/>
      <c r="D3" s="100">
        <v>40807</v>
      </c>
      <c r="E3" s="100"/>
      <c r="F3" s="100"/>
      <c r="G3" s="100"/>
      <c r="H3" s="100">
        <v>40844</v>
      </c>
      <c r="I3" s="100"/>
      <c r="J3" s="100"/>
      <c r="K3" s="100"/>
      <c r="L3" s="100">
        <v>40886</v>
      </c>
      <c r="M3" s="100"/>
      <c r="N3" s="100"/>
      <c r="O3" s="100"/>
      <c r="P3" s="100">
        <v>40949</v>
      </c>
      <c r="Q3" s="100"/>
      <c r="R3" s="100"/>
      <c r="S3" s="100"/>
      <c r="T3" s="112"/>
    </row>
    <row r="4" spans="1:20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2"/>
    </row>
    <row r="5" spans="1:20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113"/>
    </row>
    <row r="6" spans="1:20" x14ac:dyDescent="0.15">
      <c r="A6" s="136" t="s">
        <v>95</v>
      </c>
      <c r="B6" s="39" t="s">
        <v>15</v>
      </c>
      <c r="C6" s="24" t="s">
        <v>88</v>
      </c>
      <c r="D6" s="16">
        <v>112</v>
      </c>
      <c r="E6" s="16">
        <v>112</v>
      </c>
      <c r="F6" s="19">
        <v>141410</v>
      </c>
      <c r="G6" s="19">
        <v>200321</v>
      </c>
      <c r="H6" s="33"/>
      <c r="I6" s="40"/>
      <c r="J6" s="40"/>
      <c r="K6" s="40"/>
      <c r="L6" s="17">
        <v>198</v>
      </c>
      <c r="M6" s="17">
        <v>198</v>
      </c>
      <c r="N6" s="17">
        <v>158273</v>
      </c>
      <c r="O6" s="17">
        <v>211455</v>
      </c>
      <c r="P6" s="17">
        <v>76</v>
      </c>
      <c r="Q6" s="17">
        <v>0</v>
      </c>
      <c r="R6" s="26" t="s">
        <v>83</v>
      </c>
      <c r="S6" s="26" t="s">
        <v>83</v>
      </c>
      <c r="T6" s="12">
        <f>E6+I6+M6+Q6</f>
        <v>310</v>
      </c>
    </row>
    <row r="7" spans="1:20" x14ac:dyDescent="0.15">
      <c r="A7" s="137"/>
      <c r="B7" s="16" t="s">
        <v>15</v>
      </c>
      <c r="C7" s="24" t="s">
        <v>32</v>
      </c>
      <c r="D7" s="19">
        <v>3498</v>
      </c>
      <c r="E7" s="19">
        <v>3238</v>
      </c>
      <c r="F7" s="19">
        <v>154272</v>
      </c>
      <c r="G7" s="19">
        <v>215479</v>
      </c>
      <c r="H7" s="19">
        <v>1844</v>
      </c>
      <c r="I7" s="19">
        <v>1340</v>
      </c>
      <c r="J7" s="19">
        <v>158394</v>
      </c>
      <c r="K7" s="19">
        <v>212422</v>
      </c>
      <c r="L7" s="17">
        <v>1236</v>
      </c>
      <c r="M7" s="17">
        <v>1020</v>
      </c>
      <c r="N7" s="17">
        <v>153302</v>
      </c>
      <c r="O7" s="17">
        <v>205725</v>
      </c>
      <c r="P7" s="17">
        <v>240</v>
      </c>
      <c r="Q7" s="17">
        <v>180</v>
      </c>
      <c r="R7" s="17">
        <v>157300</v>
      </c>
      <c r="S7" s="17">
        <v>223640</v>
      </c>
      <c r="T7" s="12">
        <f t="shared" ref="T7:T30" si="0">E7+I7+M7+Q7</f>
        <v>5778</v>
      </c>
    </row>
    <row r="8" spans="1:20" x14ac:dyDescent="0.15">
      <c r="A8" s="137"/>
      <c r="B8" s="16" t="s">
        <v>15</v>
      </c>
      <c r="C8" s="24" t="s">
        <v>96</v>
      </c>
      <c r="D8" s="19"/>
      <c r="E8" s="19"/>
      <c r="F8" s="19"/>
      <c r="G8" s="19"/>
      <c r="H8" s="16">
        <v>54</v>
      </c>
      <c r="I8" s="16">
        <v>54</v>
      </c>
      <c r="J8" s="19">
        <v>125000</v>
      </c>
      <c r="K8" s="19">
        <v>185000</v>
      </c>
      <c r="L8" s="17">
        <v>456</v>
      </c>
      <c r="M8" s="17">
        <v>316</v>
      </c>
      <c r="N8" s="17">
        <v>109582</v>
      </c>
      <c r="O8" s="17">
        <v>166165</v>
      </c>
      <c r="P8" s="17">
        <v>160</v>
      </c>
      <c r="Q8" s="17">
        <v>0</v>
      </c>
      <c r="R8" s="26" t="s">
        <v>83</v>
      </c>
      <c r="S8" s="26" t="s">
        <v>83</v>
      </c>
      <c r="T8" s="12">
        <f t="shared" si="0"/>
        <v>370</v>
      </c>
    </row>
    <row r="9" spans="1:20" x14ac:dyDescent="0.15">
      <c r="A9" s="137"/>
      <c r="B9" s="16" t="s">
        <v>15</v>
      </c>
      <c r="C9" s="24" t="s">
        <v>66</v>
      </c>
      <c r="D9" s="16">
        <v>72</v>
      </c>
      <c r="E9" s="16">
        <v>36</v>
      </c>
      <c r="F9" s="19">
        <v>125000</v>
      </c>
      <c r="G9" s="19">
        <v>179000</v>
      </c>
      <c r="H9" s="16">
        <v>90</v>
      </c>
      <c r="I9" s="16">
        <v>90</v>
      </c>
      <c r="J9" s="19">
        <v>120000</v>
      </c>
      <c r="K9" s="19">
        <v>180000</v>
      </c>
      <c r="L9" s="17">
        <v>111</v>
      </c>
      <c r="M9" s="17">
        <v>0</v>
      </c>
      <c r="N9" s="17" t="s">
        <v>83</v>
      </c>
      <c r="O9" s="17" t="s">
        <v>83</v>
      </c>
      <c r="P9" s="17">
        <v>2094</v>
      </c>
      <c r="Q9" s="17">
        <v>906</v>
      </c>
      <c r="R9" s="17">
        <v>106788</v>
      </c>
      <c r="S9" s="17">
        <v>183359</v>
      </c>
      <c r="T9" s="12">
        <f t="shared" si="0"/>
        <v>1032</v>
      </c>
    </row>
    <row r="10" spans="1:20" x14ac:dyDescent="0.15">
      <c r="A10" s="137"/>
      <c r="B10" s="16" t="s">
        <v>15</v>
      </c>
      <c r="C10" s="24" t="s">
        <v>113</v>
      </c>
      <c r="D10" s="16">
        <v>324</v>
      </c>
      <c r="E10" s="16">
        <v>324</v>
      </c>
      <c r="F10" s="19">
        <v>152000</v>
      </c>
      <c r="G10" s="19">
        <v>214000</v>
      </c>
      <c r="H10" s="16"/>
      <c r="I10" s="16"/>
      <c r="J10" s="19"/>
      <c r="K10" s="19"/>
      <c r="L10" s="17"/>
      <c r="M10" s="17"/>
      <c r="N10" s="17"/>
      <c r="O10" s="17"/>
      <c r="P10" s="17">
        <v>36</v>
      </c>
      <c r="Q10" s="17">
        <v>36</v>
      </c>
      <c r="R10" s="17">
        <v>140000</v>
      </c>
      <c r="S10" s="17">
        <v>213000</v>
      </c>
      <c r="T10" s="12">
        <f t="shared" si="0"/>
        <v>360</v>
      </c>
    </row>
    <row r="11" spans="1:20" x14ac:dyDescent="0.15">
      <c r="A11" s="137"/>
      <c r="B11" s="16" t="s">
        <v>15</v>
      </c>
      <c r="C11" s="24" t="s">
        <v>97</v>
      </c>
      <c r="D11" s="19">
        <v>1110</v>
      </c>
      <c r="E11" s="19">
        <v>1002</v>
      </c>
      <c r="F11" s="19">
        <v>147724</v>
      </c>
      <c r="G11" s="19">
        <v>206339</v>
      </c>
      <c r="H11" s="19">
        <v>1240</v>
      </c>
      <c r="I11" s="19">
        <v>1186</v>
      </c>
      <c r="J11" s="19">
        <v>146323</v>
      </c>
      <c r="K11" s="19">
        <v>201128</v>
      </c>
      <c r="L11" s="17">
        <v>2542</v>
      </c>
      <c r="M11" s="17">
        <v>2074</v>
      </c>
      <c r="N11" s="17">
        <v>147169</v>
      </c>
      <c r="O11" s="17">
        <v>198584</v>
      </c>
      <c r="P11" s="17">
        <v>1494</v>
      </c>
      <c r="Q11" s="17">
        <v>702</v>
      </c>
      <c r="R11" s="17">
        <v>145554</v>
      </c>
      <c r="S11" s="17">
        <v>213767</v>
      </c>
      <c r="T11" s="12">
        <f t="shared" si="0"/>
        <v>4964</v>
      </c>
    </row>
    <row r="12" spans="1:20" x14ac:dyDescent="0.15">
      <c r="A12" s="137"/>
      <c r="B12" s="39" t="s">
        <v>98</v>
      </c>
      <c r="C12" s="24" t="s">
        <v>99</v>
      </c>
      <c r="D12" s="19"/>
      <c r="E12" s="19"/>
      <c r="F12" s="19"/>
      <c r="G12" s="19"/>
      <c r="H12" s="19"/>
      <c r="I12" s="19"/>
      <c r="J12" s="19"/>
      <c r="K12" s="19"/>
      <c r="L12" s="17">
        <v>85</v>
      </c>
      <c r="M12" s="17">
        <v>85</v>
      </c>
      <c r="N12" s="17">
        <v>225000</v>
      </c>
      <c r="O12" s="17">
        <v>297000</v>
      </c>
      <c r="P12" s="17"/>
      <c r="Q12" s="17"/>
      <c r="R12" s="17"/>
      <c r="S12" s="17"/>
      <c r="T12" s="12">
        <f t="shared" si="0"/>
        <v>85</v>
      </c>
    </row>
    <row r="13" spans="1:20" x14ac:dyDescent="0.15">
      <c r="A13" s="137"/>
      <c r="B13" s="16" t="s">
        <v>100</v>
      </c>
      <c r="C13" s="24" t="s">
        <v>88</v>
      </c>
      <c r="D13" s="19">
        <v>1054</v>
      </c>
      <c r="E13" s="16">
        <v>0</v>
      </c>
      <c r="F13" s="16" t="s">
        <v>27</v>
      </c>
      <c r="G13" s="16" t="s">
        <v>27</v>
      </c>
      <c r="H13" s="19">
        <v>1010</v>
      </c>
      <c r="I13" s="19">
        <v>1010</v>
      </c>
      <c r="J13" s="19">
        <v>136193</v>
      </c>
      <c r="K13" s="19">
        <v>190342</v>
      </c>
      <c r="L13" s="17">
        <v>5000</v>
      </c>
      <c r="M13" s="17">
        <v>5000</v>
      </c>
      <c r="N13" s="17">
        <v>137200</v>
      </c>
      <c r="O13" s="17">
        <v>189601</v>
      </c>
      <c r="P13" s="17">
        <v>10296</v>
      </c>
      <c r="Q13" s="17">
        <v>9780</v>
      </c>
      <c r="R13" s="17">
        <v>135136</v>
      </c>
      <c r="S13" s="17">
        <v>204274</v>
      </c>
      <c r="T13" s="12">
        <f t="shared" si="0"/>
        <v>15790</v>
      </c>
    </row>
    <row r="14" spans="1:20" x14ac:dyDescent="0.15">
      <c r="A14" s="137"/>
      <c r="B14" s="16" t="s">
        <v>78</v>
      </c>
      <c r="C14" s="24" t="s">
        <v>99</v>
      </c>
      <c r="D14" s="19"/>
      <c r="E14" s="16"/>
      <c r="F14" s="16"/>
      <c r="G14" s="16"/>
      <c r="H14" s="19"/>
      <c r="I14" s="19"/>
      <c r="J14" s="19"/>
      <c r="K14" s="19"/>
      <c r="L14" s="17">
        <v>43</v>
      </c>
      <c r="M14" s="17">
        <v>43</v>
      </c>
      <c r="N14" s="17">
        <v>125000</v>
      </c>
      <c r="O14" s="17">
        <v>179000</v>
      </c>
      <c r="P14" s="17">
        <v>301</v>
      </c>
      <c r="Q14" s="17">
        <v>301</v>
      </c>
      <c r="R14" s="17">
        <v>123000</v>
      </c>
      <c r="S14" s="17">
        <v>200000</v>
      </c>
      <c r="T14" s="12">
        <f t="shared" si="0"/>
        <v>344</v>
      </c>
    </row>
    <row r="15" spans="1:20" x14ac:dyDescent="0.15">
      <c r="A15" s="137"/>
      <c r="B15" s="39" t="s">
        <v>101</v>
      </c>
      <c r="C15" s="24" t="s">
        <v>25</v>
      </c>
      <c r="D15" s="19"/>
      <c r="E15" s="16"/>
      <c r="F15" s="16"/>
      <c r="G15" s="16"/>
      <c r="H15" s="19"/>
      <c r="I15" s="19"/>
      <c r="J15" s="19"/>
      <c r="K15" s="19"/>
      <c r="L15" s="17">
        <v>90</v>
      </c>
      <c r="M15" s="17">
        <v>90</v>
      </c>
      <c r="N15" s="17">
        <v>140400</v>
      </c>
      <c r="O15" s="17">
        <v>220400</v>
      </c>
      <c r="P15" s="17">
        <v>34</v>
      </c>
      <c r="Q15" s="17">
        <v>34</v>
      </c>
      <c r="R15" s="17">
        <v>138000</v>
      </c>
      <c r="S15" s="17">
        <v>220000</v>
      </c>
      <c r="T15" s="12">
        <f t="shared" si="0"/>
        <v>124</v>
      </c>
    </row>
    <row r="16" spans="1:20" x14ac:dyDescent="0.15">
      <c r="A16" s="137"/>
      <c r="B16" s="16" t="s">
        <v>102</v>
      </c>
      <c r="C16" s="24" t="s">
        <v>25</v>
      </c>
      <c r="D16" s="19"/>
      <c r="E16" s="16"/>
      <c r="F16" s="16"/>
      <c r="G16" s="16"/>
      <c r="H16" s="16">
        <v>72</v>
      </c>
      <c r="I16" s="19">
        <v>0</v>
      </c>
      <c r="J16" s="24" t="s">
        <v>27</v>
      </c>
      <c r="K16" s="24" t="s">
        <v>27</v>
      </c>
      <c r="L16" s="17">
        <v>228</v>
      </c>
      <c r="M16" s="17">
        <v>228</v>
      </c>
      <c r="N16" s="17">
        <v>177263</v>
      </c>
      <c r="O16" s="17">
        <v>227463</v>
      </c>
      <c r="P16" s="17"/>
      <c r="Q16" s="17"/>
      <c r="R16" s="17"/>
      <c r="S16" s="17"/>
      <c r="T16" s="12">
        <f t="shared" si="0"/>
        <v>228</v>
      </c>
    </row>
    <row r="17" spans="1:20" x14ac:dyDescent="0.15">
      <c r="A17" s="137"/>
      <c r="B17" s="16" t="s">
        <v>28</v>
      </c>
      <c r="C17" s="24" t="s">
        <v>25</v>
      </c>
      <c r="D17" s="16">
        <v>238</v>
      </c>
      <c r="E17" s="16">
        <v>238</v>
      </c>
      <c r="F17" s="19">
        <v>108779</v>
      </c>
      <c r="G17" s="19">
        <v>168454</v>
      </c>
      <c r="H17" s="16">
        <v>356</v>
      </c>
      <c r="I17" s="16">
        <v>316</v>
      </c>
      <c r="J17" s="19">
        <v>103289</v>
      </c>
      <c r="K17" s="19">
        <v>154620</v>
      </c>
      <c r="L17" s="17">
        <v>1244</v>
      </c>
      <c r="M17" s="17">
        <v>984</v>
      </c>
      <c r="N17" s="17">
        <v>116828</v>
      </c>
      <c r="O17" s="17">
        <v>166382</v>
      </c>
      <c r="P17" s="17">
        <v>756</v>
      </c>
      <c r="Q17" s="17">
        <v>500</v>
      </c>
      <c r="R17" s="17">
        <v>119600</v>
      </c>
      <c r="S17" s="17">
        <v>190200</v>
      </c>
      <c r="T17" s="12">
        <f t="shared" si="0"/>
        <v>2038</v>
      </c>
    </row>
    <row r="18" spans="1:20" x14ac:dyDescent="0.15">
      <c r="A18" s="137"/>
      <c r="B18" s="16" t="s">
        <v>28</v>
      </c>
      <c r="C18" s="24" t="s">
        <v>103</v>
      </c>
      <c r="D18" s="16"/>
      <c r="E18" s="16"/>
      <c r="F18" s="19"/>
      <c r="G18" s="19"/>
      <c r="H18" s="16"/>
      <c r="I18" s="16"/>
      <c r="J18" s="19"/>
      <c r="K18" s="19"/>
      <c r="L18" s="17"/>
      <c r="M18" s="17"/>
      <c r="N18" s="17"/>
      <c r="O18" s="17"/>
      <c r="P18" s="17">
        <v>80</v>
      </c>
      <c r="Q18" s="17">
        <v>80</v>
      </c>
      <c r="R18" s="17">
        <v>124500</v>
      </c>
      <c r="S18" s="17">
        <v>194750</v>
      </c>
      <c r="T18" s="12">
        <f t="shared" si="0"/>
        <v>80</v>
      </c>
    </row>
    <row r="19" spans="1:20" x14ac:dyDescent="0.15">
      <c r="A19" s="137"/>
      <c r="B19" s="16" t="s">
        <v>104</v>
      </c>
      <c r="C19" s="24" t="s">
        <v>32</v>
      </c>
      <c r="D19" s="16">
        <v>144</v>
      </c>
      <c r="E19" s="16">
        <v>0</v>
      </c>
      <c r="F19" s="16" t="s">
        <v>27</v>
      </c>
      <c r="G19" s="16" t="s">
        <v>27</v>
      </c>
      <c r="H19" s="16">
        <v>108</v>
      </c>
      <c r="I19" s="16">
        <v>108</v>
      </c>
      <c r="J19" s="19">
        <v>146000</v>
      </c>
      <c r="K19" s="19">
        <v>203000</v>
      </c>
      <c r="L19" s="17">
        <v>332</v>
      </c>
      <c r="M19" s="17">
        <v>332</v>
      </c>
      <c r="N19" s="17">
        <v>143723</v>
      </c>
      <c r="O19" s="17">
        <v>198795</v>
      </c>
      <c r="P19" s="17">
        <v>804</v>
      </c>
      <c r="Q19" s="17">
        <v>144</v>
      </c>
      <c r="R19" s="17">
        <v>139750</v>
      </c>
      <c r="S19" s="17">
        <v>209750</v>
      </c>
      <c r="T19" s="12">
        <f t="shared" si="0"/>
        <v>584</v>
      </c>
    </row>
    <row r="20" spans="1:20" x14ac:dyDescent="0.15">
      <c r="A20" s="137"/>
      <c r="B20" s="16" t="s">
        <v>33</v>
      </c>
      <c r="C20" s="24" t="s">
        <v>88</v>
      </c>
      <c r="D20" s="19">
        <v>2160</v>
      </c>
      <c r="E20" s="19">
        <v>2160</v>
      </c>
      <c r="F20" s="19">
        <v>163777</v>
      </c>
      <c r="G20" s="19">
        <v>224640</v>
      </c>
      <c r="H20" s="19">
        <v>4140</v>
      </c>
      <c r="I20" s="19">
        <v>4100</v>
      </c>
      <c r="J20" s="19">
        <v>155317</v>
      </c>
      <c r="K20" s="19">
        <v>208364</v>
      </c>
      <c r="L20" s="17">
        <v>3640</v>
      </c>
      <c r="M20" s="17">
        <v>3540</v>
      </c>
      <c r="N20" s="17">
        <v>154830</v>
      </c>
      <c r="O20" s="17">
        <v>205947</v>
      </c>
      <c r="P20" s="17">
        <v>3520</v>
      </c>
      <c r="Q20" s="17">
        <v>1120</v>
      </c>
      <c r="R20" s="17">
        <v>152679</v>
      </c>
      <c r="S20" s="17">
        <v>221089</v>
      </c>
      <c r="T20" s="12">
        <f t="shared" si="0"/>
        <v>10920</v>
      </c>
    </row>
    <row r="21" spans="1:20" x14ac:dyDescent="0.15">
      <c r="A21" s="137"/>
      <c r="B21" s="16" t="s">
        <v>33</v>
      </c>
      <c r="C21" s="24" t="s">
        <v>32</v>
      </c>
      <c r="D21" s="19">
        <v>12178</v>
      </c>
      <c r="E21" s="19">
        <v>11602</v>
      </c>
      <c r="F21" s="19">
        <v>157911</v>
      </c>
      <c r="G21" s="19">
        <v>218568</v>
      </c>
      <c r="H21" s="19">
        <v>14082</v>
      </c>
      <c r="I21" s="19">
        <v>12934</v>
      </c>
      <c r="J21" s="19">
        <v>160480</v>
      </c>
      <c r="K21" s="19">
        <v>211104</v>
      </c>
      <c r="L21" s="17">
        <v>14228</v>
      </c>
      <c r="M21" s="17">
        <v>11090</v>
      </c>
      <c r="N21" s="17">
        <v>161463</v>
      </c>
      <c r="O21" s="17">
        <v>210802</v>
      </c>
      <c r="P21" s="17">
        <v>23422</v>
      </c>
      <c r="Q21" s="17">
        <v>3837</v>
      </c>
      <c r="R21" s="17">
        <v>161802</v>
      </c>
      <c r="S21" s="17">
        <v>229695</v>
      </c>
      <c r="T21" s="12">
        <f t="shared" si="0"/>
        <v>39463</v>
      </c>
    </row>
    <row r="22" spans="1:20" x14ac:dyDescent="0.15">
      <c r="A22" s="137"/>
      <c r="B22" s="16" t="s">
        <v>33</v>
      </c>
      <c r="C22" s="24" t="s">
        <v>96</v>
      </c>
      <c r="D22" s="16">
        <v>40</v>
      </c>
      <c r="E22" s="16">
        <v>40</v>
      </c>
      <c r="F22" s="19">
        <v>191000</v>
      </c>
      <c r="G22" s="19">
        <v>240000</v>
      </c>
      <c r="H22" s="19"/>
      <c r="I22" s="19"/>
      <c r="J22" s="19"/>
      <c r="K22" s="19"/>
      <c r="L22" s="17"/>
      <c r="M22" s="17"/>
      <c r="N22" s="17"/>
      <c r="O22" s="17"/>
      <c r="P22" s="17">
        <v>140</v>
      </c>
      <c r="Q22" s="17">
        <v>40</v>
      </c>
      <c r="R22" s="17">
        <v>179999</v>
      </c>
      <c r="S22" s="17">
        <v>245000</v>
      </c>
      <c r="T22" s="12">
        <f t="shared" si="0"/>
        <v>80</v>
      </c>
    </row>
    <row r="23" spans="1:20" x14ac:dyDescent="0.15">
      <c r="A23" s="138"/>
      <c r="B23" s="131" t="s">
        <v>69</v>
      </c>
      <c r="C23" s="132"/>
      <c r="D23" s="19">
        <v>20930</v>
      </c>
      <c r="E23" s="19">
        <v>18752</v>
      </c>
      <c r="F23" s="19">
        <v>156597</v>
      </c>
      <c r="G23" s="19">
        <v>217226</v>
      </c>
      <c r="H23" s="19">
        <v>22996</v>
      </c>
      <c r="I23" s="19">
        <v>21138</v>
      </c>
      <c r="J23" s="19">
        <v>156199</v>
      </c>
      <c r="K23" s="19">
        <v>208020</v>
      </c>
      <c r="L23" s="17">
        <f>SUBTOTAL(9,L6:L22)</f>
        <v>29433</v>
      </c>
      <c r="M23" s="17">
        <f>SUBTOTAL(9,M6:M22)</f>
        <v>25000</v>
      </c>
      <c r="N23" s="17">
        <v>151701</v>
      </c>
      <c r="O23" s="17">
        <v>202611</v>
      </c>
      <c r="P23" s="17">
        <v>43453</v>
      </c>
      <c r="Q23" s="17">
        <v>17660</v>
      </c>
      <c r="R23" s="17">
        <v>140688</v>
      </c>
      <c r="S23" s="17">
        <v>210036</v>
      </c>
      <c r="T23" s="12">
        <f t="shared" si="0"/>
        <v>82550</v>
      </c>
    </row>
    <row r="24" spans="1:20" x14ac:dyDescent="0.15">
      <c r="A24" s="136" t="s">
        <v>106</v>
      </c>
      <c r="B24" s="39" t="s">
        <v>15</v>
      </c>
      <c r="C24" s="24" t="s">
        <v>107</v>
      </c>
      <c r="D24" s="19">
        <v>3682</v>
      </c>
      <c r="E24" s="19">
        <v>2276</v>
      </c>
      <c r="F24" s="19">
        <v>57486</v>
      </c>
      <c r="G24" s="19">
        <v>95983</v>
      </c>
      <c r="H24" s="19">
        <v>7672</v>
      </c>
      <c r="I24" s="19">
        <v>4184</v>
      </c>
      <c r="J24" s="19">
        <v>57226</v>
      </c>
      <c r="K24" s="19">
        <v>96505</v>
      </c>
      <c r="L24" s="17">
        <v>9462</v>
      </c>
      <c r="M24" s="17">
        <v>1444</v>
      </c>
      <c r="N24" s="17">
        <v>58722</v>
      </c>
      <c r="O24" s="17">
        <v>100437</v>
      </c>
      <c r="P24" s="17">
        <v>7508</v>
      </c>
      <c r="Q24" s="17">
        <v>2220</v>
      </c>
      <c r="R24" s="17">
        <v>57630</v>
      </c>
      <c r="S24" s="17">
        <v>105151</v>
      </c>
      <c r="T24" s="12">
        <f t="shared" si="0"/>
        <v>10124</v>
      </c>
    </row>
    <row r="25" spans="1:20" x14ac:dyDescent="0.15">
      <c r="A25" s="137"/>
      <c r="B25" s="16" t="s">
        <v>15</v>
      </c>
      <c r="C25" s="24" t="s">
        <v>108</v>
      </c>
      <c r="D25" s="16">
        <v>414</v>
      </c>
      <c r="E25" s="16">
        <v>414</v>
      </c>
      <c r="F25" s="19">
        <v>87257</v>
      </c>
      <c r="G25" s="19">
        <v>126870</v>
      </c>
      <c r="H25" s="16">
        <v>324</v>
      </c>
      <c r="I25" s="16">
        <v>216</v>
      </c>
      <c r="J25" s="19">
        <v>85500</v>
      </c>
      <c r="K25" s="19">
        <v>127000</v>
      </c>
      <c r="L25" s="17">
        <v>576</v>
      </c>
      <c r="M25" s="17">
        <v>252</v>
      </c>
      <c r="N25" s="17">
        <v>85571</v>
      </c>
      <c r="O25" s="17">
        <v>128000</v>
      </c>
      <c r="P25" s="17">
        <v>108</v>
      </c>
      <c r="Q25" s="17">
        <v>108</v>
      </c>
      <c r="R25" s="17">
        <v>85500</v>
      </c>
      <c r="S25" s="17">
        <v>136000</v>
      </c>
      <c r="T25" s="12">
        <f t="shared" si="0"/>
        <v>990</v>
      </c>
    </row>
    <row r="26" spans="1:20" x14ac:dyDescent="0.15">
      <c r="A26" s="137"/>
      <c r="B26" s="16" t="s">
        <v>28</v>
      </c>
      <c r="C26" s="24" t="s">
        <v>107</v>
      </c>
      <c r="D26" s="19">
        <v>2160</v>
      </c>
      <c r="E26" s="16">
        <v>660</v>
      </c>
      <c r="F26" s="19">
        <v>54271</v>
      </c>
      <c r="G26" s="19">
        <v>93826</v>
      </c>
      <c r="H26" s="19">
        <v>2600</v>
      </c>
      <c r="I26" s="16">
        <v>600</v>
      </c>
      <c r="J26" s="19">
        <v>54800</v>
      </c>
      <c r="K26" s="19">
        <v>95050</v>
      </c>
      <c r="L26" s="17">
        <v>2300</v>
      </c>
      <c r="M26" s="17">
        <v>900</v>
      </c>
      <c r="N26" s="17">
        <v>56889</v>
      </c>
      <c r="O26" s="17">
        <v>98968</v>
      </c>
      <c r="P26" s="17">
        <v>1810</v>
      </c>
      <c r="Q26" s="17">
        <v>160</v>
      </c>
      <c r="R26" s="17">
        <v>55500</v>
      </c>
      <c r="S26" s="17">
        <v>105555</v>
      </c>
      <c r="T26" s="12">
        <f t="shared" si="0"/>
        <v>2320</v>
      </c>
    </row>
    <row r="27" spans="1:20" x14ac:dyDescent="0.15">
      <c r="A27" s="137"/>
      <c r="B27" s="16" t="s">
        <v>28</v>
      </c>
      <c r="C27" s="24" t="s">
        <v>108</v>
      </c>
      <c r="D27" s="19"/>
      <c r="E27" s="16"/>
      <c r="F27" s="19"/>
      <c r="G27" s="19"/>
      <c r="H27" s="19"/>
      <c r="I27" s="16"/>
      <c r="J27" s="19"/>
      <c r="K27" s="19"/>
      <c r="L27" s="17">
        <v>2288</v>
      </c>
      <c r="M27" s="17">
        <v>2188</v>
      </c>
      <c r="N27" s="17">
        <v>80274</v>
      </c>
      <c r="O27" s="17">
        <v>123635</v>
      </c>
      <c r="P27" s="17">
        <v>1596</v>
      </c>
      <c r="Q27" s="17">
        <v>1196</v>
      </c>
      <c r="R27" s="17">
        <v>80565</v>
      </c>
      <c r="S27" s="17">
        <v>128635</v>
      </c>
      <c r="T27" s="12">
        <f t="shared" si="0"/>
        <v>3384</v>
      </c>
    </row>
    <row r="28" spans="1:20" x14ac:dyDescent="0.15">
      <c r="A28" s="137"/>
      <c r="B28" s="16" t="s">
        <v>109</v>
      </c>
      <c r="C28" s="24" t="s">
        <v>107</v>
      </c>
      <c r="D28" s="16">
        <v>100</v>
      </c>
      <c r="E28" s="16">
        <v>100</v>
      </c>
      <c r="F28" s="19">
        <v>100000</v>
      </c>
      <c r="G28" s="19">
        <v>142000</v>
      </c>
      <c r="H28" s="19"/>
      <c r="I28" s="16"/>
      <c r="J28" s="19"/>
      <c r="K28" s="19"/>
      <c r="L28" s="17">
        <v>216</v>
      </c>
      <c r="M28" s="17">
        <v>216</v>
      </c>
      <c r="N28" s="17">
        <v>100000</v>
      </c>
      <c r="O28" s="17">
        <v>142000</v>
      </c>
      <c r="P28" s="17">
        <v>316</v>
      </c>
      <c r="Q28" s="17">
        <v>316</v>
      </c>
      <c r="R28" s="17">
        <v>98417</v>
      </c>
      <c r="S28" s="17">
        <v>149785</v>
      </c>
      <c r="T28" s="12">
        <f t="shared" si="0"/>
        <v>632</v>
      </c>
    </row>
    <row r="29" spans="1:20" x14ac:dyDescent="0.15">
      <c r="A29" s="138"/>
      <c r="B29" s="131" t="s">
        <v>74</v>
      </c>
      <c r="C29" s="132"/>
      <c r="D29" s="19">
        <v>6356</v>
      </c>
      <c r="E29" s="19">
        <v>3450</v>
      </c>
      <c r="F29" s="19">
        <v>61676</v>
      </c>
      <c r="G29" s="19">
        <v>100611</v>
      </c>
      <c r="H29" s="19">
        <v>10596</v>
      </c>
      <c r="I29" s="19">
        <v>5000</v>
      </c>
      <c r="J29" s="19">
        <v>58157</v>
      </c>
      <c r="K29" s="19">
        <v>97647</v>
      </c>
      <c r="L29" s="17">
        <f>SUBTOTAL(9,L24:L28)</f>
        <v>14842</v>
      </c>
      <c r="M29" s="17">
        <f>SUBTOTAL(9,M24:M28)</f>
        <v>5000</v>
      </c>
      <c r="N29" s="17">
        <v>70960</v>
      </c>
      <c r="O29" s="17">
        <v>113508</v>
      </c>
      <c r="P29" s="17">
        <v>11338</v>
      </c>
      <c r="Q29" s="17">
        <v>4000</v>
      </c>
      <c r="R29" s="17">
        <v>68377</v>
      </c>
      <c r="S29" s="17">
        <v>116548</v>
      </c>
      <c r="T29" s="12">
        <f t="shared" si="0"/>
        <v>17450</v>
      </c>
    </row>
    <row r="30" spans="1:20" x14ac:dyDescent="0.15">
      <c r="A30" s="78" t="s">
        <v>42</v>
      </c>
      <c r="B30" s="79"/>
      <c r="C30" s="80"/>
      <c r="D30" s="19">
        <v>27286</v>
      </c>
      <c r="E30" s="19">
        <v>22202</v>
      </c>
      <c r="F30" s="70"/>
      <c r="G30" s="71"/>
      <c r="H30" s="19">
        <v>33592</v>
      </c>
      <c r="I30" s="19">
        <v>26138</v>
      </c>
      <c r="J30" s="70"/>
      <c r="K30" s="71"/>
      <c r="L30" s="17">
        <v>44275</v>
      </c>
      <c r="M30" s="17">
        <v>30000</v>
      </c>
      <c r="N30" s="70"/>
      <c r="O30" s="71"/>
      <c r="P30" s="17">
        <v>54791</v>
      </c>
      <c r="Q30" s="17">
        <v>21660</v>
      </c>
      <c r="R30" s="70"/>
      <c r="S30" s="71"/>
      <c r="T30" s="12">
        <f t="shared" si="0"/>
        <v>100000</v>
      </c>
    </row>
  </sheetData>
  <mergeCells count="31">
    <mergeCell ref="J30:K30"/>
    <mergeCell ref="N30:O30"/>
    <mergeCell ref="R30:S30"/>
    <mergeCell ref="A6:A23"/>
    <mergeCell ref="B23:C23"/>
    <mergeCell ref="A24:A29"/>
    <mergeCell ref="B29:C29"/>
    <mergeCell ref="A30:C30"/>
    <mergeCell ref="F30:G30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5762-1C12-4395-912B-09C027D160B8}">
  <dimension ref="A1:AN2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5.85546875" customWidth="1"/>
    <col min="3" max="3" width="18.140625" bestFit="1" customWidth="1"/>
    <col min="4" max="40" width="8.42578125" customWidth="1"/>
  </cols>
  <sheetData>
    <row r="1" spans="1:40" ht="13.5" x14ac:dyDescent="0.15">
      <c r="A1" s="1" t="s">
        <v>114</v>
      </c>
    </row>
    <row r="2" spans="1:40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101">
        <v>9</v>
      </c>
      <c r="AK2" s="101"/>
      <c r="AL2" s="101"/>
      <c r="AM2" s="101"/>
      <c r="AN2" s="85" t="s">
        <v>57</v>
      </c>
    </row>
    <row r="3" spans="1:40" x14ac:dyDescent="0.15">
      <c r="A3" s="117"/>
      <c r="B3" s="118"/>
      <c r="C3" s="119"/>
      <c r="D3" s="100">
        <v>40438</v>
      </c>
      <c r="E3" s="100"/>
      <c r="F3" s="100"/>
      <c r="G3" s="100"/>
      <c r="H3" s="100">
        <v>40471</v>
      </c>
      <c r="I3" s="100"/>
      <c r="J3" s="100"/>
      <c r="K3" s="100"/>
      <c r="L3" s="100">
        <v>40487</v>
      </c>
      <c r="M3" s="100"/>
      <c r="N3" s="100"/>
      <c r="O3" s="100"/>
      <c r="P3" s="100">
        <v>40512</v>
      </c>
      <c r="Q3" s="100"/>
      <c r="R3" s="100"/>
      <c r="S3" s="100"/>
      <c r="T3" s="100">
        <v>40529</v>
      </c>
      <c r="U3" s="100"/>
      <c r="V3" s="100"/>
      <c r="W3" s="100"/>
      <c r="X3" s="100">
        <v>40555</v>
      </c>
      <c r="Y3" s="100"/>
      <c r="Z3" s="100"/>
      <c r="AA3" s="100"/>
      <c r="AB3" s="100">
        <v>40576</v>
      </c>
      <c r="AC3" s="100"/>
      <c r="AD3" s="100"/>
      <c r="AE3" s="100"/>
      <c r="AF3" s="100">
        <v>40590</v>
      </c>
      <c r="AG3" s="100"/>
      <c r="AH3" s="100"/>
      <c r="AI3" s="100"/>
      <c r="AJ3" s="100">
        <v>40604</v>
      </c>
      <c r="AK3" s="100"/>
      <c r="AL3" s="100"/>
      <c r="AM3" s="100"/>
      <c r="AN3" s="112"/>
    </row>
    <row r="4" spans="1:40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1" t="s">
        <v>9</v>
      </c>
      <c r="AK4" s="111" t="s">
        <v>10</v>
      </c>
      <c r="AL4" s="99" t="s">
        <v>11</v>
      </c>
      <c r="AM4" s="99"/>
      <c r="AN4" s="112"/>
    </row>
    <row r="5" spans="1:40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99"/>
      <c r="AK5" s="99"/>
      <c r="AL5" s="22" t="s">
        <v>12</v>
      </c>
      <c r="AM5" s="22" t="s">
        <v>13</v>
      </c>
      <c r="AN5" s="113"/>
    </row>
    <row r="6" spans="1:40" x14ac:dyDescent="0.15">
      <c r="A6" s="139" t="s">
        <v>115</v>
      </c>
      <c r="B6" s="16" t="s">
        <v>15</v>
      </c>
      <c r="C6" s="29" t="s">
        <v>47</v>
      </c>
      <c r="D6" s="41">
        <v>36</v>
      </c>
      <c r="E6" s="42">
        <v>0</v>
      </c>
      <c r="F6" s="43" t="s">
        <v>83</v>
      </c>
      <c r="G6" s="43" t="s">
        <v>83</v>
      </c>
      <c r="H6" s="44">
        <v>36</v>
      </c>
      <c r="I6" s="44">
        <v>36</v>
      </c>
      <c r="J6" s="44">
        <v>144000</v>
      </c>
      <c r="K6" s="42">
        <v>205000</v>
      </c>
      <c r="L6" s="44"/>
      <c r="M6" s="44"/>
      <c r="N6" s="44">
        <v>144000</v>
      </c>
      <c r="O6" s="42">
        <v>205000</v>
      </c>
      <c r="P6" s="44"/>
      <c r="Q6" s="44"/>
      <c r="R6" s="44">
        <v>144000</v>
      </c>
      <c r="S6" s="42">
        <v>205000</v>
      </c>
      <c r="T6" s="30"/>
      <c r="U6" s="29"/>
      <c r="V6" s="29"/>
      <c r="W6" s="29"/>
      <c r="X6" s="33"/>
      <c r="Y6" s="40"/>
      <c r="Z6" s="40"/>
      <c r="AA6" s="40"/>
      <c r="AB6" s="33"/>
      <c r="AC6" s="40"/>
      <c r="AD6" s="40"/>
      <c r="AE6" s="40"/>
      <c r="AF6" s="33"/>
      <c r="AG6" s="40"/>
      <c r="AH6" s="40"/>
      <c r="AI6" s="40"/>
      <c r="AJ6" s="33"/>
      <c r="AK6" s="40"/>
      <c r="AL6" s="40"/>
      <c r="AM6" s="40"/>
      <c r="AN6" s="12">
        <f>E6+I6+M6+Q6+U6+Y6+AC6+AG6+AK6</f>
        <v>36</v>
      </c>
    </row>
    <row r="7" spans="1:40" x14ac:dyDescent="0.15">
      <c r="A7" s="137"/>
      <c r="B7" s="16" t="s">
        <v>15</v>
      </c>
      <c r="C7" s="29" t="s">
        <v>32</v>
      </c>
      <c r="D7" s="41">
        <v>896</v>
      </c>
      <c r="E7" s="42">
        <v>0</v>
      </c>
      <c r="F7" s="43" t="s">
        <v>83</v>
      </c>
      <c r="G7" s="43" t="s">
        <v>83</v>
      </c>
      <c r="H7" s="44">
        <v>134</v>
      </c>
      <c r="I7" s="44">
        <v>0</v>
      </c>
      <c r="J7" s="43" t="s">
        <v>83</v>
      </c>
      <c r="K7" s="43" t="s">
        <v>83</v>
      </c>
      <c r="L7" s="44">
        <v>60</v>
      </c>
      <c r="M7" s="44">
        <v>0</v>
      </c>
      <c r="N7" s="43" t="s">
        <v>83</v>
      </c>
      <c r="O7" s="43" t="s">
        <v>83</v>
      </c>
      <c r="P7" s="44">
        <v>154</v>
      </c>
      <c r="Q7" s="44">
        <v>40</v>
      </c>
      <c r="R7" s="42">
        <v>148000</v>
      </c>
      <c r="S7" s="42">
        <v>191000</v>
      </c>
      <c r="T7" s="33">
        <v>108</v>
      </c>
      <c r="U7" s="33">
        <v>108</v>
      </c>
      <c r="V7" s="33">
        <v>144333</v>
      </c>
      <c r="W7" s="33">
        <v>186467</v>
      </c>
      <c r="X7" s="33">
        <v>620</v>
      </c>
      <c r="Y7" s="33">
        <v>566</v>
      </c>
      <c r="Z7" s="33">
        <v>147110</v>
      </c>
      <c r="AA7" s="33">
        <v>189187</v>
      </c>
      <c r="AB7" s="33">
        <v>512</v>
      </c>
      <c r="AC7" s="33">
        <v>352</v>
      </c>
      <c r="AD7" s="33">
        <v>141330</v>
      </c>
      <c r="AE7" s="33">
        <v>183340</v>
      </c>
      <c r="AF7" s="30">
        <v>740</v>
      </c>
      <c r="AG7" s="30">
        <v>740</v>
      </c>
      <c r="AH7" s="32">
        <v>142054</v>
      </c>
      <c r="AI7" s="32">
        <v>184062</v>
      </c>
      <c r="AJ7" s="17">
        <v>1024</v>
      </c>
      <c r="AK7" s="17">
        <v>1024</v>
      </c>
      <c r="AL7" s="17">
        <v>140859</v>
      </c>
      <c r="AM7" s="17">
        <v>182859</v>
      </c>
      <c r="AN7" s="12">
        <f t="shared" ref="AN7:AN27" si="0">E7+I7+M7+Q7+U7+Y7+AC7+AG7+AK7</f>
        <v>2830</v>
      </c>
    </row>
    <row r="8" spans="1:40" x14ac:dyDescent="0.15">
      <c r="A8" s="137"/>
      <c r="B8" s="16" t="s">
        <v>15</v>
      </c>
      <c r="C8" s="29" t="s">
        <v>66</v>
      </c>
      <c r="D8" s="41"/>
      <c r="E8" s="42"/>
      <c r="F8" s="43"/>
      <c r="G8" s="43"/>
      <c r="H8" s="44"/>
      <c r="I8" s="44"/>
      <c r="J8" s="44"/>
      <c r="K8" s="42"/>
      <c r="L8" s="44"/>
      <c r="M8" s="44"/>
      <c r="N8" s="44"/>
      <c r="O8" s="42"/>
      <c r="P8" s="44"/>
      <c r="Q8" s="44"/>
      <c r="R8" s="44"/>
      <c r="S8" s="42"/>
      <c r="T8" s="33">
        <v>38</v>
      </c>
      <c r="U8" s="33">
        <v>38</v>
      </c>
      <c r="V8" s="33">
        <v>105000</v>
      </c>
      <c r="W8" s="33">
        <v>148500</v>
      </c>
      <c r="X8" s="33"/>
      <c r="Y8" s="33"/>
      <c r="Z8" s="33"/>
      <c r="AA8" s="33"/>
      <c r="AB8" s="33"/>
      <c r="AC8" s="33"/>
      <c r="AD8" s="33"/>
      <c r="AE8" s="33"/>
      <c r="AF8" s="30"/>
      <c r="AG8" s="30"/>
      <c r="AH8" s="32"/>
      <c r="AI8" s="32"/>
      <c r="AJ8" s="17"/>
      <c r="AK8" s="17"/>
      <c r="AL8" s="17"/>
      <c r="AM8" s="17"/>
      <c r="AN8" s="12">
        <f t="shared" si="0"/>
        <v>38</v>
      </c>
    </row>
    <row r="9" spans="1:40" x14ac:dyDescent="0.15">
      <c r="A9" s="137"/>
      <c r="B9" s="16" t="s">
        <v>15</v>
      </c>
      <c r="C9" s="29" t="s">
        <v>116</v>
      </c>
      <c r="D9" s="41"/>
      <c r="E9" s="42"/>
      <c r="F9" s="43"/>
      <c r="G9" s="43"/>
      <c r="H9" s="44"/>
      <c r="I9" s="44"/>
      <c r="J9" s="44"/>
      <c r="K9" s="42"/>
      <c r="L9" s="44"/>
      <c r="M9" s="44"/>
      <c r="N9" s="44"/>
      <c r="O9" s="42"/>
      <c r="P9" s="44"/>
      <c r="Q9" s="44"/>
      <c r="R9" s="44"/>
      <c r="S9" s="42"/>
      <c r="T9" s="33"/>
      <c r="U9" s="33"/>
      <c r="V9" s="33"/>
      <c r="W9" s="33"/>
      <c r="X9" s="33"/>
      <c r="Y9" s="33"/>
      <c r="Z9" s="33"/>
      <c r="AA9" s="33"/>
      <c r="AB9" s="33">
        <v>36</v>
      </c>
      <c r="AC9" s="33">
        <v>36</v>
      </c>
      <c r="AD9" s="33">
        <v>145000</v>
      </c>
      <c r="AE9" s="33">
        <v>187000</v>
      </c>
      <c r="AF9" s="30"/>
      <c r="AG9" s="30"/>
      <c r="AH9" s="32"/>
      <c r="AI9" s="32"/>
      <c r="AJ9" s="17"/>
      <c r="AK9" s="17"/>
      <c r="AL9" s="17"/>
      <c r="AM9" s="17"/>
      <c r="AN9" s="12">
        <f t="shared" si="0"/>
        <v>36</v>
      </c>
    </row>
    <row r="10" spans="1:40" x14ac:dyDescent="0.15">
      <c r="A10" s="137"/>
      <c r="B10" s="16" t="s">
        <v>15</v>
      </c>
      <c r="C10" s="29" t="s">
        <v>97</v>
      </c>
      <c r="D10" s="41">
        <v>208</v>
      </c>
      <c r="E10" s="42">
        <v>0</v>
      </c>
      <c r="F10" s="43" t="s">
        <v>83</v>
      </c>
      <c r="G10" s="43" t="s">
        <v>83</v>
      </c>
      <c r="H10" s="44">
        <v>558</v>
      </c>
      <c r="I10" s="44">
        <v>504</v>
      </c>
      <c r="J10" s="44">
        <v>149999</v>
      </c>
      <c r="K10" s="42">
        <v>210750</v>
      </c>
      <c r="L10" s="44">
        <v>324</v>
      </c>
      <c r="M10" s="44">
        <v>324</v>
      </c>
      <c r="N10" s="44">
        <v>156667</v>
      </c>
      <c r="O10" s="42">
        <v>210500</v>
      </c>
      <c r="P10" s="44">
        <v>198</v>
      </c>
      <c r="Q10" s="44">
        <v>162</v>
      </c>
      <c r="R10" s="44">
        <v>165533</v>
      </c>
      <c r="S10" s="42">
        <v>211267</v>
      </c>
      <c r="T10" s="33">
        <v>450</v>
      </c>
      <c r="U10" s="33">
        <v>108</v>
      </c>
      <c r="V10" s="33">
        <v>165500</v>
      </c>
      <c r="W10" s="33">
        <v>207550</v>
      </c>
      <c r="X10" s="44">
        <v>238</v>
      </c>
      <c r="Y10" s="44">
        <v>0</v>
      </c>
      <c r="Z10" s="43" t="s">
        <v>83</v>
      </c>
      <c r="AA10" s="43" t="s">
        <v>83</v>
      </c>
      <c r="AB10" s="44">
        <v>762</v>
      </c>
      <c r="AC10" s="33">
        <v>466</v>
      </c>
      <c r="AD10" s="33">
        <v>149854</v>
      </c>
      <c r="AE10" s="33">
        <v>191391</v>
      </c>
      <c r="AF10" s="45">
        <v>404</v>
      </c>
      <c r="AG10" s="30">
        <v>404</v>
      </c>
      <c r="AH10" s="32">
        <v>149603</v>
      </c>
      <c r="AI10" s="32">
        <v>192566</v>
      </c>
      <c r="AJ10" s="17">
        <v>332</v>
      </c>
      <c r="AK10" s="17">
        <v>224</v>
      </c>
      <c r="AL10" s="17">
        <v>146888</v>
      </c>
      <c r="AM10" s="17">
        <v>190335</v>
      </c>
      <c r="AN10" s="12">
        <f t="shared" si="0"/>
        <v>2192</v>
      </c>
    </row>
    <row r="11" spans="1:40" x14ac:dyDescent="0.15">
      <c r="A11" s="137"/>
      <c r="B11" s="37" t="s">
        <v>98</v>
      </c>
      <c r="C11" s="29" t="s">
        <v>117</v>
      </c>
      <c r="D11" s="41">
        <v>34</v>
      </c>
      <c r="E11" s="42">
        <v>0</v>
      </c>
      <c r="F11" s="43" t="s">
        <v>83</v>
      </c>
      <c r="G11" s="43" t="s">
        <v>83</v>
      </c>
      <c r="H11" s="44">
        <v>34</v>
      </c>
      <c r="I11" s="44">
        <v>0</v>
      </c>
      <c r="J11" s="43" t="s">
        <v>83</v>
      </c>
      <c r="K11" s="43" t="s">
        <v>83</v>
      </c>
      <c r="L11" s="44">
        <v>34</v>
      </c>
      <c r="M11" s="44">
        <v>0</v>
      </c>
      <c r="N11" s="43" t="s">
        <v>83</v>
      </c>
      <c r="O11" s="43" t="s">
        <v>83</v>
      </c>
      <c r="P11" s="44"/>
      <c r="Q11" s="40"/>
      <c r="R11" s="43"/>
      <c r="S11" s="43"/>
      <c r="T11" s="33">
        <v>36</v>
      </c>
      <c r="U11" s="33">
        <v>36</v>
      </c>
      <c r="V11" s="33">
        <v>205000</v>
      </c>
      <c r="W11" s="33">
        <v>250000</v>
      </c>
      <c r="X11" s="33"/>
      <c r="Y11" s="33"/>
      <c r="Z11" s="33"/>
      <c r="AA11" s="33"/>
      <c r="AB11" s="33"/>
      <c r="AC11" s="33"/>
      <c r="AD11" s="33"/>
      <c r="AE11" s="33"/>
      <c r="AF11" s="32"/>
      <c r="AG11" s="32"/>
      <c r="AH11" s="32"/>
      <c r="AI11" s="32"/>
      <c r="AJ11" s="17"/>
      <c r="AK11" s="17"/>
      <c r="AL11" s="17"/>
      <c r="AM11" s="17"/>
      <c r="AN11" s="12">
        <f t="shared" si="0"/>
        <v>36</v>
      </c>
    </row>
    <row r="12" spans="1:40" x14ac:dyDescent="0.15">
      <c r="A12" s="137"/>
      <c r="B12" s="39" t="s">
        <v>98</v>
      </c>
      <c r="C12" s="29" t="s">
        <v>16</v>
      </c>
      <c r="D12" s="41"/>
      <c r="E12" s="42"/>
      <c r="F12" s="43"/>
      <c r="G12" s="43"/>
      <c r="H12" s="44">
        <v>68</v>
      </c>
      <c r="I12" s="44">
        <v>0</v>
      </c>
      <c r="J12" s="43" t="s">
        <v>83</v>
      </c>
      <c r="K12" s="43" t="s">
        <v>83</v>
      </c>
      <c r="L12" s="44">
        <v>68</v>
      </c>
      <c r="M12" s="44">
        <v>68</v>
      </c>
      <c r="N12" s="42">
        <v>205200</v>
      </c>
      <c r="O12" s="42">
        <v>267250</v>
      </c>
      <c r="P12" s="44"/>
      <c r="Q12" s="44"/>
      <c r="R12" s="42"/>
      <c r="S12" s="42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2"/>
      <c r="AG12" s="32"/>
      <c r="AH12" s="32"/>
      <c r="AI12" s="32"/>
      <c r="AJ12" s="17"/>
      <c r="AK12" s="17"/>
      <c r="AL12" s="17"/>
      <c r="AM12" s="17"/>
      <c r="AN12" s="12">
        <f t="shared" si="0"/>
        <v>68</v>
      </c>
    </row>
    <row r="13" spans="1:40" x14ac:dyDescent="0.15">
      <c r="A13" s="137"/>
      <c r="B13" s="37" t="s">
        <v>101</v>
      </c>
      <c r="C13" s="29" t="s">
        <v>25</v>
      </c>
      <c r="D13" s="41"/>
      <c r="E13" s="42"/>
      <c r="F13" s="42"/>
      <c r="G13" s="42"/>
      <c r="H13" s="44"/>
      <c r="I13" s="44"/>
      <c r="J13" s="44"/>
      <c r="K13" s="42"/>
      <c r="L13" s="44">
        <v>72</v>
      </c>
      <c r="M13" s="44">
        <v>72</v>
      </c>
      <c r="N13" s="44">
        <v>154950</v>
      </c>
      <c r="O13" s="42">
        <v>216950</v>
      </c>
      <c r="P13" s="44"/>
      <c r="Q13" s="44"/>
      <c r="R13" s="44"/>
      <c r="S13" s="42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2"/>
      <c r="AG13" s="32"/>
      <c r="AH13" s="32"/>
      <c r="AI13" s="32"/>
      <c r="AJ13" s="17"/>
      <c r="AK13" s="17"/>
      <c r="AL13" s="17"/>
      <c r="AM13" s="17"/>
      <c r="AN13" s="12">
        <f t="shared" si="0"/>
        <v>72</v>
      </c>
    </row>
    <row r="14" spans="1:40" x14ac:dyDescent="0.15">
      <c r="A14" s="137"/>
      <c r="B14" s="30" t="s">
        <v>50</v>
      </c>
      <c r="C14" s="29" t="s">
        <v>25</v>
      </c>
      <c r="D14" s="41">
        <v>80</v>
      </c>
      <c r="E14" s="42">
        <v>80</v>
      </c>
      <c r="F14" s="42">
        <v>176400</v>
      </c>
      <c r="G14" s="42">
        <v>238900</v>
      </c>
      <c r="H14" s="44"/>
      <c r="I14" s="44"/>
      <c r="J14" s="44"/>
      <c r="K14" s="42"/>
      <c r="L14" s="44">
        <v>162</v>
      </c>
      <c r="M14" s="44">
        <v>162</v>
      </c>
      <c r="N14" s="44">
        <v>176000</v>
      </c>
      <c r="O14" s="42">
        <v>239000</v>
      </c>
      <c r="P14" s="44"/>
      <c r="Q14" s="44"/>
      <c r="R14" s="44"/>
      <c r="S14" s="42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2"/>
      <c r="AG14" s="32"/>
      <c r="AH14" s="32"/>
      <c r="AI14" s="32"/>
      <c r="AJ14" s="17">
        <v>120</v>
      </c>
      <c r="AK14" s="17">
        <v>120</v>
      </c>
      <c r="AL14" s="17">
        <v>182600</v>
      </c>
      <c r="AM14" s="17">
        <v>224700</v>
      </c>
      <c r="AN14" s="12">
        <f t="shared" si="0"/>
        <v>362</v>
      </c>
    </row>
    <row r="15" spans="1:40" x14ac:dyDescent="0.15">
      <c r="A15" s="137"/>
      <c r="B15" s="37" t="s">
        <v>28</v>
      </c>
      <c r="C15" s="29" t="s">
        <v>25</v>
      </c>
      <c r="D15" s="41">
        <v>140</v>
      </c>
      <c r="E15" s="42">
        <v>40</v>
      </c>
      <c r="F15" s="42">
        <v>71000</v>
      </c>
      <c r="G15" s="42">
        <v>132000</v>
      </c>
      <c r="H15" s="44">
        <v>290</v>
      </c>
      <c r="I15" s="44">
        <v>256</v>
      </c>
      <c r="J15" s="44">
        <v>113591</v>
      </c>
      <c r="K15" s="42">
        <v>176188</v>
      </c>
      <c r="L15" s="44">
        <v>678</v>
      </c>
      <c r="M15" s="44">
        <v>678</v>
      </c>
      <c r="N15" s="44">
        <v>120769</v>
      </c>
      <c r="O15" s="42">
        <v>173035</v>
      </c>
      <c r="P15" s="44">
        <v>148</v>
      </c>
      <c r="Q15" s="44">
        <v>54</v>
      </c>
      <c r="R15" s="44">
        <v>122997</v>
      </c>
      <c r="S15" s="42">
        <v>168000</v>
      </c>
      <c r="T15" s="33">
        <v>148</v>
      </c>
      <c r="U15" s="33">
        <v>112</v>
      </c>
      <c r="V15" s="33">
        <v>109070</v>
      </c>
      <c r="W15" s="33">
        <v>152071</v>
      </c>
      <c r="X15" s="33">
        <v>180</v>
      </c>
      <c r="Y15" s="33">
        <v>140</v>
      </c>
      <c r="Z15" s="33">
        <v>109143</v>
      </c>
      <c r="AA15" s="33">
        <v>151571</v>
      </c>
      <c r="AB15" s="33">
        <v>280</v>
      </c>
      <c r="AC15" s="33">
        <v>240</v>
      </c>
      <c r="AD15" s="33">
        <v>113167</v>
      </c>
      <c r="AE15" s="33">
        <v>155708</v>
      </c>
      <c r="AF15" s="30">
        <v>40</v>
      </c>
      <c r="AG15" s="30">
        <v>40</v>
      </c>
      <c r="AH15" s="32">
        <v>85000</v>
      </c>
      <c r="AI15" s="32">
        <v>131000</v>
      </c>
      <c r="AJ15" s="17">
        <v>460</v>
      </c>
      <c r="AK15" s="17">
        <v>320</v>
      </c>
      <c r="AL15" s="17">
        <v>114875</v>
      </c>
      <c r="AM15" s="17">
        <v>157400</v>
      </c>
      <c r="AN15" s="12">
        <f t="shared" si="0"/>
        <v>1880</v>
      </c>
    </row>
    <row r="16" spans="1:40" x14ac:dyDescent="0.15">
      <c r="A16" s="137"/>
      <c r="B16" s="16" t="s">
        <v>28</v>
      </c>
      <c r="C16" s="29" t="s">
        <v>103</v>
      </c>
      <c r="D16" s="41"/>
      <c r="E16" s="42"/>
      <c r="F16" s="42"/>
      <c r="G16" s="42"/>
      <c r="H16" s="44"/>
      <c r="I16" s="44"/>
      <c r="J16" s="44"/>
      <c r="K16" s="42"/>
      <c r="L16" s="44"/>
      <c r="M16" s="44"/>
      <c r="N16" s="44"/>
      <c r="O16" s="42"/>
      <c r="P16" s="44"/>
      <c r="Q16" s="44"/>
      <c r="R16" s="44"/>
      <c r="S16" s="42"/>
      <c r="T16" s="33"/>
      <c r="U16" s="33"/>
      <c r="V16" s="33"/>
      <c r="W16" s="33"/>
      <c r="X16" s="33">
        <v>60</v>
      </c>
      <c r="Y16" s="33">
        <v>60</v>
      </c>
      <c r="Z16" s="33">
        <v>120000</v>
      </c>
      <c r="AA16" s="33">
        <v>163500</v>
      </c>
      <c r="AB16" s="33">
        <v>60</v>
      </c>
      <c r="AC16" s="33">
        <v>60</v>
      </c>
      <c r="AD16" s="33">
        <v>120000</v>
      </c>
      <c r="AE16" s="33">
        <v>162700</v>
      </c>
      <c r="AF16" s="30"/>
      <c r="AG16" s="30"/>
      <c r="AH16" s="32"/>
      <c r="AI16" s="32"/>
      <c r="AJ16" s="17"/>
      <c r="AK16" s="17"/>
      <c r="AL16" s="17"/>
      <c r="AM16" s="17"/>
      <c r="AN16" s="12">
        <f t="shared" si="0"/>
        <v>120</v>
      </c>
    </row>
    <row r="17" spans="1:40" x14ac:dyDescent="0.15">
      <c r="A17" s="137"/>
      <c r="B17" s="16" t="s">
        <v>33</v>
      </c>
      <c r="C17" s="29" t="s">
        <v>47</v>
      </c>
      <c r="D17" s="41"/>
      <c r="E17" s="42"/>
      <c r="F17" s="42"/>
      <c r="G17" s="42"/>
      <c r="H17" s="44">
        <v>80</v>
      </c>
      <c r="I17" s="44">
        <v>0</v>
      </c>
      <c r="J17" s="43" t="s">
        <v>83</v>
      </c>
      <c r="K17" s="43" t="s">
        <v>83</v>
      </c>
      <c r="L17" s="44">
        <v>60</v>
      </c>
      <c r="M17" s="44">
        <v>0</v>
      </c>
      <c r="N17" s="43" t="s">
        <v>83</v>
      </c>
      <c r="O17" s="43" t="s">
        <v>83</v>
      </c>
      <c r="P17" s="44">
        <v>60</v>
      </c>
      <c r="Q17" s="44">
        <v>0</v>
      </c>
      <c r="R17" s="43" t="s">
        <v>83</v>
      </c>
      <c r="S17" s="43" t="s">
        <v>83</v>
      </c>
      <c r="T17" s="33">
        <v>100</v>
      </c>
      <c r="U17" s="44">
        <v>0</v>
      </c>
      <c r="V17" s="43" t="s">
        <v>83</v>
      </c>
      <c r="W17" s="43" t="s">
        <v>83</v>
      </c>
      <c r="X17" s="33">
        <v>100</v>
      </c>
      <c r="Y17" s="44">
        <v>0</v>
      </c>
      <c r="Z17" s="43" t="s">
        <v>83</v>
      </c>
      <c r="AA17" s="43" t="s">
        <v>83</v>
      </c>
      <c r="AB17" s="33">
        <v>100</v>
      </c>
      <c r="AC17" s="33">
        <v>0</v>
      </c>
      <c r="AD17" s="40" t="s">
        <v>83</v>
      </c>
      <c r="AE17" s="40" t="s">
        <v>83</v>
      </c>
      <c r="AF17" s="30"/>
      <c r="AG17" s="30"/>
      <c r="AH17" s="32"/>
      <c r="AI17" s="32"/>
      <c r="AJ17" s="17"/>
      <c r="AK17" s="17"/>
      <c r="AL17" s="17"/>
      <c r="AM17" s="17"/>
      <c r="AN17" s="12">
        <f t="shared" si="0"/>
        <v>0</v>
      </c>
    </row>
    <row r="18" spans="1:40" x14ac:dyDescent="0.15">
      <c r="A18" s="137"/>
      <c r="B18" s="16" t="s">
        <v>33</v>
      </c>
      <c r="C18" s="29" t="s">
        <v>32</v>
      </c>
      <c r="D18" s="41">
        <v>784</v>
      </c>
      <c r="E18" s="42">
        <v>0</v>
      </c>
      <c r="F18" s="43" t="s">
        <v>83</v>
      </c>
      <c r="G18" s="43" t="s">
        <v>83</v>
      </c>
      <c r="H18" s="44">
        <v>272</v>
      </c>
      <c r="I18" s="44">
        <v>120</v>
      </c>
      <c r="J18" s="44">
        <v>161233</v>
      </c>
      <c r="K18" s="42">
        <v>217500</v>
      </c>
      <c r="L18" s="44">
        <v>388</v>
      </c>
      <c r="M18" s="44">
        <v>196</v>
      </c>
      <c r="N18" s="44">
        <v>162959</v>
      </c>
      <c r="O18" s="42">
        <v>214082</v>
      </c>
      <c r="P18" s="44">
        <v>636</v>
      </c>
      <c r="Q18" s="44">
        <v>360</v>
      </c>
      <c r="R18" s="44">
        <v>163889</v>
      </c>
      <c r="S18" s="42">
        <v>208611</v>
      </c>
      <c r="T18" s="33">
        <v>1080</v>
      </c>
      <c r="U18" s="33">
        <v>100</v>
      </c>
      <c r="V18" s="33">
        <v>163000</v>
      </c>
      <c r="W18" s="33">
        <v>205000</v>
      </c>
      <c r="X18" s="33">
        <v>1392</v>
      </c>
      <c r="Y18" s="33">
        <v>340</v>
      </c>
      <c r="Z18" s="33">
        <v>166000</v>
      </c>
      <c r="AA18" s="33">
        <v>208000</v>
      </c>
      <c r="AB18" s="33">
        <v>1620</v>
      </c>
      <c r="AC18" s="33">
        <v>820</v>
      </c>
      <c r="AD18" s="33">
        <v>163659</v>
      </c>
      <c r="AE18" s="33">
        <v>205688</v>
      </c>
      <c r="AF18" s="30">
        <v>620</v>
      </c>
      <c r="AG18" s="30">
        <v>560</v>
      </c>
      <c r="AH18" s="32">
        <v>164000</v>
      </c>
      <c r="AI18" s="32">
        <v>206000</v>
      </c>
      <c r="AJ18" s="17">
        <v>540</v>
      </c>
      <c r="AK18" s="17">
        <v>440</v>
      </c>
      <c r="AL18" s="17">
        <v>160909</v>
      </c>
      <c r="AM18" s="17">
        <v>202909</v>
      </c>
      <c r="AN18" s="12">
        <f t="shared" si="0"/>
        <v>2936</v>
      </c>
    </row>
    <row r="19" spans="1:40" x14ac:dyDescent="0.15">
      <c r="A19" s="137"/>
      <c r="B19" s="16" t="s">
        <v>33</v>
      </c>
      <c r="C19" s="29" t="s">
        <v>97</v>
      </c>
      <c r="D19" s="41">
        <v>40</v>
      </c>
      <c r="E19" s="42">
        <v>0</v>
      </c>
      <c r="F19" s="43" t="s">
        <v>83</v>
      </c>
      <c r="G19" s="43" t="s">
        <v>83</v>
      </c>
      <c r="H19" s="44"/>
      <c r="I19" s="44"/>
      <c r="J19" s="44"/>
      <c r="K19" s="42"/>
      <c r="L19" s="44">
        <v>40</v>
      </c>
      <c r="M19" s="44">
        <v>0</v>
      </c>
      <c r="N19" s="43" t="s">
        <v>83</v>
      </c>
      <c r="O19" s="43" t="s">
        <v>83</v>
      </c>
      <c r="P19" s="44">
        <v>76</v>
      </c>
      <c r="Q19" s="44">
        <v>0</v>
      </c>
      <c r="R19" s="43" t="s">
        <v>83</v>
      </c>
      <c r="S19" s="43" t="s">
        <v>83</v>
      </c>
      <c r="T19" s="33">
        <v>40</v>
      </c>
      <c r="U19" s="44">
        <v>0</v>
      </c>
      <c r="V19" s="43" t="s">
        <v>83</v>
      </c>
      <c r="W19" s="43" t="s">
        <v>83</v>
      </c>
      <c r="X19" s="33"/>
      <c r="Y19" s="33"/>
      <c r="Z19" s="33"/>
      <c r="AA19" s="33"/>
      <c r="AB19" s="33"/>
      <c r="AC19" s="33"/>
      <c r="AD19" s="33"/>
      <c r="AE19" s="33"/>
      <c r="AF19" s="30"/>
      <c r="AG19" s="30"/>
      <c r="AH19" s="32"/>
      <c r="AI19" s="32"/>
      <c r="AJ19" s="17"/>
      <c r="AK19" s="17"/>
      <c r="AL19" s="17"/>
      <c r="AM19" s="17"/>
      <c r="AN19" s="12">
        <f t="shared" si="0"/>
        <v>0</v>
      </c>
    </row>
    <row r="20" spans="1:40" x14ac:dyDescent="0.15">
      <c r="A20" s="138"/>
      <c r="B20" s="131" t="s">
        <v>69</v>
      </c>
      <c r="C20" s="132"/>
      <c r="D20" s="41">
        <v>2218</v>
      </c>
      <c r="E20" s="42">
        <v>120</v>
      </c>
      <c r="F20" s="42">
        <v>141267</v>
      </c>
      <c r="G20" s="42">
        <v>203267</v>
      </c>
      <c r="H20" s="44">
        <v>1472</v>
      </c>
      <c r="I20" s="44">
        <v>916</v>
      </c>
      <c r="J20" s="44">
        <v>141060</v>
      </c>
      <c r="K20" s="42">
        <v>201749</v>
      </c>
      <c r="L20" s="44">
        <v>1886</v>
      </c>
      <c r="M20" s="44">
        <v>1500</v>
      </c>
      <c r="N20" s="44">
        <v>145469</v>
      </c>
      <c r="O20" s="42">
        <v>199994</v>
      </c>
      <c r="P20" s="44">
        <v>1272</v>
      </c>
      <c r="Q20" s="44">
        <v>616</v>
      </c>
      <c r="R20" s="44">
        <v>159705</v>
      </c>
      <c r="S20" s="42">
        <v>204606</v>
      </c>
      <c r="T20" s="33">
        <v>2000</v>
      </c>
      <c r="U20" s="33">
        <v>502</v>
      </c>
      <c r="V20" s="33">
        <v>146111</v>
      </c>
      <c r="W20" s="33">
        <v>188703</v>
      </c>
      <c r="X20" s="33">
        <v>2590</v>
      </c>
      <c r="Y20" s="33">
        <v>1106</v>
      </c>
      <c r="Z20" s="33">
        <v>146640</v>
      </c>
      <c r="AA20" s="33">
        <v>188815</v>
      </c>
      <c r="AB20" s="33">
        <v>3370</v>
      </c>
      <c r="AC20" s="33">
        <v>1974</v>
      </c>
      <c r="AD20" s="33">
        <v>148612</v>
      </c>
      <c r="AE20" s="33">
        <v>190731</v>
      </c>
      <c r="AF20" s="32">
        <v>1804</v>
      </c>
      <c r="AG20" s="32">
        <v>1744</v>
      </c>
      <c r="AH20" s="32">
        <v>149541</v>
      </c>
      <c r="AI20" s="32">
        <v>191859</v>
      </c>
      <c r="AJ20" s="17">
        <v>2476</v>
      </c>
      <c r="AK20" s="17">
        <v>2128</v>
      </c>
      <c r="AL20" s="17">
        <v>144086</v>
      </c>
      <c r="AM20" s="17">
        <v>186323</v>
      </c>
      <c r="AN20" s="12">
        <f t="shared" si="0"/>
        <v>10606</v>
      </c>
    </row>
    <row r="21" spans="1:40" x14ac:dyDescent="0.15">
      <c r="A21" s="139" t="s">
        <v>118</v>
      </c>
      <c r="B21" s="37" t="s">
        <v>15</v>
      </c>
      <c r="C21" s="29" t="s">
        <v>107</v>
      </c>
      <c r="D21" s="41">
        <v>3724</v>
      </c>
      <c r="E21" s="42">
        <v>1028</v>
      </c>
      <c r="F21" s="42">
        <v>59931</v>
      </c>
      <c r="G21" s="42">
        <v>101422</v>
      </c>
      <c r="H21" s="44">
        <v>3368</v>
      </c>
      <c r="I21" s="44">
        <v>1138</v>
      </c>
      <c r="J21" s="44">
        <v>58607</v>
      </c>
      <c r="K21" s="42">
        <v>100195</v>
      </c>
      <c r="L21" s="44">
        <v>3038</v>
      </c>
      <c r="M21" s="44">
        <v>2206</v>
      </c>
      <c r="N21" s="44">
        <v>58700</v>
      </c>
      <c r="O21" s="42">
        <v>96691</v>
      </c>
      <c r="P21" s="44">
        <v>3276</v>
      </c>
      <c r="Q21" s="44">
        <v>1322</v>
      </c>
      <c r="R21" s="44">
        <v>61378</v>
      </c>
      <c r="S21" s="42">
        <v>98331</v>
      </c>
      <c r="T21" s="33">
        <v>4398</v>
      </c>
      <c r="U21" s="33">
        <v>3466</v>
      </c>
      <c r="V21" s="33">
        <v>59025</v>
      </c>
      <c r="W21" s="33">
        <v>96096</v>
      </c>
      <c r="X21" s="33">
        <v>3344</v>
      </c>
      <c r="Y21" s="33">
        <v>1936</v>
      </c>
      <c r="Z21" s="33">
        <v>58796</v>
      </c>
      <c r="AA21" s="33">
        <v>94667</v>
      </c>
      <c r="AB21" s="33">
        <v>1610</v>
      </c>
      <c r="AC21" s="33">
        <v>1310</v>
      </c>
      <c r="AD21" s="33">
        <v>58168</v>
      </c>
      <c r="AE21" s="33">
        <v>94001</v>
      </c>
      <c r="AF21" s="32">
        <v>1852</v>
      </c>
      <c r="AG21" s="32">
        <v>1452</v>
      </c>
      <c r="AH21" s="32">
        <v>58672</v>
      </c>
      <c r="AI21" s="32">
        <v>93782</v>
      </c>
      <c r="AJ21" s="17">
        <v>2680</v>
      </c>
      <c r="AK21" s="17">
        <v>2580</v>
      </c>
      <c r="AL21" s="17">
        <v>58069</v>
      </c>
      <c r="AM21" s="17">
        <v>92895</v>
      </c>
      <c r="AN21" s="12">
        <f t="shared" si="0"/>
        <v>16438</v>
      </c>
    </row>
    <row r="22" spans="1:40" x14ac:dyDescent="0.15">
      <c r="A22" s="137"/>
      <c r="B22" s="16" t="s">
        <v>15</v>
      </c>
      <c r="C22" s="29" t="s">
        <v>119</v>
      </c>
      <c r="D22" s="41">
        <v>216</v>
      </c>
      <c r="E22" s="42">
        <v>216</v>
      </c>
      <c r="F22" s="42">
        <v>99000</v>
      </c>
      <c r="G22" s="42">
        <v>142275</v>
      </c>
      <c r="H22" s="44">
        <v>208</v>
      </c>
      <c r="I22" s="44">
        <v>208</v>
      </c>
      <c r="J22" s="44">
        <v>89519</v>
      </c>
      <c r="K22" s="42">
        <v>132481</v>
      </c>
      <c r="L22" s="44">
        <v>208</v>
      </c>
      <c r="M22" s="44">
        <v>208</v>
      </c>
      <c r="N22" s="44">
        <v>89519</v>
      </c>
      <c r="O22" s="42">
        <v>132481</v>
      </c>
      <c r="P22" s="44"/>
      <c r="Q22" s="44"/>
      <c r="R22" s="44"/>
      <c r="S22" s="42"/>
      <c r="T22" s="33"/>
      <c r="U22" s="33"/>
      <c r="V22" s="33"/>
      <c r="W22" s="33"/>
      <c r="X22" s="33">
        <v>108</v>
      </c>
      <c r="Y22" s="33">
        <v>108</v>
      </c>
      <c r="Z22" s="33">
        <v>94000</v>
      </c>
      <c r="AA22" s="33">
        <v>134000</v>
      </c>
      <c r="AB22" s="33"/>
      <c r="AC22" s="33"/>
      <c r="AD22" s="33"/>
      <c r="AE22" s="33"/>
      <c r="AF22" s="32"/>
      <c r="AG22" s="32"/>
      <c r="AH22" s="32"/>
      <c r="AI22" s="32"/>
      <c r="AJ22" s="17">
        <v>108</v>
      </c>
      <c r="AK22" s="17">
        <v>108</v>
      </c>
      <c r="AL22" s="17">
        <v>97000</v>
      </c>
      <c r="AM22" s="17">
        <v>133100</v>
      </c>
      <c r="AN22" s="12">
        <f t="shared" si="0"/>
        <v>848</v>
      </c>
    </row>
    <row r="23" spans="1:40" x14ac:dyDescent="0.15">
      <c r="A23" s="137"/>
      <c r="B23" s="37" t="s">
        <v>28</v>
      </c>
      <c r="C23" s="29" t="s">
        <v>107</v>
      </c>
      <c r="D23" s="41">
        <v>4540</v>
      </c>
      <c r="E23" s="42">
        <v>1040</v>
      </c>
      <c r="F23" s="42">
        <v>50496</v>
      </c>
      <c r="G23" s="42">
        <v>92137</v>
      </c>
      <c r="H23" s="44">
        <v>3280</v>
      </c>
      <c r="I23" s="44">
        <v>1546</v>
      </c>
      <c r="J23" s="44">
        <v>50972</v>
      </c>
      <c r="K23" s="42">
        <v>92662</v>
      </c>
      <c r="L23" s="44">
        <v>1700</v>
      </c>
      <c r="M23" s="44">
        <v>1100</v>
      </c>
      <c r="N23" s="44">
        <v>51591</v>
      </c>
      <c r="O23" s="42">
        <v>91086</v>
      </c>
      <c r="P23" s="44">
        <v>1880</v>
      </c>
      <c r="Q23" s="44">
        <v>1380</v>
      </c>
      <c r="R23" s="44">
        <v>52172</v>
      </c>
      <c r="S23" s="42">
        <v>88631</v>
      </c>
      <c r="T23" s="33">
        <v>1700</v>
      </c>
      <c r="U23" s="33">
        <v>1534</v>
      </c>
      <c r="V23" s="33">
        <v>51239</v>
      </c>
      <c r="W23" s="33">
        <v>88366</v>
      </c>
      <c r="X23" s="33">
        <v>2260</v>
      </c>
      <c r="Y23" s="33">
        <v>800</v>
      </c>
      <c r="Z23" s="33">
        <v>49850</v>
      </c>
      <c r="AA23" s="33">
        <v>84782</v>
      </c>
      <c r="AB23" s="33">
        <v>1340</v>
      </c>
      <c r="AC23" s="33">
        <v>320</v>
      </c>
      <c r="AD23" s="33">
        <v>49844</v>
      </c>
      <c r="AE23" s="33">
        <v>84532</v>
      </c>
      <c r="AF23" s="32">
        <v>1340</v>
      </c>
      <c r="AG23" s="30">
        <v>300</v>
      </c>
      <c r="AH23" s="32">
        <v>51433</v>
      </c>
      <c r="AI23" s="32">
        <v>85767</v>
      </c>
      <c r="AJ23" s="17">
        <v>1790</v>
      </c>
      <c r="AK23" s="17">
        <v>990</v>
      </c>
      <c r="AL23" s="17">
        <v>50671</v>
      </c>
      <c r="AM23" s="17">
        <v>85324</v>
      </c>
      <c r="AN23" s="12">
        <f t="shared" si="0"/>
        <v>9010</v>
      </c>
    </row>
    <row r="24" spans="1:40" x14ac:dyDescent="0.15">
      <c r="A24" s="137"/>
      <c r="B24" s="16" t="s">
        <v>28</v>
      </c>
      <c r="C24" s="29" t="s">
        <v>119</v>
      </c>
      <c r="D24" s="41"/>
      <c r="E24" s="42"/>
      <c r="F24" s="42"/>
      <c r="G24" s="42"/>
      <c r="H24" s="44"/>
      <c r="I24" s="44"/>
      <c r="J24" s="44"/>
      <c r="K24" s="42"/>
      <c r="L24" s="44"/>
      <c r="M24" s="44"/>
      <c r="N24" s="44"/>
      <c r="O24" s="42"/>
      <c r="P24" s="44">
        <v>100</v>
      </c>
      <c r="Q24" s="42">
        <v>0</v>
      </c>
      <c r="R24" s="46" t="s">
        <v>83</v>
      </c>
      <c r="S24" s="46" t="s">
        <v>83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2"/>
      <c r="AG24" s="30"/>
      <c r="AH24" s="32"/>
      <c r="AI24" s="32"/>
      <c r="AJ24" s="17"/>
      <c r="AK24" s="17"/>
      <c r="AL24" s="17"/>
      <c r="AM24" s="17"/>
      <c r="AN24" s="12">
        <f t="shared" si="0"/>
        <v>0</v>
      </c>
    </row>
    <row r="25" spans="1:40" x14ac:dyDescent="0.15">
      <c r="A25" s="137"/>
      <c r="B25" s="30" t="s">
        <v>120</v>
      </c>
      <c r="C25" s="40" t="s">
        <v>107</v>
      </c>
      <c r="D25" s="41">
        <v>216</v>
      </c>
      <c r="E25" s="42">
        <v>216</v>
      </c>
      <c r="F25" s="42">
        <v>106000</v>
      </c>
      <c r="G25" s="42">
        <v>151000</v>
      </c>
      <c r="H25" s="44">
        <v>108</v>
      </c>
      <c r="I25" s="44">
        <v>108</v>
      </c>
      <c r="J25" s="44">
        <v>104000</v>
      </c>
      <c r="K25" s="42">
        <v>147000</v>
      </c>
      <c r="L25" s="44">
        <v>108</v>
      </c>
      <c r="M25" s="44">
        <v>0</v>
      </c>
      <c r="N25" s="43" t="s">
        <v>83</v>
      </c>
      <c r="O25" s="43" t="s">
        <v>83</v>
      </c>
      <c r="P25" s="44">
        <v>108</v>
      </c>
      <c r="Q25" s="44">
        <v>108</v>
      </c>
      <c r="R25" s="42">
        <v>105000</v>
      </c>
      <c r="S25" s="42">
        <v>143000</v>
      </c>
      <c r="T25" s="33"/>
      <c r="U25" s="33"/>
      <c r="V25" s="33"/>
      <c r="W25" s="33"/>
      <c r="X25" s="33"/>
      <c r="Y25" s="33"/>
      <c r="Z25" s="33"/>
      <c r="AA25" s="33"/>
      <c r="AB25" s="33">
        <v>100</v>
      </c>
      <c r="AC25" s="33">
        <v>100</v>
      </c>
      <c r="AD25" s="33">
        <v>104000</v>
      </c>
      <c r="AE25" s="33">
        <v>139000</v>
      </c>
      <c r="AF25" s="32"/>
      <c r="AG25" s="30"/>
      <c r="AH25" s="32"/>
      <c r="AI25" s="32"/>
      <c r="AJ25" s="17"/>
      <c r="AK25" s="17"/>
      <c r="AL25" s="17"/>
      <c r="AM25" s="17"/>
      <c r="AN25" s="12">
        <f t="shared" si="0"/>
        <v>532</v>
      </c>
    </row>
    <row r="26" spans="1:40" x14ac:dyDescent="0.15">
      <c r="A26" s="138"/>
      <c r="B26" s="131" t="s">
        <v>74</v>
      </c>
      <c r="C26" s="132"/>
      <c r="D26" s="41">
        <v>8696</v>
      </c>
      <c r="E26" s="42">
        <v>2500</v>
      </c>
      <c r="F26" s="42">
        <v>63362</v>
      </c>
      <c r="G26" s="42">
        <v>105373</v>
      </c>
      <c r="H26" s="44">
        <v>6964</v>
      </c>
      <c r="I26" s="44">
        <v>3000</v>
      </c>
      <c r="J26" s="44">
        <v>58450</v>
      </c>
      <c r="K26" s="42">
        <v>100236</v>
      </c>
      <c r="L26" s="44">
        <v>4846</v>
      </c>
      <c r="M26" s="44">
        <v>3306</v>
      </c>
      <c r="N26" s="44">
        <v>56335</v>
      </c>
      <c r="O26" s="42">
        <v>94826</v>
      </c>
      <c r="P26" s="44">
        <v>5364</v>
      </c>
      <c r="Q26" s="44">
        <v>2810</v>
      </c>
      <c r="R26" s="44">
        <v>58534</v>
      </c>
      <c r="S26" s="42">
        <v>95284</v>
      </c>
      <c r="T26" s="33">
        <v>6098</v>
      </c>
      <c r="U26" s="33">
        <v>5000</v>
      </c>
      <c r="V26" s="33">
        <v>56636</v>
      </c>
      <c r="W26" s="33">
        <v>93724</v>
      </c>
      <c r="X26" s="33">
        <v>5712</v>
      </c>
      <c r="Y26" s="33">
        <v>2844</v>
      </c>
      <c r="Z26" s="33">
        <v>57617</v>
      </c>
      <c r="AA26" s="33">
        <v>93380</v>
      </c>
      <c r="AB26" s="33">
        <v>3050</v>
      </c>
      <c r="AC26" s="33">
        <v>1730</v>
      </c>
      <c r="AD26" s="33">
        <v>59277</v>
      </c>
      <c r="AE26" s="33">
        <v>94850</v>
      </c>
      <c r="AF26" s="32">
        <v>3192</v>
      </c>
      <c r="AG26" s="32">
        <v>1752</v>
      </c>
      <c r="AH26" s="32">
        <v>57433</v>
      </c>
      <c r="AI26" s="32">
        <v>92410</v>
      </c>
      <c r="AJ26" s="17">
        <v>4578</v>
      </c>
      <c r="AK26" s="17">
        <v>3678</v>
      </c>
      <c r="AL26" s="17">
        <v>57221</v>
      </c>
      <c r="AM26" s="17">
        <v>92038</v>
      </c>
      <c r="AN26" s="12">
        <f t="shared" si="0"/>
        <v>26620</v>
      </c>
    </row>
    <row r="27" spans="1:40" x14ac:dyDescent="0.15">
      <c r="A27" s="78" t="s">
        <v>42</v>
      </c>
      <c r="B27" s="79"/>
      <c r="C27" s="80"/>
      <c r="D27" s="47">
        <v>10914</v>
      </c>
      <c r="E27" s="47">
        <v>2620</v>
      </c>
      <c r="F27" s="70"/>
      <c r="G27" s="71"/>
      <c r="H27" s="48">
        <v>8436</v>
      </c>
      <c r="I27" s="49">
        <v>3916</v>
      </c>
      <c r="J27" s="70"/>
      <c r="K27" s="71"/>
      <c r="L27" s="48">
        <v>6732</v>
      </c>
      <c r="M27" s="49">
        <v>4806</v>
      </c>
      <c r="N27" s="70"/>
      <c r="O27" s="71"/>
      <c r="P27" s="48">
        <v>6636</v>
      </c>
      <c r="Q27" s="49">
        <v>3426</v>
      </c>
      <c r="R27" s="70"/>
      <c r="S27" s="71"/>
      <c r="T27" s="44">
        <v>8098</v>
      </c>
      <c r="U27" s="44">
        <v>5502</v>
      </c>
      <c r="V27" s="70"/>
      <c r="W27" s="71"/>
      <c r="X27" s="44">
        <v>8302</v>
      </c>
      <c r="Y27" s="44">
        <v>3950</v>
      </c>
      <c r="Z27" s="70"/>
      <c r="AA27" s="71"/>
      <c r="AB27" s="44">
        <v>6420</v>
      </c>
      <c r="AC27" s="44">
        <v>3704</v>
      </c>
      <c r="AD27" s="70"/>
      <c r="AE27" s="71"/>
      <c r="AF27" s="44">
        <v>4996</v>
      </c>
      <c r="AG27" s="44">
        <v>3496</v>
      </c>
      <c r="AH27" s="70"/>
      <c r="AI27" s="71"/>
      <c r="AJ27" s="44">
        <v>7054</v>
      </c>
      <c r="AK27" s="44">
        <v>5806</v>
      </c>
      <c r="AL27" s="70"/>
      <c r="AM27" s="71"/>
      <c r="AN27" s="12">
        <f t="shared" si="0"/>
        <v>37226</v>
      </c>
    </row>
  </sheetData>
  <mergeCells count="61">
    <mergeCell ref="AL27:AM27"/>
    <mergeCell ref="A21:A26"/>
    <mergeCell ref="B26:C26"/>
    <mergeCell ref="A27:C27"/>
    <mergeCell ref="F27:G27"/>
    <mergeCell ref="J27:K27"/>
    <mergeCell ref="N27:O27"/>
    <mergeCell ref="R27:S27"/>
    <mergeCell ref="V27:W27"/>
    <mergeCell ref="Z27:AA27"/>
    <mergeCell ref="AD27:AE27"/>
    <mergeCell ref="AH27:AI27"/>
    <mergeCell ref="A6:A20"/>
    <mergeCell ref="B20:C20"/>
    <mergeCell ref="Y4:Y5"/>
    <mergeCell ref="Z4:AA4"/>
    <mergeCell ref="AB4:AB5"/>
    <mergeCell ref="A2:C5"/>
    <mergeCell ref="D2:G2"/>
    <mergeCell ref="H2:K2"/>
    <mergeCell ref="L2:O2"/>
    <mergeCell ref="P2:S2"/>
    <mergeCell ref="T2:W2"/>
    <mergeCell ref="M4:M5"/>
    <mergeCell ref="N4:O4"/>
    <mergeCell ref="P4:P5"/>
    <mergeCell ref="T3:W3"/>
    <mergeCell ref="L4:L5"/>
    <mergeCell ref="AF4:AF5"/>
    <mergeCell ref="Q4:Q5"/>
    <mergeCell ref="R4:S4"/>
    <mergeCell ref="T4:T5"/>
    <mergeCell ref="U4:U5"/>
    <mergeCell ref="V4:W4"/>
    <mergeCell ref="X4:X5"/>
    <mergeCell ref="J4:K4"/>
    <mergeCell ref="D3:G3"/>
    <mergeCell ref="H3:K3"/>
    <mergeCell ref="L3:O3"/>
    <mergeCell ref="P3:S3"/>
    <mergeCell ref="D4:D5"/>
    <mergeCell ref="E4:E5"/>
    <mergeCell ref="F4:G4"/>
    <mergeCell ref="H4:H5"/>
    <mergeCell ref="I4:I5"/>
    <mergeCell ref="X2:AA2"/>
    <mergeCell ref="AB2:AE2"/>
    <mergeCell ref="AF2:AI2"/>
    <mergeCell ref="AJ2:AM2"/>
    <mergeCell ref="AN2:AN5"/>
    <mergeCell ref="X3:AA3"/>
    <mergeCell ref="AB3:AE3"/>
    <mergeCell ref="AF3:AI3"/>
    <mergeCell ref="AJ3:AM3"/>
    <mergeCell ref="AG4:AG5"/>
    <mergeCell ref="AH4:AI4"/>
    <mergeCell ref="AJ4:AJ5"/>
    <mergeCell ref="AK4:AK5"/>
    <mergeCell ref="AL4:AM4"/>
    <mergeCell ref="AC4:AC5"/>
    <mergeCell ref="AD4:AE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0FD0-7168-4A63-AEB2-7D502189B276}">
  <dimension ref="A1:AB2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5.85546875" customWidth="1"/>
    <col min="3" max="3" width="18.140625" bestFit="1" customWidth="1"/>
    <col min="4" max="28" width="8.42578125" customWidth="1"/>
  </cols>
  <sheetData>
    <row r="1" spans="1:28" ht="13.5" x14ac:dyDescent="0.15">
      <c r="A1" s="1" t="s">
        <v>121</v>
      </c>
    </row>
    <row r="2" spans="1:28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85" t="s">
        <v>57</v>
      </c>
    </row>
    <row r="3" spans="1:28" x14ac:dyDescent="0.15">
      <c r="A3" s="117"/>
      <c r="B3" s="118"/>
      <c r="C3" s="119"/>
      <c r="D3" s="100">
        <v>40057</v>
      </c>
      <c r="E3" s="100"/>
      <c r="F3" s="100"/>
      <c r="G3" s="100"/>
      <c r="H3" s="100">
        <v>40109</v>
      </c>
      <c r="I3" s="100"/>
      <c r="J3" s="100"/>
      <c r="K3" s="100"/>
      <c r="L3" s="100">
        <v>40144</v>
      </c>
      <c r="M3" s="100"/>
      <c r="N3" s="100"/>
      <c r="O3" s="100"/>
      <c r="P3" s="100">
        <v>40200</v>
      </c>
      <c r="Q3" s="100"/>
      <c r="R3" s="100"/>
      <c r="S3" s="100"/>
      <c r="T3" s="100">
        <v>40226</v>
      </c>
      <c r="U3" s="100"/>
      <c r="V3" s="100"/>
      <c r="W3" s="100"/>
      <c r="X3" s="100">
        <v>40249</v>
      </c>
      <c r="Y3" s="100"/>
      <c r="Z3" s="100"/>
      <c r="AA3" s="100"/>
      <c r="AB3" s="112"/>
    </row>
    <row r="4" spans="1:28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2"/>
    </row>
    <row r="5" spans="1:28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113"/>
    </row>
    <row r="6" spans="1:28" x14ac:dyDescent="0.15">
      <c r="A6" s="126" t="s">
        <v>115</v>
      </c>
      <c r="B6" s="16" t="s">
        <v>15</v>
      </c>
      <c r="C6" s="29" t="s">
        <v>47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>
        <v>36</v>
      </c>
      <c r="Q6" s="41">
        <v>0</v>
      </c>
      <c r="R6" s="43" t="s">
        <v>83</v>
      </c>
      <c r="S6" s="43" t="s">
        <v>83</v>
      </c>
      <c r="T6" s="41">
        <v>36</v>
      </c>
      <c r="U6" s="42">
        <v>36</v>
      </c>
      <c r="V6" s="42">
        <v>169000</v>
      </c>
      <c r="W6" s="42">
        <v>230000</v>
      </c>
      <c r="X6" s="41"/>
      <c r="Y6" s="42"/>
      <c r="Z6" s="42"/>
      <c r="AA6" s="42"/>
      <c r="AB6" s="12">
        <f>E6+I6+M6+Q6+U6+Y6</f>
        <v>36</v>
      </c>
    </row>
    <row r="7" spans="1:28" x14ac:dyDescent="0.15">
      <c r="A7" s="109"/>
      <c r="B7" s="16" t="s">
        <v>15</v>
      </c>
      <c r="C7" s="29" t="s">
        <v>32</v>
      </c>
      <c r="D7" s="41">
        <v>1748</v>
      </c>
      <c r="E7" s="41">
        <v>432</v>
      </c>
      <c r="F7" s="41">
        <v>172750</v>
      </c>
      <c r="G7" s="41">
        <v>245375</v>
      </c>
      <c r="H7" s="41">
        <v>2058</v>
      </c>
      <c r="I7" s="41">
        <v>1230</v>
      </c>
      <c r="J7" s="41">
        <v>172073</v>
      </c>
      <c r="K7" s="41">
        <v>241808</v>
      </c>
      <c r="L7" s="42">
        <v>1644</v>
      </c>
      <c r="M7" s="42">
        <v>1100</v>
      </c>
      <c r="N7" s="42">
        <v>165976</v>
      </c>
      <c r="O7" s="42">
        <v>233218</v>
      </c>
      <c r="P7" s="42">
        <v>3602</v>
      </c>
      <c r="Q7" s="42">
        <v>1032</v>
      </c>
      <c r="R7" s="42">
        <v>170708</v>
      </c>
      <c r="S7" s="42">
        <v>232741</v>
      </c>
      <c r="T7" s="42">
        <v>2620</v>
      </c>
      <c r="U7" s="42">
        <v>2380</v>
      </c>
      <c r="V7" s="42">
        <v>168880</v>
      </c>
      <c r="W7" s="42">
        <v>228203</v>
      </c>
      <c r="X7" s="42">
        <v>1511</v>
      </c>
      <c r="Y7" s="42">
        <v>408</v>
      </c>
      <c r="Z7" s="42">
        <v>170059</v>
      </c>
      <c r="AA7" s="42">
        <v>227380</v>
      </c>
      <c r="AB7" s="12">
        <f t="shared" ref="AB7:AB26" si="0">E7+I7+M7+Q7+U7+Y7</f>
        <v>6582</v>
      </c>
    </row>
    <row r="8" spans="1:28" x14ac:dyDescent="0.15">
      <c r="A8" s="109"/>
      <c r="B8" s="16" t="s">
        <v>15</v>
      </c>
      <c r="C8" s="29" t="s">
        <v>66</v>
      </c>
      <c r="D8" s="41"/>
      <c r="E8" s="41"/>
      <c r="F8" s="41"/>
      <c r="G8" s="41"/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>
        <v>38</v>
      </c>
      <c r="U8" s="42">
        <v>38</v>
      </c>
      <c r="V8" s="42">
        <v>105000</v>
      </c>
      <c r="W8" s="42">
        <v>166500</v>
      </c>
      <c r="X8" s="42"/>
      <c r="Y8" s="42"/>
      <c r="Z8" s="42"/>
      <c r="AA8" s="42"/>
      <c r="AB8" s="12">
        <f t="shared" si="0"/>
        <v>38</v>
      </c>
    </row>
    <row r="9" spans="1:28" x14ac:dyDescent="0.15">
      <c r="A9" s="109"/>
      <c r="B9" s="16" t="s">
        <v>15</v>
      </c>
      <c r="C9" s="29" t="s">
        <v>116</v>
      </c>
      <c r="D9" s="41"/>
      <c r="E9" s="41"/>
      <c r="F9" s="41"/>
      <c r="G9" s="41"/>
      <c r="H9" s="41"/>
      <c r="I9" s="41"/>
      <c r="J9" s="41"/>
      <c r="K9" s="41"/>
      <c r="L9" s="42">
        <v>36</v>
      </c>
      <c r="M9" s="42">
        <v>36</v>
      </c>
      <c r="N9" s="42">
        <v>164000</v>
      </c>
      <c r="O9" s="42">
        <v>230300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12">
        <f t="shared" si="0"/>
        <v>36</v>
      </c>
    </row>
    <row r="10" spans="1:28" x14ac:dyDescent="0.15">
      <c r="A10" s="109"/>
      <c r="B10" s="16" t="s">
        <v>15</v>
      </c>
      <c r="C10" s="29" t="s">
        <v>97</v>
      </c>
      <c r="D10" s="41">
        <v>2252</v>
      </c>
      <c r="E10" s="41">
        <v>1892</v>
      </c>
      <c r="F10" s="41">
        <v>165456</v>
      </c>
      <c r="G10" s="41">
        <v>239994</v>
      </c>
      <c r="H10" s="41">
        <v>3191</v>
      </c>
      <c r="I10" s="41">
        <v>2651</v>
      </c>
      <c r="J10" s="41">
        <v>164008</v>
      </c>
      <c r="K10" s="41">
        <v>235488</v>
      </c>
      <c r="L10" s="42">
        <v>1489</v>
      </c>
      <c r="M10" s="42">
        <v>849</v>
      </c>
      <c r="N10" s="42">
        <v>158898</v>
      </c>
      <c r="O10" s="42">
        <v>226955</v>
      </c>
      <c r="P10" s="42">
        <v>756</v>
      </c>
      <c r="Q10" s="42">
        <v>396</v>
      </c>
      <c r="R10" s="42">
        <v>166636</v>
      </c>
      <c r="S10" s="42">
        <v>227636</v>
      </c>
      <c r="T10" s="42">
        <v>540</v>
      </c>
      <c r="U10" s="42">
        <v>432</v>
      </c>
      <c r="V10" s="42">
        <v>166875</v>
      </c>
      <c r="W10" s="42">
        <v>227375</v>
      </c>
      <c r="X10" s="42">
        <v>162</v>
      </c>
      <c r="Y10" s="42">
        <v>162</v>
      </c>
      <c r="Z10" s="42">
        <v>167556</v>
      </c>
      <c r="AA10" s="42">
        <v>224756</v>
      </c>
      <c r="AB10" s="12">
        <f t="shared" si="0"/>
        <v>6382</v>
      </c>
    </row>
    <row r="11" spans="1:28" x14ac:dyDescent="0.15">
      <c r="A11" s="109"/>
      <c r="B11" s="37" t="s">
        <v>101</v>
      </c>
      <c r="C11" s="29" t="s">
        <v>25</v>
      </c>
      <c r="D11" s="41"/>
      <c r="E11" s="41"/>
      <c r="F11" s="41"/>
      <c r="G11" s="41"/>
      <c r="H11" s="41">
        <v>108</v>
      </c>
      <c r="I11" s="41">
        <v>108</v>
      </c>
      <c r="J11" s="41">
        <v>155000</v>
      </c>
      <c r="K11" s="41">
        <v>237333</v>
      </c>
      <c r="L11" s="42">
        <v>36</v>
      </c>
      <c r="M11" s="42">
        <v>36</v>
      </c>
      <c r="N11" s="42">
        <v>175000</v>
      </c>
      <c r="O11" s="42">
        <v>243000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12">
        <f t="shared" si="0"/>
        <v>144</v>
      </c>
    </row>
    <row r="12" spans="1:28" x14ac:dyDescent="0.15">
      <c r="A12" s="109"/>
      <c r="B12" s="30" t="s">
        <v>50</v>
      </c>
      <c r="C12" s="29" t="s">
        <v>25</v>
      </c>
      <c r="D12" s="41">
        <v>36</v>
      </c>
      <c r="E12" s="41">
        <v>0</v>
      </c>
      <c r="F12" s="43" t="s">
        <v>83</v>
      </c>
      <c r="G12" s="43" t="s">
        <v>83</v>
      </c>
      <c r="H12" s="41">
        <v>76</v>
      </c>
      <c r="I12" s="41">
        <v>40</v>
      </c>
      <c r="J12" s="41">
        <v>198400</v>
      </c>
      <c r="K12" s="41">
        <v>279600</v>
      </c>
      <c r="L12" s="42">
        <v>162</v>
      </c>
      <c r="M12" s="42">
        <v>162</v>
      </c>
      <c r="N12" s="42">
        <v>200000</v>
      </c>
      <c r="O12" s="42">
        <v>280000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12">
        <f t="shared" si="0"/>
        <v>202</v>
      </c>
    </row>
    <row r="13" spans="1:28" x14ac:dyDescent="0.15">
      <c r="A13" s="109"/>
      <c r="B13" s="16" t="s">
        <v>28</v>
      </c>
      <c r="C13" s="29" t="s">
        <v>25</v>
      </c>
      <c r="D13" s="41">
        <v>766</v>
      </c>
      <c r="E13" s="41">
        <v>126</v>
      </c>
      <c r="F13" s="41">
        <v>90000</v>
      </c>
      <c r="G13" s="41">
        <v>170000</v>
      </c>
      <c r="H13" s="41">
        <v>874</v>
      </c>
      <c r="I13" s="41">
        <v>514</v>
      </c>
      <c r="J13" s="41">
        <v>91362</v>
      </c>
      <c r="K13" s="41">
        <v>174981</v>
      </c>
      <c r="L13" s="42">
        <v>850</v>
      </c>
      <c r="M13" s="42">
        <v>560</v>
      </c>
      <c r="N13" s="42">
        <v>128767</v>
      </c>
      <c r="O13" s="42">
        <v>200804</v>
      </c>
      <c r="P13" s="42">
        <v>1142</v>
      </c>
      <c r="Q13" s="42">
        <v>868</v>
      </c>
      <c r="R13" s="42">
        <v>107960</v>
      </c>
      <c r="S13" s="42">
        <v>175346</v>
      </c>
      <c r="T13" s="42">
        <v>426</v>
      </c>
      <c r="U13" s="42">
        <v>290</v>
      </c>
      <c r="V13" s="42">
        <v>130000</v>
      </c>
      <c r="W13" s="42">
        <v>191400</v>
      </c>
      <c r="X13" s="42">
        <v>140</v>
      </c>
      <c r="Y13" s="42">
        <v>80</v>
      </c>
      <c r="Z13" s="42">
        <v>77000</v>
      </c>
      <c r="AA13" s="42">
        <v>138000</v>
      </c>
      <c r="AB13" s="12">
        <f t="shared" si="0"/>
        <v>2438</v>
      </c>
    </row>
    <row r="14" spans="1:28" x14ac:dyDescent="0.15">
      <c r="A14" s="109"/>
      <c r="B14" s="16" t="s">
        <v>28</v>
      </c>
      <c r="C14" s="29" t="s">
        <v>103</v>
      </c>
      <c r="D14" s="41">
        <v>100</v>
      </c>
      <c r="E14" s="41">
        <v>0</v>
      </c>
      <c r="F14" s="43" t="s">
        <v>83</v>
      </c>
      <c r="G14" s="43" t="s">
        <v>83</v>
      </c>
      <c r="H14" s="41">
        <v>200</v>
      </c>
      <c r="I14" s="41">
        <v>0</v>
      </c>
      <c r="J14" s="43" t="s">
        <v>83</v>
      </c>
      <c r="K14" s="43" t="s">
        <v>83</v>
      </c>
      <c r="L14" s="42">
        <v>280</v>
      </c>
      <c r="M14" s="42">
        <v>40</v>
      </c>
      <c r="N14" s="42">
        <v>110000</v>
      </c>
      <c r="O14" s="42">
        <v>180000</v>
      </c>
      <c r="P14" s="42">
        <v>180</v>
      </c>
      <c r="Q14" s="42">
        <v>40</v>
      </c>
      <c r="R14" s="42">
        <v>125000</v>
      </c>
      <c r="S14" s="42">
        <v>187000</v>
      </c>
      <c r="T14" s="42">
        <v>80</v>
      </c>
      <c r="U14" s="42">
        <v>40</v>
      </c>
      <c r="V14" s="42">
        <v>120000</v>
      </c>
      <c r="W14" s="42">
        <v>181500</v>
      </c>
      <c r="X14" s="42"/>
      <c r="Y14" s="42"/>
      <c r="Z14" s="42"/>
      <c r="AA14" s="42"/>
      <c r="AB14" s="12">
        <f t="shared" si="0"/>
        <v>120</v>
      </c>
    </row>
    <row r="15" spans="1:28" x14ac:dyDescent="0.15">
      <c r="A15" s="109"/>
      <c r="B15" s="37" t="s">
        <v>33</v>
      </c>
      <c r="C15" s="29" t="s">
        <v>47</v>
      </c>
      <c r="D15" s="41">
        <v>1404</v>
      </c>
      <c r="E15" s="41">
        <v>302</v>
      </c>
      <c r="F15" s="41">
        <v>163834</v>
      </c>
      <c r="G15" s="41">
        <v>237536</v>
      </c>
      <c r="H15" s="41">
        <v>1902</v>
      </c>
      <c r="I15" s="41">
        <v>660</v>
      </c>
      <c r="J15" s="41">
        <v>165667</v>
      </c>
      <c r="K15" s="41">
        <v>233806</v>
      </c>
      <c r="L15" s="42">
        <v>3062</v>
      </c>
      <c r="M15" s="42">
        <v>1204</v>
      </c>
      <c r="N15" s="42">
        <v>160395</v>
      </c>
      <c r="O15" s="42">
        <v>225341</v>
      </c>
      <c r="P15" s="42">
        <v>1936</v>
      </c>
      <c r="Q15" s="42">
        <v>200</v>
      </c>
      <c r="R15" s="42">
        <v>164000</v>
      </c>
      <c r="S15" s="42">
        <v>225100</v>
      </c>
      <c r="T15" s="42">
        <v>2420</v>
      </c>
      <c r="U15" s="42">
        <v>2020</v>
      </c>
      <c r="V15" s="42">
        <v>164119</v>
      </c>
      <c r="W15" s="42">
        <v>223280</v>
      </c>
      <c r="X15" s="42">
        <v>40</v>
      </c>
      <c r="Y15" s="42">
        <v>40</v>
      </c>
      <c r="Z15" s="42">
        <v>166000</v>
      </c>
      <c r="AA15" s="42">
        <v>223001</v>
      </c>
      <c r="AB15" s="12">
        <f t="shared" si="0"/>
        <v>4426</v>
      </c>
    </row>
    <row r="16" spans="1:28" x14ac:dyDescent="0.15">
      <c r="A16" s="109"/>
      <c r="B16" s="16" t="s">
        <v>33</v>
      </c>
      <c r="C16" s="29" t="s">
        <v>52</v>
      </c>
      <c r="D16" s="41">
        <v>40</v>
      </c>
      <c r="E16" s="41">
        <v>40</v>
      </c>
      <c r="F16" s="41">
        <v>204500</v>
      </c>
      <c r="G16" s="41">
        <v>313500</v>
      </c>
      <c r="H16" s="41">
        <v>40</v>
      </c>
      <c r="I16" s="41">
        <v>40</v>
      </c>
      <c r="J16" s="41">
        <v>203500</v>
      </c>
      <c r="K16" s="41">
        <v>313500</v>
      </c>
      <c r="L16" s="42">
        <v>60</v>
      </c>
      <c r="M16" s="42">
        <v>60</v>
      </c>
      <c r="N16" s="42">
        <v>198000</v>
      </c>
      <c r="O16" s="42">
        <v>308000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12">
        <f t="shared" si="0"/>
        <v>140</v>
      </c>
    </row>
    <row r="17" spans="1:28" x14ac:dyDescent="0.15">
      <c r="A17" s="109"/>
      <c r="B17" s="16" t="s">
        <v>33</v>
      </c>
      <c r="C17" s="29" t="s">
        <v>32</v>
      </c>
      <c r="D17" s="41">
        <v>21864</v>
      </c>
      <c r="E17" s="41">
        <v>10708</v>
      </c>
      <c r="F17" s="41">
        <v>165782</v>
      </c>
      <c r="G17" s="41">
        <v>238463</v>
      </c>
      <c r="H17" s="41">
        <v>30084</v>
      </c>
      <c r="I17" s="41">
        <v>16797</v>
      </c>
      <c r="J17" s="41">
        <v>168310</v>
      </c>
      <c r="K17" s="41">
        <v>237727</v>
      </c>
      <c r="L17" s="42">
        <v>25154</v>
      </c>
      <c r="M17" s="42">
        <v>12652</v>
      </c>
      <c r="N17" s="42">
        <v>164075</v>
      </c>
      <c r="O17" s="42">
        <v>227399</v>
      </c>
      <c r="P17" s="42">
        <v>14266</v>
      </c>
      <c r="Q17" s="42">
        <v>6366</v>
      </c>
      <c r="R17" s="42">
        <v>168453</v>
      </c>
      <c r="S17" s="42">
        <v>230314</v>
      </c>
      <c r="T17" s="42">
        <v>14850</v>
      </c>
      <c r="U17" s="42">
        <v>9566</v>
      </c>
      <c r="V17" s="42">
        <v>169638</v>
      </c>
      <c r="W17" s="42">
        <v>229371</v>
      </c>
      <c r="X17" s="42">
        <v>4224</v>
      </c>
      <c r="Y17" s="42">
        <v>1680</v>
      </c>
      <c r="Z17" s="42">
        <v>170107</v>
      </c>
      <c r="AA17" s="42">
        <v>227243</v>
      </c>
      <c r="AB17" s="12">
        <f t="shared" si="0"/>
        <v>57769</v>
      </c>
    </row>
    <row r="18" spans="1:28" x14ac:dyDescent="0.15">
      <c r="A18" s="109"/>
      <c r="B18" s="16" t="s">
        <v>33</v>
      </c>
      <c r="C18" s="29" t="s">
        <v>97</v>
      </c>
      <c r="D18" s="41"/>
      <c r="E18" s="41"/>
      <c r="F18" s="41"/>
      <c r="G18" s="41"/>
      <c r="H18" s="41">
        <v>560</v>
      </c>
      <c r="I18" s="41">
        <v>460</v>
      </c>
      <c r="J18" s="41">
        <v>166870</v>
      </c>
      <c r="K18" s="41">
        <v>240109</v>
      </c>
      <c r="L18" s="42">
        <v>620</v>
      </c>
      <c r="M18" s="42">
        <v>520</v>
      </c>
      <c r="N18" s="42">
        <v>168615</v>
      </c>
      <c r="O18" s="42">
        <v>232173</v>
      </c>
      <c r="P18" s="42">
        <v>60</v>
      </c>
      <c r="Q18" s="42">
        <v>60</v>
      </c>
      <c r="R18" s="42">
        <v>169000</v>
      </c>
      <c r="S18" s="42">
        <v>230300</v>
      </c>
      <c r="T18" s="42">
        <v>260</v>
      </c>
      <c r="U18" s="42">
        <v>200</v>
      </c>
      <c r="V18" s="42">
        <v>172000</v>
      </c>
      <c r="W18" s="42">
        <v>233000</v>
      </c>
      <c r="X18" s="42">
        <v>60</v>
      </c>
      <c r="Y18" s="42">
        <v>60</v>
      </c>
      <c r="Z18" s="42">
        <v>174000</v>
      </c>
      <c r="AA18" s="42">
        <v>232200</v>
      </c>
      <c r="AB18" s="12">
        <f t="shared" si="0"/>
        <v>1300</v>
      </c>
    </row>
    <row r="19" spans="1:28" x14ac:dyDescent="0.15">
      <c r="A19" s="110"/>
      <c r="B19" s="131" t="s">
        <v>69</v>
      </c>
      <c r="C19" s="132"/>
      <c r="D19" s="41">
        <v>28210</v>
      </c>
      <c r="E19" s="41">
        <v>13500</v>
      </c>
      <c r="F19" s="41">
        <v>165323</v>
      </c>
      <c r="G19" s="41">
        <v>238461</v>
      </c>
      <c r="H19" s="41">
        <v>39093</v>
      </c>
      <c r="I19" s="41">
        <v>22500</v>
      </c>
      <c r="J19" s="41">
        <v>166197</v>
      </c>
      <c r="K19" s="41">
        <v>236394</v>
      </c>
      <c r="L19" s="42">
        <v>33393</v>
      </c>
      <c r="M19" s="42">
        <v>17219</v>
      </c>
      <c r="N19" s="42">
        <v>163026</v>
      </c>
      <c r="O19" s="42">
        <v>227588</v>
      </c>
      <c r="P19" s="42">
        <f>SUBTOTAL(109,P6:P18)</f>
        <v>21978</v>
      </c>
      <c r="Q19" s="42">
        <f>SUBTOTAL(109,Q6:Q18)</f>
        <v>8962</v>
      </c>
      <c r="R19" s="42">
        <v>162484</v>
      </c>
      <c r="S19" s="42">
        <v>224842</v>
      </c>
      <c r="T19" s="42">
        <f>SUBTOTAL(9,T6:T18)</f>
        <v>21270</v>
      </c>
      <c r="U19" s="42">
        <f>SUBTOTAL(9,U6:U18)</f>
        <v>15002</v>
      </c>
      <c r="V19" s="42">
        <v>167663</v>
      </c>
      <c r="W19" s="42">
        <v>227337</v>
      </c>
      <c r="X19" s="42">
        <f>SUBTOTAL(9,X6:X18)</f>
        <v>6137</v>
      </c>
      <c r="Y19" s="42">
        <f>SUBTOTAL(9,Y6:Y18)</f>
        <v>2430</v>
      </c>
      <c r="Z19" s="42">
        <v>166892</v>
      </c>
      <c r="AA19" s="42">
        <v>224215</v>
      </c>
      <c r="AB19" s="12">
        <f t="shared" si="0"/>
        <v>79613</v>
      </c>
    </row>
    <row r="20" spans="1:28" x14ac:dyDescent="0.15">
      <c r="A20" s="126" t="s">
        <v>118</v>
      </c>
      <c r="B20" s="16" t="s">
        <v>15</v>
      </c>
      <c r="C20" s="29" t="s">
        <v>107</v>
      </c>
      <c r="D20" s="41">
        <v>300</v>
      </c>
      <c r="E20" s="41">
        <v>0</v>
      </c>
      <c r="F20" s="43" t="s">
        <v>83</v>
      </c>
      <c r="G20" s="43" t="s">
        <v>83</v>
      </c>
      <c r="H20" s="41">
        <v>922</v>
      </c>
      <c r="I20" s="41">
        <v>0</v>
      </c>
      <c r="J20" s="43" t="s">
        <v>83</v>
      </c>
      <c r="K20" s="43" t="s">
        <v>83</v>
      </c>
      <c r="L20" s="42">
        <v>1300</v>
      </c>
      <c r="M20" s="42">
        <v>952</v>
      </c>
      <c r="N20" s="42">
        <v>56500</v>
      </c>
      <c r="O20" s="42">
        <v>100230</v>
      </c>
      <c r="P20" s="42">
        <v>2158</v>
      </c>
      <c r="Q20" s="42">
        <v>622</v>
      </c>
      <c r="R20" s="42">
        <v>57991</v>
      </c>
      <c r="S20" s="42">
        <v>100904</v>
      </c>
      <c r="T20" s="42">
        <v>4336</v>
      </c>
      <c r="U20" s="42">
        <v>3422</v>
      </c>
      <c r="V20" s="42">
        <v>59115</v>
      </c>
      <c r="W20" s="42">
        <v>62071</v>
      </c>
      <c r="X20" s="42">
        <v>4324</v>
      </c>
      <c r="Y20" s="42">
        <v>3100</v>
      </c>
      <c r="Z20" s="42">
        <v>59451</v>
      </c>
      <c r="AA20" s="42">
        <v>96710</v>
      </c>
      <c r="AB20" s="12">
        <f t="shared" si="0"/>
        <v>8096</v>
      </c>
    </row>
    <row r="21" spans="1:28" x14ac:dyDescent="0.15">
      <c r="A21" s="109"/>
      <c r="B21" s="16" t="s">
        <v>15</v>
      </c>
      <c r="C21" s="29" t="s">
        <v>119</v>
      </c>
      <c r="D21" s="41"/>
      <c r="E21" s="41"/>
      <c r="F21" s="41"/>
      <c r="G21" s="41"/>
      <c r="H21" s="41">
        <v>108</v>
      </c>
      <c r="I21" s="41">
        <v>108</v>
      </c>
      <c r="J21" s="41">
        <v>108000</v>
      </c>
      <c r="K21" s="41">
        <v>153300</v>
      </c>
      <c r="L21" s="42">
        <v>408</v>
      </c>
      <c r="M21" s="42">
        <v>108</v>
      </c>
      <c r="N21" s="42">
        <v>104000</v>
      </c>
      <c r="O21" s="42">
        <v>149300</v>
      </c>
      <c r="P21" s="42">
        <v>108</v>
      </c>
      <c r="Q21" s="42">
        <v>108</v>
      </c>
      <c r="R21" s="42">
        <v>108000</v>
      </c>
      <c r="S21" s="42">
        <v>148300</v>
      </c>
      <c r="T21" s="42">
        <v>452</v>
      </c>
      <c r="U21" s="42">
        <v>373</v>
      </c>
      <c r="V21" s="42">
        <v>112227</v>
      </c>
      <c r="W21" s="42">
        <v>117838</v>
      </c>
      <c r="X21" s="42">
        <v>432</v>
      </c>
      <c r="Y21" s="42">
        <v>324</v>
      </c>
      <c r="Z21" s="42">
        <v>112000</v>
      </c>
      <c r="AA21" s="42">
        <v>149933</v>
      </c>
      <c r="AB21" s="12">
        <f t="shared" si="0"/>
        <v>1021</v>
      </c>
    </row>
    <row r="22" spans="1:28" x14ac:dyDescent="0.15">
      <c r="A22" s="109"/>
      <c r="B22" s="16" t="s">
        <v>28</v>
      </c>
      <c r="C22" s="29" t="s">
        <v>107</v>
      </c>
      <c r="D22" s="41">
        <v>1900</v>
      </c>
      <c r="E22" s="41">
        <v>1200</v>
      </c>
      <c r="F22" s="41">
        <v>48750</v>
      </c>
      <c r="G22" s="41">
        <v>91750</v>
      </c>
      <c r="H22" s="41">
        <v>2704</v>
      </c>
      <c r="I22" s="41">
        <v>1852</v>
      </c>
      <c r="J22" s="41">
        <v>46338</v>
      </c>
      <c r="K22" s="41">
        <v>90788</v>
      </c>
      <c r="L22" s="42">
        <v>2300</v>
      </c>
      <c r="M22" s="42">
        <v>900</v>
      </c>
      <c r="N22" s="42">
        <v>50111</v>
      </c>
      <c r="O22" s="42">
        <v>95667</v>
      </c>
      <c r="P22" s="42">
        <v>2000</v>
      </c>
      <c r="Q22" s="42">
        <v>1000</v>
      </c>
      <c r="R22" s="42">
        <v>56600</v>
      </c>
      <c r="S22" s="42">
        <v>98000</v>
      </c>
      <c r="T22" s="42">
        <v>3600</v>
      </c>
      <c r="U22" s="42">
        <v>1800</v>
      </c>
      <c r="V22" s="42">
        <v>56389</v>
      </c>
      <c r="W22" s="42">
        <v>59208</v>
      </c>
      <c r="X22" s="42">
        <v>4000</v>
      </c>
      <c r="Y22" s="42">
        <v>2533</v>
      </c>
      <c r="Z22" s="42">
        <v>56553</v>
      </c>
      <c r="AA22" s="42">
        <v>93293</v>
      </c>
      <c r="AB22" s="12">
        <f t="shared" si="0"/>
        <v>9285</v>
      </c>
    </row>
    <row r="23" spans="1:28" x14ac:dyDescent="0.15">
      <c r="A23" s="109"/>
      <c r="B23" s="16" t="s">
        <v>28</v>
      </c>
      <c r="C23" s="29" t="s">
        <v>119</v>
      </c>
      <c r="D23" s="41">
        <v>300</v>
      </c>
      <c r="E23" s="41">
        <v>300</v>
      </c>
      <c r="F23" s="41">
        <v>61000</v>
      </c>
      <c r="G23" s="41">
        <v>107667</v>
      </c>
      <c r="H23" s="41">
        <v>440</v>
      </c>
      <c r="I23" s="41">
        <v>440</v>
      </c>
      <c r="J23" s="41">
        <v>59159</v>
      </c>
      <c r="K23" s="41">
        <v>104282</v>
      </c>
      <c r="L23" s="42">
        <v>840</v>
      </c>
      <c r="M23" s="42">
        <v>540</v>
      </c>
      <c r="N23" s="42">
        <v>65000</v>
      </c>
      <c r="O23" s="42">
        <v>110300</v>
      </c>
      <c r="P23" s="42">
        <v>1000</v>
      </c>
      <c r="Q23" s="41">
        <v>0</v>
      </c>
      <c r="R23" s="43" t="s">
        <v>83</v>
      </c>
      <c r="S23" s="43" t="s">
        <v>83</v>
      </c>
      <c r="T23" s="42">
        <v>405</v>
      </c>
      <c r="U23" s="42">
        <v>305</v>
      </c>
      <c r="V23" s="42">
        <v>74000</v>
      </c>
      <c r="W23" s="42">
        <v>77700</v>
      </c>
      <c r="X23" s="42">
        <v>200</v>
      </c>
      <c r="Y23" s="42">
        <v>200</v>
      </c>
      <c r="Z23" s="42">
        <v>70000</v>
      </c>
      <c r="AA23" s="42">
        <v>105550</v>
      </c>
      <c r="AB23" s="12">
        <f t="shared" si="0"/>
        <v>1785</v>
      </c>
    </row>
    <row r="24" spans="1:28" x14ac:dyDescent="0.15">
      <c r="A24" s="109"/>
      <c r="B24" s="16" t="s">
        <v>33</v>
      </c>
      <c r="C24" s="40" t="s">
        <v>107</v>
      </c>
      <c r="D24" s="41"/>
      <c r="E24" s="41"/>
      <c r="F24" s="41"/>
      <c r="G24" s="41"/>
      <c r="H24" s="41">
        <v>100</v>
      </c>
      <c r="I24" s="41">
        <v>100</v>
      </c>
      <c r="J24" s="41">
        <v>103000</v>
      </c>
      <c r="K24" s="41">
        <v>148000</v>
      </c>
      <c r="L24" s="42"/>
      <c r="M24" s="42"/>
      <c r="N24" s="42"/>
      <c r="O24" s="42"/>
      <c r="P24" s="42"/>
      <c r="Q24" s="42"/>
      <c r="R24" s="42"/>
      <c r="S24" s="42"/>
      <c r="T24" s="42">
        <v>100</v>
      </c>
      <c r="U24" s="42">
        <v>100</v>
      </c>
      <c r="V24" s="42">
        <v>101000</v>
      </c>
      <c r="W24" s="42">
        <v>106050</v>
      </c>
      <c r="X24" s="42"/>
      <c r="Y24" s="42"/>
      <c r="Z24" s="42"/>
      <c r="AA24" s="42"/>
      <c r="AB24" s="12">
        <f t="shared" si="0"/>
        <v>200</v>
      </c>
    </row>
    <row r="25" spans="1:28" x14ac:dyDescent="0.15">
      <c r="A25" s="110"/>
      <c r="B25" s="131" t="s">
        <v>74</v>
      </c>
      <c r="C25" s="132"/>
      <c r="D25" s="41">
        <v>2500</v>
      </c>
      <c r="E25" s="41">
        <v>1500</v>
      </c>
      <c r="F25" s="41">
        <v>51200</v>
      </c>
      <c r="G25" s="41">
        <v>94933</v>
      </c>
      <c r="H25" s="41">
        <v>4274</v>
      </c>
      <c r="I25" s="41">
        <v>2500</v>
      </c>
      <c r="J25" s="41">
        <v>53525</v>
      </c>
      <c r="K25" s="41">
        <v>98152</v>
      </c>
      <c r="L25" s="42">
        <v>4848</v>
      </c>
      <c r="M25" s="42">
        <v>2500</v>
      </c>
      <c r="N25" s="42">
        <v>58088</v>
      </c>
      <c r="O25" s="42">
        <v>102882</v>
      </c>
      <c r="P25" s="42">
        <f>SUBTOTAL(109,P20:P24)</f>
        <v>5266</v>
      </c>
      <c r="Q25" s="42">
        <f>SUBTOTAL(109,Q20:Q24)</f>
        <v>1730</v>
      </c>
      <c r="R25" s="42">
        <v>60309</v>
      </c>
      <c r="S25" s="42">
        <v>102184</v>
      </c>
      <c r="T25" s="42">
        <f>SUBTOTAL(109,T20:T24)</f>
        <v>8893</v>
      </c>
      <c r="U25" s="42">
        <f>SUBTOTAL(109,U20:U24)</f>
        <v>6000</v>
      </c>
      <c r="V25" s="42">
        <v>63053</v>
      </c>
      <c r="W25" s="42">
        <v>66206</v>
      </c>
      <c r="X25" s="42">
        <f>SUBTOTAL(109,X20:X24)</f>
        <v>8956</v>
      </c>
      <c r="Y25" s="42">
        <f>SUBTOTAL(109,Y20:Y24)</f>
        <v>6157</v>
      </c>
      <c r="Z25" s="42">
        <v>61367</v>
      </c>
      <c r="AA25" s="42">
        <v>98392</v>
      </c>
      <c r="AB25" s="12">
        <f t="shared" si="0"/>
        <v>20387</v>
      </c>
    </row>
    <row r="26" spans="1:28" x14ac:dyDescent="0.15">
      <c r="A26" s="78" t="s">
        <v>42</v>
      </c>
      <c r="B26" s="79"/>
      <c r="C26" s="80"/>
      <c r="D26" s="41">
        <v>30710</v>
      </c>
      <c r="E26" s="41">
        <v>15000</v>
      </c>
      <c r="F26" s="70"/>
      <c r="G26" s="71"/>
      <c r="H26" s="41">
        <v>43367</v>
      </c>
      <c r="I26" s="41">
        <v>25000</v>
      </c>
      <c r="J26" s="70"/>
      <c r="K26" s="71"/>
      <c r="L26" s="41">
        <v>38241</v>
      </c>
      <c r="M26" s="41">
        <v>19719</v>
      </c>
      <c r="N26" s="70"/>
      <c r="O26" s="71"/>
      <c r="P26" s="42">
        <f>SUBTOTAL(109,P6:P25)</f>
        <v>27244</v>
      </c>
      <c r="Q26" s="42">
        <f>SUBTOTAL(109,Q6:Q25)</f>
        <v>10692</v>
      </c>
      <c r="R26" s="70"/>
      <c r="S26" s="71"/>
      <c r="T26" s="42">
        <f>SUBTOTAL(109,T6:T25)</f>
        <v>30163</v>
      </c>
      <c r="U26" s="42">
        <f>SUBTOTAL(109,U6:U25)</f>
        <v>21002</v>
      </c>
      <c r="V26" s="70"/>
      <c r="W26" s="71"/>
      <c r="X26" s="42">
        <f>SUBTOTAL(109,X6:X25)</f>
        <v>15093</v>
      </c>
      <c r="Y26" s="42">
        <f>SUBTOTAL(109,Y6:Y25)</f>
        <v>8587</v>
      </c>
      <c r="Z26" s="70"/>
      <c r="AA26" s="71"/>
      <c r="AB26" s="12">
        <f t="shared" si="0"/>
        <v>100000</v>
      </c>
    </row>
  </sheetData>
  <mergeCells count="43">
    <mergeCell ref="Z26:AA26"/>
    <mergeCell ref="A6:A19"/>
    <mergeCell ref="B19:C19"/>
    <mergeCell ref="A20:A25"/>
    <mergeCell ref="B25:C25"/>
    <mergeCell ref="A26:C26"/>
    <mergeCell ref="F26:G26"/>
    <mergeCell ref="T4:T5"/>
    <mergeCell ref="U4:U5"/>
    <mergeCell ref="V4:W4"/>
    <mergeCell ref="X4:X5"/>
    <mergeCell ref="J26:K26"/>
    <mergeCell ref="N26:O26"/>
    <mergeCell ref="R26:S26"/>
    <mergeCell ref="V26:W26"/>
    <mergeCell ref="X2:AA2"/>
    <mergeCell ref="AB2:AB5"/>
    <mergeCell ref="D3:G3"/>
    <mergeCell ref="H3:K3"/>
    <mergeCell ref="L3:O3"/>
    <mergeCell ref="P3:S3"/>
    <mergeCell ref="T3:W3"/>
    <mergeCell ref="X3:AA3"/>
    <mergeCell ref="D4:D5"/>
    <mergeCell ref="E4:E5"/>
    <mergeCell ref="T2:W2"/>
    <mergeCell ref="Y4:Y5"/>
    <mergeCell ref="Z4:AA4"/>
    <mergeCell ref="L4:L5"/>
    <mergeCell ref="M4:M5"/>
    <mergeCell ref="N4:O4"/>
    <mergeCell ref="A2:C5"/>
    <mergeCell ref="D2:G2"/>
    <mergeCell ref="H2:K2"/>
    <mergeCell ref="L2:O2"/>
    <mergeCell ref="P2:S2"/>
    <mergeCell ref="F4:G4"/>
    <mergeCell ref="H4:H5"/>
    <mergeCell ref="I4:I5"/>
    <mergeCell ref="J4:K4"/>
    <mergeCell ref="P4:P5"/>
    <mergeCell ref="Q4:Q5"/>
    <mergeCell ref="R4:S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17A3-DFD3-4534-849C-5892BE4DEBD7}">
  <dimension ref="A1:AJ2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1.42578125" bestFit="1" customWidth="1"/>
    <col min="3" max="3" width="18.140625" bestFit="1" customWidth="1"/>
    <col min="4" max="36" width="8.42578125" customWidth="1"/>
  </cols>
  <sheetData>
    <row r="1" spans="1:36" ht="13.5" x14ac:dyDescent="0.15">
      <c r="A1" s="1" t="s">
        <v>122</v>
      </c>
    </row>
    <row r="2" spans="1:36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x14ac:dyDescent="0.15">
      <c r="A3" s="117"/>
      <c r="B3" s="118"/>
      <c r="C3" s="119"/>
      <c r="D3" s="100">
        <v>39766</v>
      </c>
      <c r="E3" s="100"/>
      <c r="F3" s="100"/>
      <c r="G3" s="100"/>
      <c r="H3" s="100">
        <v>39798</v>
      </c>
      <c r="I3" s="100"/>
      <c r="J3" s="100"/>
      <c r="K3" s="100"/>
      <c r="L3" s="100">
        <v>39822</v>
      </c>
      <c r="M3" s="100"/>
      <c r="N3" s="100"/>
      <c r="O3" s="100"/>
      <c r="P3" s="100">
        <v>39847</v>
      </c>
      <c r="Q3" s="100"/>
      <c r="R3" s="100"/>
      <c r="S3" s="100"/>
      <c r="T3" s="100">
        <v>39864</v>
      </c>
      <c r="U3" s="100"/>
      <c r="V3" s="100"/>
      <c r="W3" s="100"/>
      <c r="X3" s="100">
        <v>39871</v>
      </c>
      <c r="Y3" s="100"/>
      <c r="Z3" s="100"/>
      <c r="AA3" s="100"/>
      <c r="AB3" s="100">
        <v>39878</v>
      </c>
      <c r="AC3" s="100"/>
      <c r="AD3" s="100"/>
      <c r="AE3" s="100"/>
      <c r="AF3" s="100">
        <v>39885</v>
      </c>
      <c r="AG3" s="100"/>
      <c r="AH3" s="100"/>
      <c r="AI3" s="100"/>
      <c r="AJ3" s="112"/>
    </row>
    <row r="4" spans="1:36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2"/>
    </row>
    <row r="5" spans="1:36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113"/>
    </row>
    <row r="6" spans="1:36" x14ac:dyDescent="0.15">
      <c r="A6" s="108" t="s">
        <v>123</v>
      </c>
      <c r="B6" s="16" t="s">
        <v>15</v>
      </c>
      <c r="C6" s="24" t="s">
        <v>47</v>
      </c>
      <c r="D6" s="16">
        <v>126</v>
      </c>
      <c r="E6" s="16">
        <v>54</v>
      </c>
      <c r="F6" s="19">
        <v>218000</v>
      </c>
      <c r="G6" s="19">
        <v>308500</v>
      </c>
      <c r="H6" s="50">
        <v>72</v>
      </c>
      <c r="I6" s="50">
        <v>0</v>
      </c>
      <c r="J6" s="16" t="s">
        <v>93</v>
      </c>
      <c r="K6" s="16" t="s">
        <v>93</v>
      </c>
      <c r="L6" s="50">
        <v>72</v>
      </c>
      <c r="M6" s="50">
        <v>0</v>
      </c>
      <c r="N6" s="16" t="s">
        <v>93</v>
      </c>
      <c r="O6" s="16" t="s">
        <v>93</v>
      </c>
      <c r="P6" s="50">
        <v>36</v>
      </c>
      <c r="Q6" s="50">
        <v>0</v>
      </c>
      <c r="R6" s="16" t="s">
        <v>93</v>
      </c>
      <c r="S6" s="16" t="s">
        <v>93</v>
      </c>
      <c r="T6" s="50">
        <v>36</v>
      </c>
      <c r="U6" s="51">
        <v>36</v>
      </c>
      <c r="V6" s="50">
        <v>185000</v>
      </c>
      <c r="W6" s="17">
        <v>263000</v>
      </c>
      <c r="X6" s="50">
        <v>36</v>
      </c>
      <c r="Y6" s="51">
        <v>36</v>
      </c>
      <c r="Z6" s="50">
        <v>185000</v>
      </c>
      <c r="AA6" s="17">
        <v>263000</v>
      </c>
      <c r="AB6" s="29"/>
      <c r="AC6" s="29"/>
      <c r="AD6" s="29"/>
      <c r="AE6" s="29"/>
      <c r="AF6" s="29"/>
      <c r="AG6" s="29"/>
      <c r="AH6" s="29"/>
      <c r="AI6" s="29"/>
      <c r="AJ6" s="12">
        <f>E6+I6+M6+Q6+U6+Y6+AC6+AG6</f>
        <v>126</v>
      </c>
    </row>
    <row r="7" spans="1:36" x14ac:dyDescent="0.15">
      <c r="A7" s="109"/>
      <c r="B7" s="16" t="s">
        <v>15</v>
      </c>
      <c r="C7" s="24" t="s">
        <v>32</v>
      </c>
      <c r="D7" s="19">
        <v>8709</v>
      </c>
      <c r="E7" s="19">
        <v>7671</v>
      </c>
      <c r="F7" s="19">
        <v>167439</v>
      </c>
      <c r="G7" s="19">
        <v>254793</v>
      </c>
      <c r="H7" s="50">
        <v>3977</v>
      </c>
      <c r="I7" s="50">
        <v>162</v>
      </c>
      <c r="J7" s="50">
        <v>154000</v>
      </c>
      <c r="K7" s="50">
        <v>243333</v>
      </c>
      <c r="L7" s="50">
        <v>4690</v>
      </c>
      <c r="M7" s="50">
        <v>3994</v>
      </c>
      <c r="N7" s="50">
        <v>156864</v>
      </c>
      <c r="O7" s="50">
        <v>247456</v>
      </c>
      <c r="P7" s="50">
        <v>1692</v>
      </c>
      <c r="Q7" s="50">
        <v>402</v>
      </c>
      <c r="R7" s="50">
        <v>158328</v>
      </c>
      <c r="S7" s="50">
        <v>235209</v>
      </c>
      <c r="T7" s="50">
        <v>1270</v>
      </c>
      <c r="U7" s="50">
        <v>1270</v>
      </c>
      <c r="V7" s="50">
        <v>161057</v>
      </c>
      <c r="W7" s="17">
        <v>231677</v>
      </c>
      <c r="X7" s="50">
        <v>108</v>
      </c>
      <c r="Y7" s="50">
        <v>108</v>
      </c>
      <c r="Z7" s="50">
        <v>166000</v>
      </c>
      <c r="AA7" s="17">
        <v>236000</v>
      </c>
      <c r="AB7" s="50">
        <v>36</v>
      </c>
      <c r="AC7" s="51">
        <v>36</v>
      </c>
      <c r="AD7" s="50">
        <v>167000</v>
      </c>
      <c r="AE7" s="17">
        <v>237000</v>
      </c>
      <c r="AF7" s="50">
        <v>36</v>
      </c>
      <c r="AG7" s="51">
        <v>36</v>
      </c>
      <c r="AH7" s="50">
        <v>165000</v>
      </c>
      <c r="AI7" s="17">
        <v>238000</v>
      </c>
      <c r="AJ7" s="12">
        <f t="shared" ref="AJ7:AJ28" si="0">E7+I7+M7+Q7+U7+Y7+AC7+AG7</f>
        <v>13679</v>
      </c>
    </row>
    <row r="8" spans="1:36" x14ac:dyDescent="0.15">
      <c r="A8" s="109"/>
      <c r="B8" s="16" t="s">
        <v>15</v>
      </c>
      <c r="C8" s="24" t="s">
        <v>66</v>
      </c>
      <c r="D8" s="16">
        <v>256</v>
      </c>
      <c r="E8" s="16">
        <v>38</v>
      </c>
      <c r="F8" s="19">
        <v>130000</v>
      </c>
      <c r="G8" s="19">
        <v>240000</v>
      </c>
      <c r="H8" s="50">
        <v>176</v>
      </c>
      <c r="I8" s="50">
        <v>38</v>
      </c>
      <c r="J8" s="50">
        <v>120000</v>
      </c>
      <c r="K8" s="50">
        <v>225000</v>
      </c>
      <c r="L8" s="50">
        <v>95</v>
      </c>
      <c r="M8" s="50">
        <v>0</v>
      </c>
      <c r="N8" s="16" t="s">
        <v>93</v>
      </c>
      <c r="O8" s="16" t="s">
        <v>93</v>
      </c>
      <c r="P8" s="50">
        <v>310</v>
      </c>
      <c r="Q8" s="50">
        <v>72</v>
      </c>
      <c r="R8" s="50">
        <v>124444</v>
      </c>
      <c r="S8" s="50">
        <v>225000</v>
      </c>
      <c r="T8" s="50">
        <v>219</v>
      </c>
      <c r="U8" s="50">
        <v>57</v>
      </c>
      <c r="V8" s="50">
        <v>135000</v>
      </c>
      <c r="W8" s="17">
        <v>225000</v>
      </c>
      <c r="X8" s="50">
        <v>36</v>
      </c>
      <c r="Y8" s="50">
        <v>36</v>
      </c>
      <c r="Z8" s="50">
        <v>158000</v>
      </c>
      <c r="AA8" s="17">
        <v>248000</v>
      </c>
      <c r="AB8" s="50"/>
      <c r="AC8" s="51"/>
      <c r="AD8" s="50"/>
      <c r="AE8" s="17"/>
      <c r="AF8" s="50"/>
      <c r="AG8" s="51"/>
      <c r="AH8" s="50"/>
      <c r="AI8" s="17"/>
      <c r="AJ8" s="12">
        <f t="shared" si="0"/>
        <v>241</v>
      </c>
    </row>
    <row r="9" spans="1:36" x14ac:dyDescent="0.15">
      <c r="A9" s="109"/>
      <c r="B9" s="16" t="s">
        <v>15</v>
      </c>
      <c r="C9" s="24" t="s">
        <v>116</v>
      </c>
      <c r="D9" s="16">
        <v>36</v>
      </c>
      <c r="E9" s="16">
        <v>0</v>
      </c>
      <c r="F9" s="16" t="s">
        <v>93</v>
      </c>
      <c r="G9" s="16" t="s">
        <v>93</v>
      </c>
      <c r="H9" s="50">
        <v>72</v>
      </c>
      <c r="I9" s="50">
        <v>36</v>
      </c>
      <c r="J9" s="50">
        <v>150000</v>
      </c>
      <c r="K9" s="50">
        <v>270000</v>
      </c>
      <c r="L9" s="50">
        <v>36</v>
      </c>
      <c r="M9" s="50">
        <v>36</v>
      </c>
      <c r="N9" s="50">
        <v>150000</v>
      </c>
      <c r="O9" s="50">
        <v>270000</v>
      </c>
      <c r="P9" s="50"/>
      <c r="Q9" s="50"/>
      <c r="R9" s="50"/>
      <c r="S9" s="50"/>
      <c r="T9" s="50"/>
      <c r="U9" s="50"/>
      <c r="V9" s="50"/>
      <c r="W9" s="17"/>
      <c r="X9" s="50"/>
      <c r="Y9" s="50"/>
      <c r="Z9" s="50"/>
      <c r="AA9" s="17"/>
      <c r="AB9" s="50"/>
      <c r="AC9" s="51"/>
      <c r="AD9" s="50"/>
      <c r="AE9" s="17"/>
      <c r="AF9" s="50"/>
      <c r="AG9" s="51"/>
      <c r="AH9" s="50"/>
      <c r="AI9" s="17"/>
      <c r="AJ9" s="12">
        <f t="shared" si="0"/>
        <v>72</v>
      </c>
    </row>
    <row r="10" spans="1:36" x14ac:dyDescent="0.15">
      <c r="A10" s="109"/>
      <c r="B10" s="16" t="s">
        <v>15</v>
      </c>
      <c r="C10" s="24" t="s">
        <v>97</v>
      </c>
      <c r="D10" s="19">
        <v>3447</v>
      </c>
      <c r="E10" s="16">
        <v>0</v>
      </c>
      <c r="F10" s="16" t="s">
        <v>93</v>
      </c>
      <c r="G10" s="16" t="s">
        <v>93</v>
      </c>
      <c r="H10" s="50">
        <v>2310</v>
      </c>
      <c r="I10" s="50">
        <v>216</v>
      </c>
      <c r="J10" s="50">
        <v>153000</v>
      </c>
      <c r="K10" s="50">
        <v>254667</v>
      </c>
      <c r="L10" s="50">
        <v>2652</v>
      </c>
      <c r="M10" s="50">
        <v>2598</v>
      </c>
      <c r="N10" s="50">
        <v>154258</v>
      </c>
      <c r="O10" s="50">
        <v>250987</v>
      </c>
      <c r="P10" s="50">
        <v>972</v>
      </c>
      <c r="Q10" s="50">
        <v>486</v>
      </c>
      <c r="R10" s="50">
        <v>159037</v>
      </c>
      <c r="S10" s="50">
        <v>244889</v>
      </c>
      <c r="T10" s="50">
        <v>594</v>
      </c>
      <c r="U10" s="50">
        <v>594</v>
      </c>
      <c r="V10" s="50">
        <v>163545</v>
      </c>
      <c r="W10" s="17">
        <v>237909</v>
      </c>
      <c r="X10" s="50">
        <v>144</v>
      </c>
      <c r="Y10" s="50">
        <v>144</v>
      </c>
      <c r="Z10" s="50">
        <v>166000</v>
      </c>
      <c r="AA10" s="17">
        <v>236500</v>
      </c>
      <c r="AB10" s="50"/>
      <c r="AC10" s="51"/>
      <c r="AD10" s="50"/>
      <c r="AE10" s="17"/>
      <c r="AF10" s="50"/>
      <c r="AG10" s="51"/>
      <c r="AH10" s="50"/>
      <c r="AI10" s="17"/>
      <c r="AJ10" s="12">
        <f t="shared" si="0"/>
        <v>4038</v>
      </c>
    </row>
    <row r="11" spans="1:36" x14ac:dyDescent="0.15">
      <c r="A11" s="109"/>
      <c r="B11" s="39" t="s">
        <v>98</v>
      </c>
      <c r="C11" s="24" t="s">
        <v>16</v>
      </c>
      <c r="D11" s="19"/>
      <c r="E11" s="19"/>
      <c r="F11" s="19"/>
      <c r="G11" s="19"/>
      <c r="H11" s="50"/>
      <c r="I11" s="50"/>
      <c r="J11" s="50"/>
      <c r="K11" s="50"/>
      <c r="L11" s="50">
        <v>68</v>
      </c>
      <c r="M11" s="50">
        <v>34</v>
      </c>
      <c r="N11" s="50">
        <v>222000</v>
      </c>
      <c r="O11" s="50">
        <v>342000</v>
      </c>
      <c r="P11" s="50">
        <v>34</v>
      </c>
      <c r="Q11" s="50">
        <v>34</v>
      </c>
      <c r="R11" s="50">
        <v>218000</v>
      </c>
      <c r="S11" s="50">
        <v>320000</v>
      </c>
      <c r="T11" s="50">
        <v>34</v>
      </c>
      <c r="U11" s="50">
        <v>34</v>
      </c>
      <c r="V11" s="50">
        <v>218000</v>
      </c>
      <c r="W11" s="17">
        <v>320000</v>
      </c>
      <c r="X11" s="50">
        <v>34</v>
      </c>
      <c r="Y11" s="50">
        <v>34</v>
      </c>
      <c r="Z11" s="50">
        <v>218000</v>
      </c>
      <c r="AA11" s="17">
        <v>320000</v>
      </c>
      <c r="AB11" s="50"/>
      <c r="AC11" s="51"/>
      <c r="AD11" s="50"/>
      <c r="AE11" s="17"/>
      <c r="AF11" s="50"/>
      <c r="AG11" s="51"/>
      <c r="AH11" s="50"/>
      <c r="AI11" s="17"/>
      <c r="AJ11" s="12">
        <f t="shared" si="0"/>
        <v>136</v>
      </c>
    </row>
    <row r="12" spans="1:36" x14ac:dyDescent="0.15">
      <c r="A12" s="109"/>
      <c r="B12" s="39" t="s">
        <v>101</v>
      </c>
      <c r="C12" s="24" t="s">
        <v>25</v>
      </c>
      <c r="D12" s="19"/>
      <c r="E12" s="19"/>
      <c r="F12" s="19"/>
      <c r="G12" s="19"/>
      <c r="H12" s="50"/>
      <c r="I12" s="50"/>
      <c r="J12" s="50"/>
      <c r="K12" s="50"/>
      <c r="L12" s="50">
        <v>108</v>
      </c>
      <c r="M12" s="50">
        <v>72</v>
      </c>
      <c r="N12" s="50">
        <v>238500</v>
      </c>
      <c r="O12" s="50">
        <v>363500</v>
      </c>
      <c r="P12" s="50"/>
      <c r="Q12" s="50"/>
      <c r="R12" s="50"/>
      <c r="S12" s="50"/>
      <c r="T12" s="50"/>
      <c r="U12" s="50"/>
      <c r="V12" s="50"/>
      <c r="W12" s="17"/>
      <c r="X12" s="50"/>
      <c r="Y12" s="50"/>
      <c r="Z12" s="50"/>
      <c r="AA12" s="17"/>
      <c r="AB12" s="50"/>
      <c r="AC12" s="51"/>
      <c r="AD12" s="50"/>
      <c r="AE12" s="17"/>
      <c r="AF12" s="50"/>
      <c r="AG12" s="51"/>
      <c r="AH12" s="50"/>
      <c r="AI12" s="17"/>
      <c r="AJ12" s="12">
        <f t="shared" si="0"/>
        <v>72</v>
      </c>
    </row>
    <row r="13" spans="1:36" x14ac:dyDescent="0.15">
      <c r="A13" s="109"/>
      <c r="B13" s="16" t="s">
        <v>50</v>
      </c>
      <c r="C13" s="24" t="s">
        <v>25</v>
      </c>
      <c r="D13" s="16">
        <v>220</v>
      </c>
      <c r="E13" s="16">
        <v>0</v>
      </c>
      <c r="F13" s="16" t="s">
        <v>93</v>
      </c>
      <c r="G13" s="16" t="s">
        <v>93</v>
      </c>
      <c r="H13" s="50">
        <v>222</v>
      </c>
      <c r="I13" s="50">
        <v>0</v>
      </c>
      <c r="J13" s="16" t="s">
        <v>93</v>
      </c>
      <c r="K13" s="16" t="s">
        <v>93</v>
      </c>
      <c r="L13" s="50">
        <v>262</v>
      </c>
      <c r="M13" s="50">
        <v>226</v>
      </c>
      <c r="N13" s="50">
        <v>215885</v>
      </c>
      <c r="O13" s="50">
        <v>349840</v>
      </c>
      <c r="P13" s="50">
        <v>72</v>
      </c>
      <c r="Q13" s="50">
        <v>0</v>
      </c>
      <c r="R13" s="52" t="s">
        <v>83</v>
      </c>
      <c r="S13" s="52" t="s">
        <v>83</v>
      </c>
      <c r="T13" s="50">
        <v>72</v>
      </c>
      <c r="U13" s="51">
        <v>72</v>
      </c>
      <c r="V13" s="51">
        <v>235000</v>
      </c>
      <c r="W13" s="53">
        <v>327500</v>
      </c>
      <c r="X13" s="50">
        <v>72</v>
      </c>
      <c r="Y13" s="51">
        <v>72</v>
      </c>
      <c r="Z13" s="51">
        <v>235000</v>
      </c>
      <c r="AA13" s="53">
        <v>327500</v>
      </c>
      <c r="AB13" s="50"/>
      <c r="AC13" s="51"/>
      <c r="AD13" s="50"/>
      <c r="AE13" s="17"/>
      <c r="AF13" s="50"/>
      <c r="AG13" s="51"/>
      <c r="AH13" s="50"/>
      <c r="AI13" s="17"/>
      <c r="AJ13" s="12">
        <f t="shared" si="0"/>
        <v>370</v>
      </c>
    </row>
    <row r="14" spans="1:36" x14ac:dyDescent="0.15">
      <c r="A14" s="109"/>
      <c r="B14" s="16" t="s">
        <v>28</v>
      </c>
      <c r="C14" s="24" t="s">
        <v>25</v>
      </c>
      <c r="D14" s="16">
        <v>986</v>
      </c>
      <c r="E14" s="16">
        <v>666</v>
      </c>
      <c r="F14" s="19">
        <v>116215</v>
      </c>
      <c r="G14" s="19">
        <v>218649</v>
      </c>
      <c r="H14" s="50">
        <v>560</v>
      </c>
      <c r="I14" s="50">
        <v>0</v>
      </c>
      <c r="J14" s="16" t="s">
        <v>93</v>
      </c>
      <c r="K14" s="16" t="s">
        <v>93</v>
      </c>
      <c r="L14" s="50">
        <v>774</v>
      </c>
      <c r="M14" s="50">
        <v>558</v>
      </c>
      <c r="N14" s="50">
        <v>116032</v>
      </c>
      <c r="O14" s="50">
        <v>215387</v>
      </c>
      <c r="P14" s="50">
        <v>524</v>
      </c>
      <c r="Q14" s="50">
        <v>324</v>
      </c>
      <c r="R14" s="50">
        <v>118610</v>
      </c>
      <c r="S14" s="50">
        <v>196222</v>
      </c>
      <c r="T14" s="52"/>
      <c r="U14" s="52"/>
      <c r="V14" s="52"/>
      <c r="W14" s="52"/>
      <c r="X14" s="51">
        <v>36</v>
      </c>
      <c r="Y14" s="51">
        <v>0</v>
      </c>
      <c r="Z14" s="52" t="s">
        <v>83</v>
      </c>
      <c r="AA14" s="52" t="s">
        <v>83</v>
      </c>
      <c r="AB14" s="51">
        <v>36</v>
      </c>
      <c r="AC14" s="51">
        <v>0</v>
      </c>
      <c r="AD14" s="52" t="s">
        <v>83</v>
      </c>
      <c r="AE14" s="52" t="s">
        <v>83</v>
      </c>
      <c r="AF14" s="51">
        <v>288</v>
      </c>
      <c r="AG14" s="51">
        <v>288</v>
      </c>
      <c r="AH14" s="51">
        <v>125125</v>
      </c>
      <c r="AI14" s="51">
        <v>193875</v>
      </c>
      <c r="AJ14" s="12">
        <f t="shared" si="0"/>
        <v>1836</v>
      </c>
    </row>
    <row r="15" spans="1:36" x14ac:dyDescent="0.15">
      <c r="A15" s="109"/>
      <c r="B15" s="16" t="s">
        <v>28</v>
      </c>
      <c r="C15" s="24" t="s">
        <v>103</v>
      </c>
      <c r="D15" s="16">
        <v>272</v>
      </c>
      <c r="E15" s="16">
        <v>0</v>
      </c>
      <c r="F15" s="16" t="s">
        <v>93</v>
      </c>
      <c r="G15" s="16" t="s">
        <v>93</v>
      </c>
      <c r="H15" s="50">
        <v>308</v>
      </c>
      <c r="I15" s="50">
        <v>36</v>
      </c>
      <c r="J15" s="50">
        <v>95000</v>
      </c>
      <c r="K15" s="50">
        <v>245000</v>
      </c>
      <c r="L15" s="50">
        <v>298</v>
      </c>
      <c r="M15" s="50">
        <v>36</v>
      </c>
      <c r="N15" s="50">
        <v>94000</v>
      </c>
      <c r="O15" s="50">
        <v>245000</v>
      </c>
      <c r="P15" s="50">
        <v>372</v>
      </c>
      <c r="Q15" s="50">
        <v>172</v>
      </c>
      <c r="R15" s="50">
        <v>95744</v>
      </c>
      <c r="S15" s="50">
        <v>211674</v>
      </c>
      <c r="T15" s="52"/>
      <c r="U15" s="52"/>
      <c r="V15" s="52"/>
      <c r="W15" s="52"/>
      <c r="X15" s="52"/>
      <c r="Y15" s="52"/>
      <c r="Z15" s="52"/>
      <c r="AA15" s="52"/>
      <c r="AB15" s="51"/>
      <c r="AC15" s="52"/>
      <c r="AD15" s="52"/>
      <c r="AE15" s="52"/>
      <c r="AF15" s="51"/>
      <c r="AG15" s="51"/>
      <c r="AH15" s="51"/>
      <c r="AI15" s="51"/>
      <c r="AJ15" s="12">
        <f t="shared" si="0"/>
        <v>244</v>
      </c>
    </row>
    <row r="16" spans="1:36" x14ac:dyDescent="0.15">
      <c r="A16" s="109"/>
      <c r="B16" s="16" t="s">
        <v>104</v>
      </c>
      <c r="C16" s="24" t="s">
        <v>117</v>
      </c>
      <c r="D16" s="16">
        <v>108</v>
      </c>
      <c r="E16" s="16">
        <v>0</v>
      </c>
      <c r="F16" s="16" t="s">
        <v>93</v>
      </c>
      <c r="G16" s="16" t="s">
        <v>93</v>
      </c>
      <c r="H16" s="50">
        <v>108</v>
      </c>
      <c r="I16" s="50">
        <v>108</v>
      </c>
      <c r="J16" s="50">
        <v>138000</v>
      </c>
      <c r="K16" s="50">
        <v>247500</v>
      </c>
      <c r="L16" s="50">
        <v>108</v>
      </c>
      <c r="M16" s="50">
        <v>108</v>
      </c>
      <c r="N16" s="50">
        <v>138000</v>
      </c>
      <c r="O16" s="50">
        <v>247500</v>
      </c>
      <c r="P16" s="50"/>
      <c r="Q16" s="50"/>
      <c r="R16" s="50"/>
      <c r="S16" s="50"/>
      <c r="T16" s="50"/>
      <c r="U16" s="50"/>
      <c r="V16" s="50"/>
      <c r="W16" s="17"/>
      <c r="X16" s="50"/>
      <c r="Y16" s="50"/>
      <c r="Z16" s="50"/>
      <c r="AA16" s="17"/>
      <c r="AB16" s="51"/>
      <c r="AC16" s="52"/>
      <c r="AD16" s="52"/>
      <c r="AE16" s="52"/>
      <c r="AF16" s="51"/>
      <c r="AG16" s="51"/>
      <c r="AH16" s="51"/>
      <c r="AI16" s="51"/>
      <c r="AJ16" s="12">
        <f t="shared" si="0"/>
        <v>216</v>
      </c>
    </row>
    <row r="17" spans="1:36" x14ac:dyDescent="0.15">
      <c r="A17" s="109"/>
      <c r="B17" s="16" t="s">
        <v>33</v>
      </c>
      <c r="C17" s="24" t="s">
        <v>47</v>
      </c>
      <c r="D17" s="16">
        <v>748</v>
      </c>
      <c r="E17" s="16">
        <v>748</v>
      </c>
      <c r="F17" s="19">
        <v>165326</v>
      </c>
      <c r="G17" s="19">
        <v>248561</v>
      </c>
      <c r="H17" s="50">
        <v>980</v>
      </c>
      <c r="I17" s="50">
        <v>0</v>
      </c>
      <c r="J17" s="16" t="s">
        <v>93</v>
      </c>
      <c r="K17" s="16" t="s">
        <v>93</v>
      </c>
      <c r="L17" s="50">
        <v>1236</v>
      </c>
      <c r="M17" s="50">
        <v>1036</v>
      </c>
      <c r="N17" s="50">
        <v>158456</v>
      </c>
      <c r="O17" s="50">
        <v>242950</v>
      </c>
      <c r="P17" s="50">
        <v>2818</v>
      </c>
      <c r="Q17" s="50">
        <v>108</v>
      </c>
      <c r="R17" s="50">
        <v>159667</v>
      </c>
      <c r="S17" s="50">
        <v>227000</v>
      </c>
      <c r="T17" s="50">
        <v>3288</v>
      </c>
      <c r="U17" s="50">
        <v>2128</v>
      </c>
      <c r="V17" s="50">
        <v>163904</v>
      </c>
      <c r="W17" s="17">
        <v>229506</v>
      </c>
      <c r="X17" s="50">
        <v>2988</v>
      </c>
      <c r="Y17" s="50">
        <v>2236</v>
      </c>
      <c r="Z17" s="50">
        <v>168102</v>
      </c>
      <c r="AA17" s="17">
        <v>228895</v>
      </c>
      <c r="AB17" s="50">
        <v>2304</v>
      </c>
      <c r="AC17" s="50">
        <v>1370</v>
      </c>
      <c r="AD17" s="50">
        <v>169617</v>
      </c>
      <c r="AE17" s="17">
        <v>228039</v>
      </c>
      <c r="AF17" s="50">
        <v>1192</v>
      </c>
      <c r="AG17" s="50">
        <v>440</v>
      </c>
      <c r="AH17" s="50">
        <v>168590</v>
      </c>
      <c r="AI17" s="17">
        <v>228145</v>
      </c>
      <c r="AJ17" s="12">
        <f t="shared" si="0"/>
        <v>8066</v>
      </c>
    </row>
    <row r="18" spans="1:36" x14ac:dyDescent="0.15">
      <c r="A18" s="109"/>
      <c r="B18" s="16" t="s">
        <v>33</v>
      </c>
      <c r="C18" s="24" t="s">
        <v>52</v>
      </c>
      <c r="D18" s="16">
        <v>80</v>
      </c>
      <c r="E18" s="16">
        <v>0</v>
      </c>
      <c r="F18" s="16" t="s">
        <v>93</v>
      </c>
      <c r="G18" s="16" t="s">
        <v>93</v>
      </c>
      <c r="H18" s="50">
        <v>80</v>
      </c>
      <c r="I18" s="50">
        <v>80</v>
      </c>
      <c r="J18" s="50">
        <v>185000</v>
      </c>
      <c r="K18" s="50">
        <v>308000</v>
      </c>
      <c r="L18" s="50">
        <v>80</v>
      </c>
      <c r="M18" s="50">
        <v>80</v>
      </c>
      <c r="N18" s="50">
        <v>185000</v>
      </c>
      <c r="O18" s="50">
        <v>308000</v>
      </c>
      <c r="P18" s="50"/>
      <c r="Q18" s="50"/>
      <c r="R18" s="50"/>
      <c r="S18" s="50"/>
      <c r="T18" s="50"/>
      <c r="U18" s="50"/>
      <c r="V18" s="50"/>
      <c r="W18" s="17"/>
      <c r="X18" s="50"/>
      <c r="Y18" s="50"/>
      <c r="Z18" s="50"/>
      <c r="AA18" s="17"/>
      <c r="AB18" s="50"/>
      <c r="AC18" s="50"/>
      <c r="AD18" s="50"/>
      <c r="AE18" s="17"/>
      <c r="AF18" s="50"/>
      <c r="AG18" s="50"/>
      <c r="AH18" s="50"/>
      <c r="AI18" s="17"/>
      <c r="AJ18" s="12">
        <f t="shared" si="0"/>
        <v>160</v>
      </c>
    </row>
    <row r="19" spans="1:36" x14ac:dyDescent="0.15">
      <c r="A19" s="109"/>
      <c r="B19" s="16" t="s">
        <v>33</v>
      </c>
      <c r="C19" s="24" t="s">
        <v>32</v>
      </c>
      <c r="D19" s="19">
        <v>23726</v>
      </c>
      <c r="E19" s="19">
        <v>12286</v>
      </c>
      <c r="F19" s="19">
        <v>167579</v>
      </c>
      <c r="G19" s="19">
        <v>253168</v>
      </c>
      <c r="H19" s="50">
        <v>13980</v>
      </c>
      <c r="I19" s="50">
        <v>520</v>
      </c>
      <c r="J19" s="50">
        <v>162000</v>
      </c>
      <c r="K19" s="50">
        <v>252400</v>
      </c>
      <c r="L19" s="50">
        <v>16230</v>
      </c>
      <c r="M19" s="50">
        <v>14222</v>
      </c>
      <c r="N19" s="50">
        <v>162858</v>
      </c>
      <c r="O19" s="50">
        <v>249912</v>
      </c>
      <c r="P19" s="50">
        <v>13650</v>
      </c>
      <c r="Q19" s="50">
        <v>4080</v>
      </c>
      <c r="R19" s="50">
        <v>161683</v>
      </c>
      <c r="S19" s="50">
        <v>230258</v>
      </c>
      <c r="T19" s="50">
        <v>16698</v>
      </c>
      <c r="U19" s="50">
        <v>7158</v>
      </c>
      <c r="V19" s="50">
        <v>166616</v>
      </c>
      <c r="W19" s="17">
        <v>230177</v>
      </c>
      <c r="X19" s="50">
        <v>12102</v>
      </c>
      <c r="Y19" s="50">
        <v>7126</v>
      </c>
      <c r="Z19" s="50">
        <v>170001</v>
      </c>
      <c r="AA19" s="17">
        <v>230622</v>
      </c>
      <c r="AB19" s="50">
        <v>10624</v>
      </c>
      <c r="AC19" s="50">
        <v>4268</v>
      </c>
      <c r="AD19" s="50">
        <v>172332</v>
      </c>
      <c r="AE19" s="17">
        <v>230268</v>
      </c>
      <c r="AF19" s="50">
        <v>8664</v>
      </c>
      <c r="AG19" s="50">
        <v>2704</v>
      </c>
      <c r="AH19" s="50">
        <v>171564</v>
      </c>
      <c r="AI19" s="17">
        <v>232089</v>
      </c>
      <c r="AJ19" s="12">
        <f t="shared" si="0"/>
        <v>52364</v>
      </c>
    </row>
    <row r="20" spans="1:36" x14ac:dyDescent="0.15">
      <c r="A20" s="109"/>
      <c r="B20" s="16" t="s">
        <v>33</v>
      </c>
      <c r="C20" s="24" t="s">
        <v>97</v>
      </c>
      <c r="D20" s="19">
        <v>1252</v>
      </c>
      <c r="E20" s="16">
        <v>0</v>
      </c>
      <c r="F20" s="16" t="s">
        <v>93</v>
      </c>
      <c r="G20" s="16" t="s">
        <v>93</v>
      </c>
      <c r="H20" s="50">
        <v>1120</v>
      </c>
      <c r="I20" s="50">
        <v>260</v>
      </c>
      <c r="J20" s="50">
        <v>160692</v>
      </c>
      <c r="K20" s="50">
        <v>276538</v>
      </c>
      <c r="L20" s="50">
        <v>1240</v>
      </c>
      <c r="M20" s="50">
        <v>1040</v>
      </c>
      <c r="N20" s="50">
        <v>160385</v>
      </c>
      <c r="O20" s="50">
        <v>266077</v>
      </c>
      <c r="P20" s="50">
        <v>740</v>
      </c>
      <c r="Q20" s="50">
        <v>440</v>
      </c>
      <c r="R20" s="50">
        <v>161364</v>
      </c>
      <c r="S20" s="50">
        <v>255045</v>
      </c>
      <c r="T20" s="50">
        <v>460</v>
      </c>
      <c r="U20" s="50">
        <v>460</v>
      </c>
      <c r="V20" s="50">
        <v>165000</v>
      </c>
      <c r="W20" s="17">
        <v>251087</v>
      </c>
      <c r="X20" s="50">
        <v>680</v>
      </c>
      <c r="Y20" s="50">
        <v>680</v>
      </c>
      <c r="Z20" s="50">
        <v>169500</v>
      </c>
      <c r="AA20" s="17">
        <v>239647</v>
      </c>
      <c r="AB20" s="50">
        <v>360</v>
      </c>
      <c r="AC20" s="50">
        <v>360</v>
      </c>
      <c r="AD20" s="50">
        <v>172444</v>
      </c>
      <c r="AE20" s="17">
        <v>239667</v>
      </c>
      <c r="AF20" s="50">
        <v>40</v>
      </c>
      <c r="AG20" s="50">
        <v>40</v>
      </c>
      <c r="AH20" s="50">
        <v>176500</v>
      </c>
      <c r="AI20" s="17">
        <v>239500</v>
      </c>
      <c r="AJ20" s="12">
        <f t="shared" si="0"/>
        <v>3280</v>
      </c>
    </row>
    <row r="21" spans="1:36" x14ac:dyDescent="0.15">
      <c r="A21" s="110"/>
      <c r="B21" s="131" t="s">
        <v>69</v>
      </c>
      <c r="C21" s="132"/>
      <c r="D21" s="19">
        <v>39966</v>
      </c>
      <c r="E21" s="19">
        <v>21463</v>
      </c>
      <c r="F21" s="19">
        <v>165917</v>
      </c>
      <c r="G21" s="19">
        <v>252633</v>
      </c>
      <c r="H21" s="50">
        <v>23965</v>
      </c>
      <c r="I21" s="50">
        <v>1456</v>
      </c>
      <c r="J21" s="50">
        <v>155975</v>
      </c>
      <c r="K21" s="50">
        <v>258266</v>
      </c>
      <c r="L21" s="50">
        <v>27761</v>
      </c>
      <c r="M21" s="50">
        <v>23852</v>
      </c>
      <c r="N21" s="50">
        <v>160215</v>
      </c>
      <c r="O21" s="50">
        <v>250657</v>
      </c>
      <c r="P21" s="50">
        <v>21220</v>
      </c>
      <c r="Q21" s="50">
        <v>6118</v>
      </c>
      <c r="R21" s="50">
        <v>156934</v>
      </c>
      <c r="S21" s="50">
        <v>231583</v>
      </c>
      <c r="T21" s="50">
        <v>22637</v>
      </c>
      <c r="U21" s="50">
        <v>11755</v>
      </c>
      <c r="V21" s="50">
        <v>165630</v>
      </c>
      <c r="W21" s="17">
        <v>232095</v>
      </c>
      <c r="X21" s="50">
        <v>16094</v>
      </c>
      <c r="Y21" s="50">
        <v>10330</v>
      </c>
      <c r="Z21" s="50">
        <v>169418</v>
      </c>
      <c r="AA21" s="17">
        <v>231041</v>
      </c>
      <c r="AB21" s="50">
        <v>13360</v>
      </c>
      <c r="AC21" s="50">
        <v>9034</v>
      </c>
      <c r="AD21" s="50">
        <v>171691</v>
      </c>
      <c r="AE21" s="17">
        <v>230363</v>
      </c>
      <c r="AF21" s="50">
        <v>10220</v>
      </c>
      <c r="AG21" s="50">
        <v>3508</v>
      </c>
      <c r="AH21" s="50">
        <v>167367</v>
      </c>
      <c r="AI21" s="17">
        <v>228602</v>
      </c>
      <c r="AJ21" s="12">
        <f t="shared" si="0"/>
        <v>87516</v>
      </c>
    </row>
    <row r="22" spans="1:36" x14ac:dyDescent="0.15">
      <c r="A22" s="108" t="s">
        <v>124</v>
      </c>
      <c r="B22" s="54" t="s">
        <v>15</v>
      </c>
      <c r="C22" s="24" t="s">
        <v>107</v>
      </c>
      <c r="D22" s="16">
        <v>464</v>
      </c>
      <c r="E22" s="16">
        <v>0</v>
      </c>
      <c r="F22" s="16" t="s">
        <v>93</v>
      </c>
      <c r="G22" s="16" t="s">
        <v>93</v>
      </c>
      <c r="H22" s="50">
        <v>524</v>
      </c>
      <c r="I22" s="50">
        <v>0</v>
      </c>
      <c r="J22" s="16" t="s">
        <v>93</v>
      </c>
      <c r="K22" s="16" t="s">
        <v>93</v>
      </c>
      <c r="L22" s="50">
        <v>524</v>
      </c>
      <c r="M22" s="50">
        <v>0</v>
      </c>
      <c r="N22" s="16" t="s">
        <v>93</v>
      </c>
      <c r="O22" s="16" t="s">
        <v>93</v>
      </c>
      <c r="P22" s="50">
        <v>324</v>
      </c>
      <c r="Q22" s="50">
        <v>108</v>
      </c>
      <c r="R22" s="50">
        <v>113719</v>
      </c>
      <c r="S22" s="50">
        <v>158719</v>
      </c>
      <c r="T22" s="50">
        <v>316</v>
      </c>
      <c r="U22" s="50">
        <v>316</v>
      </c>
      <c r="V22" s="50">
        <v>117540</v>
      </c>
      <c r="W22" s="17">
        <v>165997</v>
      </c>
      <c r="X22" s="50">
        <v>316</v>
      </c>
      <c r="Y22" s="50">
        <v>316</v>
      </c>
      <c r="Z22" s="50">
        <v>117540</v>
      </c>
      <c r="AA22" s="17">
        <v>165997</v>
      </c>
      <c r="AB22" s="50"/>
      <c r="AC22" s="50"/>
      <c r="AD22" s="50"/>
      <c r="AE22" s="17"/>
      <c r="AF22" s="50"/>
      <c r="AG22" s="50"/>
      <c r="AH22" s="50"/>
      <c r="AI22" s="17"/>
      <c r="AJ22" s="12">
        <f t="shared" si="0"/>
        <v>740</v>
      </c>
    </row>
    <row r="23" spans="1:36" x14ac:dyDescent="0.15">
      <c r="A23" s="109"/>
      <c r="B23" s="54" t="s">
        <v>15</v>
      </c>
      <c r="C23" s="24" t="s">
        <v>108</v>
      </c>
      <c r="D23" s="16"/>
      <c r="E23" s="16"/>
      <c r="F23" s="16"/>
      <c r="G23" s="16"/>
      <c r="H23" s="50"/>
      <c r="I23" s="50"/>
      <c r="J23" s="50"/>
      <c r="K23" s="50"/>
      <c r="L23" s="50"/>
      <c r="M23" s="50"/>
      <c r="N23" s="50"/>
      <c r="O23" s="50"/>
      <c r="P23" s="50">
        <v>108</v>
      </c>
      <c r="Q23" s="50">
        <v>108</v>
      </c>
      <c r="R23" s="50">
        <v>102000</v>
      </c>
      <c r="S23" s="50">
        <v>164000</v>
      </c>
      <c r="T23" s="50">
        <v>108</v>
      </c>
      <c r="U23" s="50">
        <v>108</v>
      </c>
      <c r="V23" s="50">
        <v>102000</v>
      </c>
      <c r="W23" s="17">
        <v>164000</v>
      </c>
      <c r="X23" s="50">
        <v>108</v>
      </c>
      <c r="Y23" s="50">
        <v>108</v>
      </c>
      <c r="Z23" s="50">
        <v>102000</v>
      </c>
      <c r="AA23" s="17">
        <v>164000</v>
      </c>
      <c r="AB23" s="50"/>
      <c r="AC23" s="50"/>
      <c r="AD23" s="50"/>
      <c r="AE23" s="17"/>
      <c r="AF23" s="50"/>
      <c r="AG23" s="50"/>
      <c r="AH23" s="50"/>
      <c r="AI23" s="17"/>
      <c r="AJ23" s="12">
        <f t="shared" si="0"/>
        <v>324</v>
      </c>
    </row>
    <row r="24" spans="1:36" x14ac:dyDescent="0.15">
      <c r="A24" s="109"/>
      <c r="B24" s="54" t="s">
        <v>28</v>
      </c>
      <c r="C24" s="24" t="s">
        <v>107</v>
      </c>
      <c r="D24" s="16"/>
      <c r="E24" s="16"/>
      <c r="F24" s="16"/>
      <c r="G24" s="16"/>
      <c r="H24" s="50"/>
      <c r="I24" s="50"/>
      <c r="J24" s="50"/>
      <c r="K24" s="50"/>
      <c r="L24" s="50">
        <v>500</v>
      </c>
      <c r="M24" s="50">
        <v>500</v>
      </c>
      <c r="N24" s="50">
        <v>50000</v>
      </c>
      <c r="O24" s="50">
        <v>93000</v>
      </c>
      <c r="P24" s="50">
        <v>4800</v>
      </c>
      <c r="Q24" s="50">
        <v>1444</v>
      </c>
      <c r="R24" s="50">
        <v>50000</v>
      </c>
      <c r="S24" s="50">
        <v>95332</v>
      </c>
      <c r="T24" s="50">
        <v>5042</v>
      </c>
      <c r="U24" s="50">
        <v>2196</v>
      </c>
      <c r="V24" s="50">
        <v>49954</v>
      </c>
      <c r="W24" s="17">
        <v>99670</v>
      </c>
      <c r="X24" s="50">
        <v>4846</v>
      </c>
      <c r="Y24" s="50">
        <v>102</v>
      </c>
      <c r="Z24" s="50">
        <v>50000</v>
      </c>
      <c r="AA24" s="17">
        <v>98500</v>
      </c>
      <c r="AB24" s="50">
        <v>5640</v>
      </c>
      <c r="AC24" s="50">
        <v>2700</v>
      </c>
      <c r="AD24" s="50">
        <v>50311</v>
      </c>
      <c r="AE24" s="17">
        <v>97764</v>
      </c>
      <c r="AF24" s="50">
        <v>3000</v>
      </c>
      <c r="AG24" s="50">
        <v>2000</v>
      </c>
      <c r="AH24" s="50">
        <v>49816</v>
      </c>
      <c r="AI24" s="17">
        <v>98462</v>
      </c>
      <c r="AJ24" s="12">
        <f t="shared" si="0"/>
        <v>8942</v>
      </c>
    </row>
    <row r="25" spans="1:36" x14ac:dyDescent="0.15">
      <c r="A25" s="109"/>
      <c r="B25" s="54" t="s">
        <v>28</v>
      </c>
      <c r="C25" s="24" t="s">
        <v>108</v>
      </c>
      <c r="D25" s="16"/>
      <c r="E25" s="16"/>
      <c r="F25" s="16"/>
      <c r="G25" s="16"/>
      <c r="H25" s="50"/>
      <c r="I25" s="50"/>
      <c r="J25" s="50"/>
      <c r="K25" s="50"/>
      <c r="L25" s="50"/>
      <c r="M25" s="50"/>
      <c r="N25" s="50"/>
      <c r="O25" s="50"/>
      <c r="P25" s="50">
        <v>1040</v>
      </c>
      <c r="Q25" s="50">
        <v>1040</v>
      </c>
      <c r="R25" s="50">
        <v>54481</v>
      </c>
      <c r="S25" s="50">
        <v>107788</v>
      </c>
      <c r="T25" s="50">
        <v>1688</v>
      </c>
      <c r="U25" s="50">
        <v>1688</v>
      </c>
      <c r="V25" s="50">
        <v>55301</v>
      </c>
      <c r="W25" s="17">
        <v>106583</v>
      </c>
      <c r="X25" s="50">
        <v>1098</v>
      </c>
      <c r="Y25" s="50">
        <v>1098</v>
      </c>
      <c r="Z25" s="50">
        <v>58000</v>
      </c>
      <c r="AA25" s="17">
        <v>108100</v>
      </c>
      <c r="AB25" s="50">
        <v>700</v>
      </c>
      <c r="AC25" s="50">
        <v>700</v>
      </c>
      <c r="AD25" s="50">
        <v>56429</v>
      </c>
      <c r="AE25" s="17">
        <v>104700</v>
      </c>
      <c r="AF25" s="50"/>
      <c r="AG25" s="50"/>
      <c r="AH25" s="50"/>
      <c r="AI25" s="17"/>
      <c r="AJ25" s="12">
        <f t="shared" si="0"/>
        <v>4526</v>
      </c>
    </row>
    <row r="26" spans="1:36" x14ac:dyDescent="0.15">
      <c r="A26" s="109"/>
      <c r="B26" s="55" t="s">
        <v>33</v>
      </c>
      <c r="C26" s="26" t="s">
        <v>107</v>
      </c>
      <c r="D26" s="16">
        <v>432</v>
      </c>
      <c r="E26" s="16">
        <v>0</v>
      </c>
      <c r="F26" s="16" t="s">
        <v>93</v>
      </c>
      <c r="G26" s="16" t="s">
        <v>93</v>
      </c>
      <c r="H26" s="50">
        <v>756</v>
      </c>
      <c r="I26" s="50">
        <v>216</v>
      </c>
      <c r="J26" s="50">
        <v>104000</v>
      </c>
      <c r="K26" s="50">
        <v>147000</v>
      </c>
      <c r="L26" s="50">
        <v>648</v>
      </c>
      <c r="M26" s="50">
        <v>648</v>
      </c>
      <c r="N26" s="50">
        <v>104000</v>
      </c>
      <c r="O26" s="50">
        <v>154333</v>
      </c>
      <c r="P26" s="50">
        <v>300</v>
      </c>
      <c r="Q26" s="50">
        <v>300</v>
      </c>
      <c r="R26" s="50">
        <v>102997</v>
      </c>
      <c r="S26" s="50">
        <v>153000</v>
      </c>
      <c r="T26" s="50">
        <v>300</v>
      </c>
      <c r="U26" s="50">
        <v>300</v>
      </c>
      <c r="V26" s="50">
        <v>105497</v>
      </c>
      <c r="W26" s="17">
        <v>155500</v>
      </c>
      <c r="X26" s="50">
        <v>300</v>
      </c>
      <c r="Y26" s="50">
        <v>300</v>
      </c>
      <c r="Z26" s="50">
        <v>105497</v>
      </c>
      <c r="AA26" s="17">
        <v>155500</v>
      </c>
      <c r="AB26" s="50">
        <v>100</v>
      </c>
      <c r="AC26" s="50">
        <v>0</v>
      </c>
      <c r="AD26" s="52" t="s">
        <v>83</v>
      </c>
      <c r="AE26" s="52" t="s">
        <v>83</v>
      </c>
      <c r="AF26" s="50">
        <v>36</v>
      </c>
      <c r="AG26" s="50">
        <v>36</v>
      </c>
      <c r="AH26" s="19"/>
      <c r="AI26" s="16"/>
      <c r="AJ26" s="12">
        <f t="shared" si="0"/>
        <v>1800</v>
      </c>
    </row>
    <row r="27" spans="1:36" x14ac:dyDescent="0.15">
      <c r="A27" s="110"/>
      <c r="B27" s="131" t="s">
        <v>74</v>
      </c>
      <c r="C27" s="132"/>
      <c r="D27" s="16">
        <v>896</v>
      </c>
      <c r="E27" s="16">
        <v>0</v>
      </c>
      <c r="F27" s="16" t="s">
        <v>93</v>
      </c>
      <c r="G27" s="16" t="s">
        <v>93</v>
      </c>
      <c r="H27" s="50">
        <v>1280</v>
      </c>
      <c r="I27" s="50">
        <v>216</v>
      </c>
      <c r="J27" s="50">
        <v>104000</v>
      </c>
      <c r="K27" s="50">
        <v>147000</v>
      </c>
      <c r="L27" s="50">
        <v>1672</v>
      </c>
      <c r="M27" s="50">
        <v>1148</v>
      </c>
      <c r="N27" s="50">
        <v>80481</v>
      </c>
      <c r="O27" s="50">
        <v>127620</v>
      </c>
      <c r="P27" s="50">
        <v>6572</v>
      </c>
      <c r="Q27" s="50">
        <v>3000</v>
      </c>
      <c r="R27" s="50">
        <v>61019</v>
      </c>
      <c r="S27" s="50">
        <v>110171</v>
      </c>
      <c r="T27" s="50">
        <v>7346</v>
      </c>
      <c r="U27" s="50">
        <v>4500</v>
      </c>
      <c r="V27" s="50">
        <v>60409</v>
      </c>
      <c r="W27" s="17">
        <v>110643</v>
      </c>
      <c r="X27" s="50">
        <v>5944</v>
      </c>
      <c r="Y27" s="50">
        <v>1200</v>
      </c>
      <c r="Z27" s="50">
        <v>57320</v>
      </c>
      <c r="AA27" s="17">
        <v>107284</v>
      </c>
      <c r="AB27" s="50">
        <v>6440</v>
      </c>
      <c r="AC27" s="50">
        <v>3400</v>
      </c>
      <c r="AD27" s="50">
        <v>51571</v>
      </c>
      <c r="AE27" s="17">
        <v>99192</v>
      </c>
      <c r="AF27" s="50">
        <v>3288</v>
      </c>
      <c r="AG27" s="50">
        <v>2288</v>
      </c>
      <c r="AH27" s="16"/>
      <c r="AI27" s="16"/>
      <c r="AJ27" s="12">
        <f t="shared" si="0"/>
        <v>15752</v>
      </c>
    </row>
    <row r="28" spans="1:36" x14ac:dyDescent="0.15">
      <c r="A28" s="78" t="s">
        <v>42</v>
      </c>
      <c r="B28" s="79"/>
      <c r="C28" s="80"/>
      <c r="D28" s="56">
        <v>40862</v>
      </c>
      <c r="E28" s="56">
        <v>21463</v>
      </c>
      <c r="F28" s="70"/>
      <c r="G28" s="71"/>
      <c r="H28" s="57">
        <v>25245</v>
      </c>
      <c r="I28" s="57">
        <v>1672</v>
      </c>
      <c r="J28" s="70"/>
      <c r="K28" s="71"/>
      <c r="L28" s="57">
        <v>29433</v>
      </c>
      <c r="M28" s="57">
        <v>25000</v>
      </c>
      <c r="N28" s="70"/>
      <c r="O28" s="71"/>
      <c r="P28" s="57">
        <v>27792</v>
      </c>
      <c r="Q28" s="57">
        <v>9118</v>
      </c>
      <c r="R28" s="70"/>
      <c r="S28" s="71"/>
      <c r="T28" s="57">
        <v>29983</v>
      </c>
      <c r="U28" s="57">
        <v>16275</v>
      </c>
      <c r="V28" s="70"/>
      <c r="W28" s="71"/>
      <c r="X28" s="57">
        <v>22038</v>
      </c>
      <c r="Y28" s="57">
        <v>11530</v>
      </c>
      <c r="Z28" s="70"/>
      <c r="AA28" s="71"/>
      <c r="AB28" s="57">
        <v>19800</v>
      </c>
      <c r="AC28" s="57">
        <v>9434</v>
      </c>
      <c r="AD28" s="70"/>
      <c r="AE28" s="71"/>
      <c r="AF28" s="57">
        <v>13220</v>
      </c>
      <c r="AG28" s="57">
        <v>5508</v>
      </c>
      <c r="AH28" s="70"/>
      <c r="AI28" s="71"/>
      <c r="AJ28" s="12">
        <f t="shared" si="0"/>
        <v>100000</v>
      </c>
    </row>
  </sheetData>
  <mergeCells count="55">
    <mergeCell ref="AH28:AI28"/>
    <mergeCell ref="J28:K28"/>
    <mergeCell ref="N28:O28"/>
    <mergeCell ref="R28:S28"/>
    <mergeCell ref="V28:W28"/>
    <mergeCell ref="Z28:AA28"/>
    <mergeCell ref="AD28:AE28"/>
    <mergeCell ref="A6:A21"/>
    <mergeCell ref="B21:C21"/>
    <mergeCell ref="A22:A27"/>
    <mergeCell ref="B27:C27"/>
    <mergeCell ref="A28:C28"/>
    <mergeCell ref="F28:G28"/>
    <mergeCell ref="AB4:AB5"/>
    <mergeCell ref="AC4:AC5"/>
    <mergeCell ref="AD4:AE4"/>
    <mergeCell ref="AF4:AF5"/>
    <mergeCell ref="AG4:AG5"/>
    <mergeCell ref="AH4:AI4"/>
    <mergeCell ref="T4:T5"/>
    <mergeCell ref="U4:U5"/>
    <mergeCell ref="V4:W4"/>
    <mergeCell ref="X4:X5"/>
    <mergeCell ref="Y4:Y5"/>
    <mergeCell ref="Z4:AA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E748-0E78-4652-B4A1-18452702177F}">
  <dimension ref="A1:X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2" customWidth="1"/>
    <col min="3" max="3" width="19" customWidth="1"/>
    <col min="4" max="15" width="8.85546875" customWidth="1"/>
  </cols>
  <sheetData>
    <row r="1" spans="1:24" ht="13.5" x14ac:dyDescent="0.15">
      <c r="A1" s="1" t="s">
        <v>125</v>
      </c>
    </row>
    <row r="2" spans="1:24" x14ac:dyDescent="0.15">
      <c r="A2" s="141"/>
      <c r="B2" s="142"/>
      <c r="C2" s="142"/>
      <c r="D2" s="75" t="s">
        <v>1</v>
      </c>
      <c r="E2" s="75"/>
      <c r="F2" s="75"/>
      <c r="G2" s="75"/>
      <c r="H2" s="75" t="s">
        <v>2</v>
      </c>
      <c r="I2" s="75"/>
      <c r="J2" s="75"/>
      <c r="K2" s="75"/>
      <c r="L2" s="75" t="s">
        <v>3</v>
      </c>
      <c r="M2" s="75"/>
      <c r="N2" s="75"/>
      <c r="O2" s="75"/>
      <c r="P2" s="75" t="s">
        <v>4</v>
      </c>
      <c r="Q2" s="75"/>
      <c r="R2" s="75"/>
      <c r="S2" s="75"/>
      <c r="T2" s="75" t="s">
        <v>5</v>
      </c>
      <c r="U2" s="75"/>
      <c r="V2" s="75"/>
      <c r="W2" s="75"/>
      <c r="X2" s="85" t="s">
        <v>57</v>
      </c>
    </row>
    <row r="3" spans="1:24" x14ac:dyDescent="0.15">
      <c r="A3" s="142"/>
      <c r="B3" s="142"/>
      <c r="C3" s="142"/>
      <c r="D3" s="140">
        <v>39241</v>
      </c>
      <c r="E3" s="75"/>
      <c r="F3" s="75"/>
      <c r="G3" s="75"/>
      <c r="H3" s="140">
        <v>39318</v>
      </c>
      <c r="I3" s="75"/>
      <c r="J3" s="75"/>
      <c r="K3" s="75"/>
      <c r="L3" s="140">
        <v>39395</v>
      </c>
      <c r="M3" s="75"/>
      <c r="N3" s="75"/>
      <c r="O3" s="75"/>
      <c r="P3" s="140">
        <v>39465</v>
      </c>
      <c r="Q3" s="75"/>
      <c r="R3" s="75"/>
      <c r="S3" s="75"/>
      <c r="T3" s="140">
        <v>39514</v>
      </c>
      <c r="U3" s="75"/>
      <c r="V3" s="75"/>
      <c r="W3" s="75"/>
      <c r="X3" s="112"/>
    </row>
    <row r="4" spans="1:24" x14ac:dyDescent="0.15">
      <c r="A4" s="142"/>
      <c r="B4" s="142"/>
      <c r="C4" s="142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81" t="s">
        <v>9</v>
      </c>
      <c r="U4" s="81" t="s">
        <v>10</v>
      </c>
      <c r="V4" s="75" t="s">
        <v>11</v>
      </c>
      <c r="W4" s="75"/>
      <c r="X4" s="112"/>
    </row>
    <row r="5" spans="1:24" ht="24" x14ac:dyDescent="0.15">
      <c r="A5" s="142"/>
      <c r="B5" s="142"/>
      <c r="C5" s="142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75"/>
      <c r="U5" s="75"/>
      <c r="V5" s="4" t="s">
        <v>12</v>
      </c>
      <c r="W5" s="4" t="s">
        <v>13</v>
      </c>
      <c r="X5" s="113"/>
    </row>
    <row r="6" spans="1:24" x14ac:dyDescent="0.15">
      <c r="A6" s="73" t="s">
        <v>126</v>
      </c>
      <c r="B6" s="16" t="s">
        <v>15</v>
      </c>
      <c r="C6" s="16" t="s">
        <v>47</v>
      </c>
      <c r="D6" s="17">
        <v>108</v>
      </c>
      <c r="E6" s="17">
        <v>108</v>
      </c>
      <c r="F6" s="17">
        <v>145000</v>
      </c>
      <c r="G6" s="17">
        <v>248500</v>
      </c>
      <c r="H6" s="17">
        <v>108</v>
      </c>
      <c r="I6" s="17">
        <v>0</v>
      </c>
      <c r="J6" s="17" t="s">
        <v>127</v>
      </c>
      <c r="K6" s="17" t="s">
        <v>127</v>
      </c>
      <c r="L6" s="17">
        <v>148</v>
      </c>
      <c r="M6" s="17">
        <v>148</v>
      </c>
      <c r="N6" s="17">
        <v>183784</v>
      </c>
      <c r="O6" s="17">
        <v>276081</v>
      </c>
      <c r="P6" s="17">
        <v>147</v>
      </c>
      <c r="Q6" s="17">
        <v>108</v>
      </c>
      <c r="R6" s="17">
        <v>134500</v>
      </c>
      <c r="S6" s="17">
        <v>227000</v>
      </c>
      <c r="T6" s="17">
        <v>108</v>
      </c>
      <c r="U6" s="17">
        <v>0</v>
      </c>
      <c r="V6" s="17" t="s">
        <v>127</v>
      </c>
      <c r="W6" s="17" t="s">
        <v>127</v>
      </c>
      <c r="X6" s="12">
        <f>E6+I6+M6+Q6+U6</f>
        <v>364</v>
      </c>
    </row>
    <row r="7" spans="1:24" x14ac:dyDescent="0.15">
      <c r="A7" s="73"/>
      <c r="B7" s="16" t="s">
        <v>15</v>
      </c>
      <c r="C7" s="16" t="s">
        <v>32</v>
      </c>
      <c r="D7" s="17">
        <v>34</v>
      </c>
      <c r="E7" s="17">
        <v>34</v>
      </c>
      <c r="F7" s="17">
        <v>105000</v>
      </c>
      <c r="G7" s="17">
        <v>217000</v>
      </c>
      <c r="H7" s="17">
        <v>7961</v>
      </c>
      <c r="I7" s="17">
        <v>1498</v>
      </c>
      <c r="J7" s="17">
        <v>132565</v>
      </c>
      <c r="K7" s="17">
        <v>214167</v>
      </c>
      <c r="L7" s="17">
        <v>10654</v>
      </c>
      <c r="M7" s="17">
        <v>7374</v>
      </c>
      <c r="N7" s="17">
        <v>140195</v>
      </c>
      <c r="O7" s="17">
        <v>231083</v>
      </c>
      <c r="P7" s="17">
        <v>8662</v>
      </c>
      <c r="Q7" s="17">
        <v>2770</v>
      </c>
      <c r="R7" s="17">
        <v>139921</v>
      </c>
      <c r="S7" s="17">
        <v>228084</v>
      </c>
      <c r="T7" s="17">
        <v>5951</v>
      </c>
      <c r="U7" s="17">
        <v>405</v>
      </c>
      <c r="V7" s="17">
        <v>134644</v>
      </c>
      <c r="W7" s="17">
        <v>236146</v>
      </c>
      <c r="X7" s="12">
        <f t="shared" ref="X7:X25" si="0">E7+I7+M7+Q7+U7</f>
        <v>12081</v>
      </c>
    </row>
    <row r="8" spans="1:24" x14ac:dyDescent="0.15">
      <c r="A8" s="73"/>
      <c r="B8" s="16" t="s">
        <v>15</v>
      </c>
      <c r="C8" s="16" t="s">
        <v>16</v>
      </c>
      <c r="D8" s="17"/>
      <c r="E8" s="17"/>
      <c r="F8" s="17"/>
      <c r="G8" s="17"/>
      <c r="H8" s="17">
        <v>60</v>
      </c>
      <c r="I8" s="17">
        <v>0</v>
      </c>
      <c r="J8" s="17" t="s">
        <v>127</v>
      </c>
      <c r="K8" s="17" t="s">
        <v>127</v>
      </c>
      <c r="L8" s="17"/>
      <c r="M8" s="17"/>
      <c r="N8" s="17"/>
      <c r="O8" s="17"/>
      <c r="P8" s="17">
        <v>400</v>
      </c>
      <c r="Q8" s="17">
        <v>240</v>
      </c>
      <c r="R8" s="17">
        <v>99500</v>
      </c>
      <c r="S8" s="17">
        <v>203250</v>
      </c>
      <c r="T8" s="17">
        <v>108</v>
      </c>
      <c r="U8" s="17">
        <v>0</v>
      </c>
      <c r="V8" s="17" t="s">
        <v>127</v>
      </c>
      <c r="W8" s="17" t="s">
        <v>127</v>
      </c>
      <c r="X8" s="12">
        <f t="shared" si="0"/>
        <v>240</v>
      </c>
    </row>
    <row r="9" spans="1:24" x14ac:dyDescent="0.15">
      <c r="A9" s="73"/>
      <c r="B9" s="16" t="s">
        <v>15</v>
      </c>
      <c r="C9" s="16" t="s">
        <v>116</v>
      </c>
      <c r="D9" s="17">
        <v>4343</v>
      </c>
      <c r="E9" s="17">
        <v>2151</v>
      </c>
      <c r="F9" s="17">
        <v>141310</v>
      </c>
      <c r="G9" s="17">
        <v>244542</v>
      </c>
      <c r="H9" s="17">
        <v>36</v>
      </c>
      <c r="I9" s="17">
        <v>0</v>
      </c>
      <c r="J9" s="17" t="s">
        <v>127</v>
      </c>
      <c r="K9" s="17" t="s">
        <v>127</v>
      </c>
      <c r="L9" s="17">
        <v>36</v>
      </c>
      <c r="M9" s="17">
        <v>36</v>
      </c>
      <c r="N9" s="17">
        <v>135000</v>
      </c>
      <c r="O9" s="17">
        <v>235000</v>
      </c>
      <c r="P9" s="17">
        <v>36</v>
      </c>
      <c r="Q9" s="17">
        <v>0</v>
      </c>
      <c r="R9" s="17" t="s">
        <v>127</v>
      </c>
      <c r="S9" s="17" t="s">
        <v>127</v>
      </c>
      <c r="T9" s="17">
        <v>36</v>
      </c>
      <c r="U9" s="17">
        <v>36</v>
      </c>
      <c r="V9" s="17">
        <v>135500</v>
      </c>
      <c r="W9" s="17">
        <v>255500</v>
      </c>
      <c r="X9" s="12">
        <f t="shared" si="0"/>
        <v>2223</v>
      </c>
    </row>
    <row r="10" spans="1:24" x14ac:dyDescent="0.15">
      <c r="A10" s="73"/>
      <c r="B10" s="16" t="s">
        <v>15</v>
      </c>
      <c r="C10" s="16" t="s">
        <v>97</v>
      </c>
      <c r="D10" s="17">
        <v>2012</v>
      </c>
      <c r="E10" s="17">
        <v>1544</v>
      </c>
      <c r="F10" s="17">
        <v>159778</v>
      </c>
      <c r="G10" s="17">
        <v>263561</v>
      </c>
      <c r="H10" s="17">
        <v>2703</v>
      </c>
      <c r="I10" s="17">
        <v>255</v>
      </c>
      <c r="J10" s="17">
        <v>150000</v>
      </c>
      <c r="K10" s="17">
        <v>224441</v>
      </c>
      <c r="L10" s="17">
        <v>3316</v>
      </c>
      <c r="M10" s="17">
        <v>2754</v>
      </c>
      <c r="N10" s="17">
        <v>139738</v>
      </c>
      <c r="O10" s="17">
        <v>235589</v>
      </c>
      <c r="P10" s="17">
        <v>3100</v>
      </c>
      <c r="Q10" s="17">
        <v>256</v>
      </c>
      <c r="R10" s="17">
        <v>143000</v>
      </c>
      <c r="S10" s="17">
        <v>231164</v>
      </c>
      <c r="T10" s="17">
        <v>2700</v>
      </c>
      <c r="U10" s="17">
        <v>2196</v>
      </c>
      <c r="V10" s="17">
        <v>141590</v>
      </c>
      <c r="W10" s="17">
        <v>251365</v>
      </c>
      <c r="X10" s="12">
        <f t="shared" si="0"/>
        <v>7005</v>
      </c>
    </row>
    <row r="11" spans="1:24" x14ac:dyDescent="0.15">
      <c r="A11" s="73"/>
      <c r="B11" s="16" t="s">
        <v>68</v>
      </c>
      <c r="C11" s="16" t="s">
        <v>16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v>85</v>
      </c>
      <c r="Q11" s="17">
        <v>34</v>
      </c>
      <c r="R11" s="17">
        <v>206000</v>
      </c>
      <c r="S11" s="17">
        <v>316110</v>
      </c>
      <c r="T11" s="17">
        <v>51</v>
      </c>
      <c r="U11" s="17">
        <v>51</v>
      </c>
      <c r="V11" s="17">
        <v>203000</v>
      </c>
      <c r="W11" s="17">
        <v>313000</v>
      </c>
      <c r="X11" s="12">
        <f t="shared" si="0"/>
        <v>85</v>
      </c>
    </row>
    <row r="12" spans="1:24" x14ac:dyDescent="0.15">
      <c r="A12" s="73"/>
      <c r="B12" s="16" t="s">
        <v>24</v>
      </c>
      <c r="C12" s="16" t="s">
        <v>25</v>
      </c>
      <c r="D12" s="17">
        <v>72</v>
      </c>
      <c r="E12" s="17">
        <v>72</v>
      </c>
      <c r="F12" s="17">
        <v>240000</v>
      </c>
      <c r="G12" s="17">
        <v>352000</v>
      </c>
      <c r="H12" s="17"/>
      <c r="I12" s="17"/>
      <c r="J12" s="17"/>
      <c r="K12" s="17"/>
      <c r="L12" s="17">
        <v>34</v>
      </c>
      <c r="M12" s="17">
        <v>0</v>
      </c>
      <c r="N12" s="17" t="s">
        <v>127</v>
      </c>
      <c r="O12" s="17" t="s">
        <v>127</v>
      </c>
      <c r="P12" s="17">
        <v>38</v>
      </c>
      <c r="Q12" s="17">
        <v>0</v>
      </c>
      <c r="R12" s="17" t="s">
        <v>127</v>
      </c>
      <c r="S12" s="17" t="s">
        <v>127</v>
      </c>
      <c r="T12" s="17"/>
      <c r="U12" s="17"/>
      <c r="V12" s="17"/>
      <c r="W12" s="17"/>
      <c r="X12" s="12">
        <f t="shared" si="0"/>
        <v>72</v>
      </c>
    </row>
    <row r="13" spans="1:24" x14ac:dyDescent="0.15">
      <c r="A13" s="73"/>
      <c r="B13" s="16" t="s">
        <v>50</v>
      </c>
      <c r="C13" s="16" t="s">
        <v>25</v>
      </c>
      <c r="D13" s="17">
        <v>80</v>
      </c>
      <c r="E13" s="17">
        <v>40</v>
      </c>
      <c r="F13" s="17">
        <v>269800</v>
      </c>
      <c r="G13" s="17">
        <v>378100</v>
      </c>
      <c r="H13" s="17">
        <v>80</v>
      </c>
      <c r="I13" s="17">
        <v>80</v>
      </c>
      <c r="J13" s="17">
        <v>274800</v>
      </c>
      <c r="K13" s="17">
        <v>350100</v>
      </c>
      <c r="L13" s="17">
        <v>40</v>
      </c>
      <c r="M13" s="17">
        <v>0</v>
      </c>
      <c r="N13" s="17" t="s">
        <v>127</v>
      </c>
      <c r="O13" s="17" t="s">
        <v>127</v>
      </c>
      <c r="P13" s="17">
        <v>120</v>
      </c>
      <c r="Q13" s="17">
        <v>0</v>
      </c>
      <c r="R13" s="17" t="s">
        <v>127</v>
      </c>
      <c r="S13" s="17" t="s">
        <v>127</v>
      </c>
      <c r="T13" s="17">
        <v>132</v>
      </c>
      <c r="U13" s="17">
        <v>132</v>
      </c>
      <c r="V13" s="17">
        <v>256091</v>
      </c>
      <c r="W13" s="17">
        <v>370636</v>
      </c>
      <c r="X13" s="12">
        <f t="shared" si="0"/>
        <v>252</v>
      </c>
    </row>
    <row r="14" spans="1:24" x14ac:dyDescent="0.15">
      <c r="A14" s="73"/>
      <c r="B14" s="16" t="s">
        <v>28</v>
      </c>
      <c r="C14" s="16" t="s">
        <v>25</v>
      </c>
      <c r="D14" s="17">
        <v>512</v>
      </c>
      <c r="E14" s="17">
        <v>472</v>
      </c>
      <c r="F14" s="17">
        <v>110610</v>
      </c>
      <c r="G14" s="17">
        <v>221542</v>
      </c>
      <c r="H14" s="17">
        <v>240</v>
      </c>
      <c r="I14" s="17">
        <v>0</v>
      </c>
      <c r="J14" s="17" t="s">
        <v>127</v>
      </c>
      <c r="K14" s="17" t="s">
        <v>127</v>
      </c>
      <c r="L14" s="17">
        <v>918</v>
      </c>
      <c r="M14" s="17">
        <v>638</v>
      </c>
      <c r="N14" s="17">
        <v>107664</v>
      </c>
      <c r="O14" s="17">
        <v>207351</v>
      </c>
      <c r="P14" s="17">
        <v>516</v>
      </c>
      <c r="Q14" s="17">
        <v>256</v>
      </c>
      <c r="R14" s="17">
        <v>106875</v>
      </c>
      <c r="S14" s="17">
        <v>206484</v>
      </c>
      <c r="T14" s="17">
        <v>324</v>
      </c>
      <c r="U14" s="17">
        <v>0</v>
      </c>
      <c r="V14" s="17" t="s">
        <v>127</v>
      </c>
      <c r="W14" s="17" t="s">
        <v>127</v>
      </c>
      <c r="X14" s="12">
        <f t="shared" si="0"/>
        <v>1366</v>
      </c>
    </row>
    <row r="15" spans="1:24" x14ac:dyDescent="0.15">
      <c r="A15" s="73"/>
      <c r="B15" s="16" t="s">
        <v>28</v>
      </c>
      <c r="C15" s="16" t="s">
        <v>103</v>
      </c>
      <c r="D15" s="17">
        <v>68</v>
      </c>
      <c r="E15" s="17">
        <v>34</v>
      </c>
      <c r="F15" s="17">
        <v>155000</v>
      </c>
      <c r="G15" s="17">
        <v>267000</v>
      </c>
      <c r="H15" s="17">
        <v>40</v>
      </c>
      <c r="I15" s="17">
        <v>0</v>
      </c>
      <c r="J15" s="17" t="s">
        <v>127</v>
      </c>
      <c r="K15" s="17" t="s">
        <v>127</v>
      </c>
      <c r="L15" s="17">
        <v>68</v>
      </c>
      <c r="M15" s="17">
        <v>34</v>
      </c>
      <c r="N15" s="17">
        <v>150000</v>
      </c>
      <c r="O15" s="17">
        <v>245000</v>
      </c>
      <c r="P15" s="17">
        <v>280</v>
      </c>
      <c r="Q15" s="17">
        <v>0</v>
      </c>
      <c r="R15" s="17" t="s">
        <v>127</v>
      </c>
      <c r="S15" s="17" t="s">
        <v>127</v>
      </c>
      <c r="T15" s="17">
        <v>324</v>
      </c>
      <c r="U15" s="17">
        <v>72</v>
      </c>
      <c r="V15" s="17">
        <v>130000</v>
      </c>
      <c r="W15" s="17">
        <v>242500</v>
      </c>
      <c r="X15" s="12">
        <f t="shared" si="0"/>
        <v>140</v>
      </c>
    </row>
    <row r="16" spans="1:24" x14ac:dyDescent="0.15">
      <c r="A16" s="73"/>
      <c r="B16" s="16" t="s">
        <v>31</v>
      </c>
      <c r="C16" s="16" t="s">
        <v>32</v>
      </c>
      <c r="D16" s="17"/>
      <c r="E16" s="17"/>
      <c r="F16" s="17"/>
      <c r="G16" s="17"/>
      <c r="H16" s="17">
        <v>162</v>
      </c>
      <c r="I16" s="17">
        <v>0</v>
      </c>
      <c r="J16" s="17" t="s">
        <v>127</v>
      </c>
      <c r="K16" s="17" t="s">
        <v>127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2">
        <f t="shared" si="0"/>
        <v>0</v>
      </c>
    </row>
    <row r="17" spans="1:24" x14ac:dyDescent="0.15">
      <c r="A17" s="73"/>
      <c r="B17" s="16" t="s">
        <v>33</v>
      </c>
      <c r="C17" s="16" t="s">
        <v>47</v>
      </c>
      <c r="D17" s="17">
        <v>1860</v>
      </c>
      <c r="E17" s="17">
        <v>940</v>
      </c>
      <c r="F17" s="17">
        <v>154574</v>
      </c>
      <c r="G17" s="17">
        <v>256319</v>
      </c>
      <c r="H17" s="17">
        <v>1560</v>
      </c>
      <c r="I17" s="17">
        <v>1560</v>
      </c>
      <c r="J17" s="17">
        <v>148769</v>
      </c>
      <c r="K17" s="17">
        <v>224000</v>
      </c>
      <c r="L17" s="17">
        <v>2920</v>
      </c>
      <c r="M17" s="17">
        <v>2360</v>
      </c>
      <c r="N17" s="17">
        <v>149971</v>
      </c>
      <c r="O17" s="17">
        <v>238358</v>
      </c>
      <c r="P17" s="17">
        <v>1780</v>
      </c>
      <c r="Q17" s="17">
        <v>1220</v>
      </c>
      <c r="R17" s="17">
        <v>162452</v>
      </c>
      <c r="S17" s="17">
        <v>244579</v>
      </c>
      <c r="T17" s="17">
        <v>676</v>
      </c>
      <c r="U17" s="17">
        <v>0</v>
      </c>
      <c r="V17" s="17" t="s">
        <v>127</v>
      </c>
      <c r="W17" s="17" t="s">
        <v>127</v>
      </c>
      <c r="X17" s="12">
        <f t="shared" si="0"/>
        <v>6080</v>
      </c>
    </row>
    <row r="18" spans="1:24" x14ac:dyDescent="0.15">
      <c r="A18" s="73"/>
      <c r="B18" s="16" t="s">
        <v>33</v>
      </c>
      <c r="C18" s="16" t="s">
        <v>52</v>
      </c>
      <c r="D18" s="17">
        <v>540</v>
      </c>
      <c r="E18" s="17">
        <v>460</v>
      </c>
      <c r="F18" s="17">
        <v>190000</v>
      </c>
      <c r="G18" s="17">
        <v>298000</v>
      </c>
      <c r="H18" s="17">
        <v>280</v>
      </c>
      <c r="I18" s="17">
        <v>240</v>
      </c>
      <c r="J18" s="17">
        <v>186167</v>
      </c>
      <c r="K18" s="17">
        <v>284167</v>
      </c>
      <c r="L18" s="17">
        <v>76</v>
      </c>
      <c r="M18" s="17">
        <v>76</v>
      </c>
      <c r="N18" s="17">
        <v>180000</v>
      </c>
      <c r="O18" s="17">
        <v>283474</v>
      </c>
      <c r="P18" s="17"/>
      <c r="Q18" s="17"/>
      <c r="R18" s="17"/>
      <c r="S18" s="17"/>
      <c r="T18" s="17"/>
      <c r="U18" s="17"/>
      <c r="V18" s="17"/>
      <c r="W18" s="17"/>
      <c r="X18" s="12">
        <f t="shared" si="0"/>
        <v>776</v>
      </c>
    </row>
    <row r="19" spans="1:24" x14ac:dyDescent="0.15">
      <c r="A19" s="73"/>
      <c r="B19" s="16" t="s">
        <v>33</v>
      </c>
      <c r="C19" s="16" t="s">
        <v>32</v>
      </c>
      <c r="D19" s="17">
        <v>42776</v>
      </c>
      <c r="E19" s="17">
        <v>17925</v>
      </c>
      <c r="F19" s="17">
        <v>154844</v>
      </c>
      <c r="G19" s="17">
        <v>257202</v>
      </c>
      <c r="H19" s="17">
        <v>26041</v>
      </c>
      <c r="I19" s="17">
        <v>14559</v>
      </c>
      <c r="J19" s="17">
        <v>151257</v>
      </c>
      <c r="K19" s="17">
        <v>231781</v>
      </c>
      <c r="L19" s="17">
        <v>24956</v>
      </c>
      <c r="M19" s="17">
        <v>11080</v>
      </c>
      <c r="N19" s="17">
        <v>154289</v>
      </c>
      <c r="O19" s="17">
        <v>241637</v>
      </c>
      <c r="P19" s="17">
        <v>22796</v>
      </c>
      <c r="Q19" s="17">
        <v>20020</v>
      </c>
      <c r="R19" s="17">
        <v>165403</v>
      </c>
      <c r="S19" s="17">
        <v>247890</v>
      </c>
      <c r="T19" s="17">
        <v>2116</v>
      </c>
      <c r="U19" s="17">
        <v>0</v>
      </c>
      <c r="V19" s="17" t="s">
        <v>127</v>
      </c>
      <c r="W19" s="17" t="s">
        <v>127</v>
      </c>
      <c r="X19" s="12">
        <f t="shared" si="0"/>
        <v>63584</v>
      </c>
    </row>
    <row r="20" spans="1:24" x14ac:dyDescent="0.15">
      <c r="A20" s="73"/>
      <c r="B20" s="16" t="s">
        <v>33</v>
      </c>
      <c r="C20" s="16" t="s">
        <v>97</v>
      </c>
      <c r="D20" s="17">
        <v>560</v>
      </c>
      <c r="E20" s="17">
        <v>500</v>
      </c>
      <c r="F20" s="17">
        <v>165000</v>
      </c>
      <c r="G20" s="17">
        <v>268300</v>
      </c>
      <c r="H20" s="17">
        <v>620</v>
      </c>
      <c r="I20" s="17">
        <v>620</v>
      </c>
      <c r="J20" s="17">
        <v>160000</v>
      </c>
      <c r="K20" s="17">
        <v>235194</v>
      </c>
      <c r="L20" s="17">
        <v>600</v>
      </c>
      <c r="M20" s="17">
        <v>500</v>
      </c>
      <c r="N20" s="17">
        <v>153960</v>
      </c>
      <c r="O20" s="17">
        <v>243720</v>
      </c>
      <c r="P20" s="17">
        <v>680</v>
      </c>
      <c r="Q20" s="17">
        <v>680</v>
      </c>
      <c r="R20" s="17">
        <v>159529</v>
      </c>
      <c r="S20" s="17">
        <v>247294</v>
      </c>
      <c r="T20" s="17">
        <v>240</v>
      </c>
      <c r="U20" s="17">
        <v>0</v>
      </c>
      <c r="V20" s="17" t="s">
        <v>127</v>
      </c>
      <c r="W20" s="17" t="s">
        <v>127</v>
      </c>
      <c r="X20" s="12">
        <f t="shared" si="0"/>
        <v>2300</v>
      </c>
    </row>
    <row r="21" spans="1:24" x14ac:dyDescent="0.15">
      <c r="A21" s="73"/>
      <c r="B21" s="75" t="s">
        <v>34</v>
      </c>
      <c r="C21" s="75"/>
      <c r="D21" s="17">
        <v>52965</v>
      </c>
      <c r="E21" s="17">
        <v>24280</v>
      </c>
      <c r="F21" s="17">
        <v>154292</v>
      </c>
      <c r="G21" s="17">
        <v>257158</v>
      </c>
      <c r="H21" s="17">
        <v>39891</v>
      </c>
      <c r="I21" s="17">
        <v>18812</v>
      </c>
      <c r="J21" s="17">
        <v>150804</v>
      </c>
      <c r="K21" s="17">
        <v>230918</v>
      </c>
      <c r="L21" s="17">
        <v>43766</v>
      </c>
      <c r="M21" s="17">
        <v>25000</v>
      </c>
      <c r="N21" s="17">
        <v>147144</v>
      </c>
      <c r="O21" s="17">
        <v>237041</v>
      </c>
      <c r="P21" s="17">
        <v>38640</v>
      </c>
      <c r="Q21" s="17">
        <v>25584</v>
      </c>
      <c r="R21" s="17">
        <v>160843</v>
      </c>
      <c r="S21" s="17">
        <v>244574</v>
      </c>
      <c r="T21" s="17">
        <v>12766</v>
      </c>
      <c r="U21" s="17">
        <v>2892</v>
      </c>
      <c r="V21" s="17">
        <v>146562</v>
      </c>
      <c r="W21" s="17">
        <v>255595</v>
      </c>
      <c r="X21" s="12">
        <f t="shared" si="0"/>
        <v>96568</v>
      </c>
    </row>
    <row r="22" spans="1:24" x14ac:dyDescent="0.15">
      <c r="A22" s="73" t="s">
        <v>128</v>
      </c>
      <c r="B22" s="16" t="s">
        <v>15</v>
      </c>
      <c r="C22" s="17" t="s">
        <v>54</v>
      </c>
      <c r="D22" s="17">
        <v>620</v>
      </c>
      <c r="E22" s="17">
        <v>620</v>
      </c>
      <c r="F22" s="17">
        <v>74939</v>
      </c>
      <c r="G22" s="17">
        <v>116226</v>
      </c>
      <c r="H22" s="17">
        <v>1180</v>
      </c>
      <c r="I22" s="17">
        <v>1180</v>
      </c>
      <c r="J22" s="17">
        <v>72684</v>
      </c>
      <c r="K22" s="17">
        <v>115922</v>
      </c>
      <c r="L22" s="17">
        <v>626</v>
      </c>
      <c r="M22" s="17">
        <v>0</v>
      </c>
      <c r="N22" s="17" t="s">
        <v>127</v>
      </c>
      <c r="O22" s="17" t="s">
        <v>127</v>
      </c>
      <c r="P22" s="17">
        <v>836</v>
      </c>
      <c r="Q22" s="17">
        <v>628</v>
      </c>
      <c r="R22" s="17">
        <v>83207</v>
      </c>
      <c r="S22" s="17">
        <v>126605</v>
      </c>
      <c r="T22" s="17">
        <v>612</v>
      </c>
      <c r="U22" s="17">
        <v>288</v>
      </c>
      <c r="V22" s="17">
        <v>83000</v>
      </c>
      <c r="W22" s="17">
        <v>128000</v>
      </c>
      <c r="X22" s="12">
        <f t="shared" si="0"/>
        <v>2716</v>
      </c>
    </row>
    <row r="23" spans="1:24" x14ac:dyDescent="0.15">
      <c r="A23" s="73"/>
      <c r="B23" s="16" t="s">
        <v>33</v>
      </c>
      <c r="C23" s="17" t="s">
        <v>54</v>
      </c>
      <c r="D23" s="17">
        <v>100</v>
      </c>
      <c r="E23" s="17">
        <v>100</v>
      </c>
      <c r="F23" s="17">
        <v>105000</v>
      </c>
      <c r="G23" s="17">
        <v>150000</v>
      </c>
      <c r="H23" s="17">
        <v>300</v>
      </c>
      <c r="I23" s="17">
        <v>100</v>
      </c>
      <c r="J23" s="17">
        <v>101000</v>
      </c>
      <c r="K23" s="17">
        <v>148000</v>
      </c>
      <c r="L23" s="17">
        <v>316</v>
      </c>
      <c r="M23" s="17">
        <v>0</v>
      </c>
      <c r="N23" s="17" t="s">
        <v>127</v>
      </c>
      <c r="O23" s="17" t="s">
        <v>127</v>
      </c>
      <c r="P23" s="17">
        <v>1332</v>
      </c>
      <c r="Q23" s="17">
        <v>516</v>
      </c>
      <c r="R23" s="17">
        <v>115155</v>
      </c>
      <c r="S23" s="17">
        <v>171519</v>
      </c>
      <c r="T23" s="17">
        <v>416</v>
      </c>
      <c r="U23" s="17">
        <v>0</v>
      </c>
      <c r="V23" s="17" t="s">
        <v>127</v>
      </c>
      <c r="W23" s="17" t="s">
        <v>127</v>
      </c>
      <c r="X23" s="12">
        <f t="shared" si="0"/>
        <v>716</v>
      </c>
    </row>
    <row r="24" spans="1:24" x14ac:dyDescent="0.15">
      <c r="A24" s="73"/>
      <c r="B24" s="75" t="s">
        <v>41</v>
      </c>
      <c r="C24" s="75"/>
      <c r="D24" s="17">
        <v>720</v>
      </c>
      <c r="E24" s="17">
        <v>720</v>
      </c>
      <c r="F24" s="17">
        <v>79114</v>
      </c>
      <c r="G24" s="17">
        <v>120917</v>
      </c>
      <c r="H24" s="17">
        <v>1480</v>
      </c>
      <c r="I24" s="17">
        <v>1280</v>
      </c>
      <c r="J24" s="17">
        <v>74896</v>
      </c>
      <c r="K24" s="17">
        <v>118428</v>
      </c>
      <c r="L24" s="17">
        <v>942</v>
      </c>
      <c r="M24" s="17">
        <v>0</v>
      </c>
      <c r="N24" s="17" t="s">
        <v>127</v>
      </c>
      <c r="O24" s="17" t="s">
        <v>127</v>
      </c>
      <c r="P24" s="17">
        <v>2168</v>
      </c>
      <c r="Q24" s="17">
        <v>1144</v>
      </c>
      <c r="R24" s="17">
        <v>97617</v>
      </c>
      <c r="S24" s="17">
        <v>146863</v>
      </c>
      <c r="T24" s="17">
        <v>1028</v>
      </c>
      <c r="U24" s="17">
        <v>288</v>
      </c>
      <c r="V24" s="17">
        <v>83000</v>
      </c>
      <c r="W24" s="17">
        <v>128000</v>
      </c>
      <c r="X24" s="12">
        <f t="shared" si="0"/>
        <v>3432</v>
      </c>
    </row>
    <row r="25" spans="1:24" x14ac:dyDescent="0.15">
      <c r="A25" s="99" t="s">
        <v>42</v>
      </c>
      <c r="B25" s="99"/>
      <c r="C25" s="99"/>
      <c r="D25" s="17">
        <v>53685</v>
      </c>
      <c r="E25" s="17">
        <v>25000</v>
      </c>
      <c r="F25" s="70"/>
      <c r="G25" s="71"/>
      <c r="H25" s="17">
        <v>41371</v>
      </c>
      <c r="I25" s="17">
        <v>20092</v>
      </c>
      <c r="J25" s="70"/>
      <c r="K25" s="71"/>
      <c r="L25" s="17">
        <v>44708</v>
      </c>
      <c r="M25" s="17">
        <v>25000</v>
      </c>
      <c r="N25" s="70"/>
      <c r="O25" s="71"/>
      <c r="P25" s="17">
        <v>40808</v>
      </c>
      <c r="Q25" s="17">
        <v>26728</v>
      </c>
      <c r="R25" s="70"/>
      <c r="S25" s="71"/>
      <c r="T25" s="17">
        <v>13794</v>
      </c>
      <c r="U25" s="17">
        <v>3180</v>
      </c>
      <c r="V25" s="70"/>
      <c r="W25" s="71"/>
      <c r="X25" s="12">
        <f t="shared" si="0"/>
        <v>100000</v>
      </c>
    </row>
  </sheetData>
  <mergeCells count="37">
    <mergeCell ref="A2:C5"/>
    <mergeCell ref="D2:G2"/>
    <mergeCell ref="H2:K2"/>
    <mergeCell ref="L2:O2"/>
    <mergeCell ref="P2:S2"/>
    <mergeCell ref="I4:I5"/>
    <mergeCell ref="J4:K4"/>
    <mergeCell ref="L4:L5"/>
    <mergeCell ref="M4:M5"/>
    <mergeCell ref="U4:U5"/>
    <mergeCell ref="X2:X5"/>
    <mergeCell ref="D3:G3"/>
    <mergeCell ref="H3:K3"/>
    <mergeCell ref="L3:O3"/>
    <mergeCell ref="P3:S3"/>
    <mergeCell ref="T3:W3"/>
    <mergeCell ref="D4:D5"/>
    <mergeCell ref="E4:E5"/>
    <mergeCell ref="F4:G4"/>
    <mergeCell ref="H4:H5"/>
    <mergeCell ref="T2:W2"/>
    <mergeCell ref="V25:W25"/>
    <mergeCell ref="V4:W4"/>
    <mergeCell ref="A6:A21"/>
    <mergeCell ref="B21:C21"/>
    <mergeCell ref="A22:A24"/>
    <mergeCell ref="B24:C24"/>
    <mergeCell ref="A25:C25"/>
    <mergeCell ref="F25:G25"/>
    <mergeCell ref="J25:K25"/>
    <mergeCell ref="N25:O25"/>
    <mergeCell ref="R25:S25"/>
    <mergeCell ref="N4:O4"/>
    <mergeCell ref="P4:P5"/>
    <mergeCell ref="Q4:Q5"/>
    <mergeCell ref="R4:S4"/>
    <mergeCell ref="T4:T5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31A5-1B01-4193-8290-0DB1A4AC001A}">
  <dimension ref="A1:T2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6.7109375" customWidth="1"/>
    <col min="3" max="3" width="19" customWidth="1"/>
    <col min="4" max="5" width="7.85546875" customWidth="1"/>
    <col min="6" max="7" width="9.85546875" customWidth="1"/>
    <col min="8" max="19" width="8.85546875" customWidth="1"/>
  </cols>
  <sheetData>
    <row r="1" spans="1:20" ht="13.5" x14ac:dyDescent="0.15">
      <c r="A1" s="1" t="s">
        <v>129</v>
      </c>
    </row>
    <row r="2" spans="1:20" x14ac:dyDescent="0.15">
      <c r="A2" s="141"/>
      <c r="B2" s="142"/>
      <c r="C2" s="142"/>
      <c r="D2" s="75" t="s">
        <v>1</v>
      </c>
      <c r="E2" s="75"/>
      <c r="F2" s="75"/>
      <c r="G2" s="75"/>
      <c r="H2" s="75" t="s">
        <v>2</v>
      </c>
      <c r="I2" s="75"/>
      <c r="J2" s="75"/>
      <c r="K2" s="75"/>
      <c r="L2" s="75" t="s">
        <v>3</v>
      </c>
      <c r="M2" s="75"/>
      <c r="N2" s="75"/>
      <c r="O2" s="75"/>
      <c r="P2" s="75" t="s">
        <v>4</v>
      </c>
      <c r="Q2" s="75"/>
      <c r="R2" s="75"/>
      <c r="S2" s="75"/>
      <c r="T2" s="85" t="s">
        <v>57</v>
      </c>
    </row>
    <row r="3" spans="1:20" x14ac:dyDescent="0.15">
      <c r="A3" s="142"/>
      <c r="B3" s="142"/>
      <c r="C3" s="142"/>
      <c r="D3" s="140">
        <v>38863</v>
      </c>
      <c r="E3" s="75"/>
      <c r="F3" s="75"/>
      <c r="G3" s="75"/>
      <c r="H3" s="140">
        <v>38954</v>
      </c>
      <c r="I3" s="75"/>
      <c r="J3" s="75"/>
      <c r="K3" s="75"/>
      <c r="L3" s="140">
        <v>39000</v>
      </c>
      <c r="M3" s="75"/>
      <c r="N3" s="75"/>
      <c r="O3" s="75"/>
      <c r="P3" s="140">
        <v>39066</v>
      </c>
      <c r="Q3" s="75"/>
      <c r="R3" s="75"/>
      <c r="S3" s="75"/>
      <c r="T3" s="112"/>
    </row>
    <row r="4" spans="1:20" x14ac:dyDescent="0.15">
      <c r="A4" s="142"/>
      <c r="B4" s="142"/>
      <c r="C4" s="142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112"/>
    </row>
    <row r="5" spans="1:20" ht="24" x14ac:dyDescent="0.15">
      <c r="A5" s="142"/>
      <c r="B5" s="142"/>
      <c r="C5" s="142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113"/>
    </row>
    <row r="6" spans="1:20" x14ac:dyDescent="0.15">
      <c r="A6" s="73" t="s">
        <v>126</v>
      </c>
      <c r="B6" s="58" t="s">
        <v>15</v>
      </c>
      <c r="C6" s="17" t="s">
        <v>47</v>
      </c>
      <c r="D6" s="17"/>
      <c r="E6" s="17"/>
      <c r="F6" s="17"/>
      <c r="G6" s="17"/>
      <c r="H6" s="17">
        <v>291</v>
      </c>
      <c r="I6" s="17">
        <v>108</v>
      </c>
      <c r="J6" s="17">
        <v>124500</v>
      </c>
      <c r="K6" s="17">
        <v>220000</v>
      </c>
      <c r="L6" s="17">
        <v>414</v>
      </c>
      <c r="M6" s="17">
        <v>144</v>
      </c>
      <c r="N6" s="17">
        <v>142000</v>
      </c>
      <c r="O6" s="17">
        <v>257000</v>
      </c>
      <c r="P6" s="17">
        <v>198</v>
      </c>
      <c r="Q6" s="17">
        <v>198</v>
      </c>
      <c r="R6" s="17">
        <v>128182</v>
      </c>
      <c r="S6" s="17">
        <v>249182</v>
      </c>
      <c r="T6" s="12">
        <f>E6+I6+M6+Q6</f>
        <v>450</v>
      </c>
    </row>
    <row r="7" spans="1:20" x14ac:dyDescent="0.15">
      <c r="A7" s="73"/>
      <c r="B7" s="16" t="s">
        <v>15</v>
      </c>
      <c r="C7" s="16" t="s">
        <v>32</v>
      </c>
      <c r="D7" s="17">
        <v>734</v>
      </c>
      <c r="E7" s="17">
        <v>282</v>
      </c>
      <c r="F7" s="17">
        <v>145830</v>
      </c>
      <c r="G7" s="17">
        <v>250909</v>
      </c>
      <c r="H7" s="17">
        <v>9200</v>
      </c>
      <c r="I7" s="17">
        <v>4538</v>
      </c>
      <c r="J7" s="17">
        <v>144602</v>
      </c>
      <c r="K7" s="17">
        <v>248020</v>
      </c>
      <c r="L7" s="17">
        <v>8693</v>
      </c>
      <c r="M7" s="17">
        <v>4662</v>
      </c>
      <c r="N7" s="17">
        <v>148003</v>
      </c>
      <c r="O7" s="17">
        <v>265605</v>
      </c>
      <c r="P7" s="17">
        <v>6883</v>
      </c>
      <c r="Q7" s="17">
        <v>5165</v>
      </c>
      <c r="R7" s="17">
        <v>157499</v>
      </c>
      <c r="S7" s="17">
        <v>278012</v>
      </c>
      <c r="T7" s="12">
        <f t="shared" ref="T7:T27" si="0">E7+I7+M7+Q7</f>
        <v>14647</v>
      </c>
    </row>
    <row r="8" spans="1:20" x14ac:dyDescent="0.15">
      <c r="A8" s="73"/>
      <c r="B8" s="58" t="s">
        <v>15</v>
      </c>
      <c r="C8" s="16" t="s">
        <v>130</v>
      </c>
      <c r="D8" s="17"/>
      <c r="E8" s="17"/>
      <c r="F8" s="17"/>
      <c r="G8" s="17"/>
      <c r="H8" s="17"/>
      <c r="I8" s="17"/>
      <c r="J8" s="17"/>
      <c r="K8" s="17"/>
      <c r="L8" s="17">
        <v>36</v>
      </c>
      <c r="M8" s="17">
        <v>36</v>
      </c>
      <c r="N8" s="17">
        <v>155000</v>
      </c>
      <c r="O8" s="17">
        <v>280000</v>
      </c>
      <c r="P8" s="17">
        <v>36</v>
      </c>
      <c r="Q8" s="17">
        <v>36</v>
      </c>
      <c r="R8" s="17">
        <v>160000</v>
      </c>
      <c r="S8" s="17">
        <v>280300</v>
      </c>
      <c r="T8" s="12">
        <f t="shared" si="0"/>
        <v>72</v>
      </c>
    </row>
    <row r="9" spans="1:20" x14ac:dyDescent="0.15">
      <c r="A9" s="73"/>
      <c r="B9" s="58" t="s">
        <v>15</v>
      </c>
      <c r="C9" s="16" t="s">
        <v>97</v>
      </c>
      <c r="D9" s="17">
        <v>2885</v>
      </c>
      <c r="E9" s="17">
        <v>905</v>
      </c>
      <c r="F9" s="17">
        <v>134119</v>
      </c>
      <c r="G9" s="17">
        <v>242265</v>
      </c>
      <c r="H9" s="17">
        <v>3743</v>
      </c>
      <c r="I9" s="17">
        <v>1726</v>
      </c>
      <c r="J9" s="17">
        <v>148439</v>
      </c>
      <c r="K9" s="17">
        <v>247907</v>
      </c>
      <c r="L9" s="17">
        <v>2750</v>
      </c>
      <c r="M9" s="17">
        <v>1148</v>
      </c>
      <c r="N9" s="17">
        <v>154456</v>
      </c>
      <c r="O9" s="17">
        <v>273304</v>
      </c>
      <c r="P9" s="17">
        <v>2777</v>
      </c>
      <c r="Q9" s="17">
        <v>1602</v>
      </c>
      <c r="R9" s="17">
        <v>154196</v>
      </c>
      <c r="S9" s="17">
        <v>275361</v>
      </c>
      <c r="T9" s="12">
        <f t="shared" si="0"/>
        <v>5381</v>
      </c>
    </row>
    <row r="10" spans="1:20" x14ac:dyDescent="0.15">
      <c r="A10" s="73"/>
      <c r="B10" s="16" t="s">
        <v>68</v>
      </c>
      <c r="C10" s="16" t="s">
        <v>16</v>
      </c>
      <c r="D10" s="17">
        <v>34</v>
      </c>
      <c r="E10" s="17">
        <v>34</v>
      </c>
      <c r="F10" s="17">
        <v>195500</v>
      </c>
      <c r="G10" s="17">
        <v>305510</v>
      </c>
      <c r="H10" s="17"/>
      <c r="I10" s="17"/>
      <c r="J10" s="17"/>
      <c r="K10" s="17"/>
      <c r="L10" s="17"/>
      <c r="M10" s="17"/>
      <c r="N10" s="17"/>
      <c r="O10" s="17"/>
      <c r="P10" s="17">
        <v>68</v>
      </c>
      <c r="Q10" s="17">
        <v>68</v>
      </c>
      <c r="R10" s="17">
        <v>260000</v>
      </c>
      <c r="S10" s="17">
        <v>385110</v>
      </c>
      <c r="T10" s="12">
        <f t="shared" si="0"/>
        <v>102</v>
      </c>
    </row>
    <row r="11" spans="1:20" x14ac:dyDescent="0.15">
      <c r="A11" s="73"/>
      <c r="B11" s="16" t="s">
        <v>24</v>
      </c>
      <c r="C11" s="16" t="s">
        <v>25</v>
      </c>
      <c r="D11" s="17"/>
      <c r="E11" s="17"/>
      <c r="F11" s="17"/>
      <c r="G11" s="17"/>
      <c r="H11" s="17"/>
      <c r="I11" s="17"/>
      <c r="J11" s="17"/>
      <c r="K11" s="17"/>
      <c r="L11" s="17">
        <v>36</v>
      </c>
      <c r="M11" s="17">
        <v>36</v>
      </c>
      <c r="N11" s="17">
        <v>245000</v>
      </c>
      <c r="O11" s="17">
        <v>365000</v>
      </c>
      <c r="P11" s="17">
        <v>36</v>
      </c>
      <c r="Q11" s="17">
        <v>36</v>
      </c>
      <c r="R11" s="17">
        <v>245000</v>
      </c>
      <c r="S11" s="17">
        <v>375000</v>
      </c>
      <c r="T11" s="12">
        <f t="shared" si="0"/>
        <v>72</v>
      </c>
    </row>
    <row r="12" spans="1:20" x14ac:dyDescent="0.15">
      <c r="A12" s="73"/>
      <c r="B12" s="16" t="s">
        <v>78</v>
      </c>
      <c r="C12" s="16" t="s">
        <v>32</v>
      </c>
      <c r="D12" s="17">
        <v>7873</v>
      </c>
      <c r="E12" s="17">
        <v>5826</v>
      </c>
      <c r="F12" s="17">
        <v>160941</v>
      </c>
      <c r="G12" s="17">
        <v>267119</v>
      </c>
      <c r="H12" s="17">
        <v>2163</v>
      </c>
      <c r="I12" s="17">
        <v>1072</v>
      </c>
      <c r="J12" s="17">
        <v>160424</v>
      </c>
      <c r="K12" s="17">
        <v>257893</v>
      </c>
      <c r="L12" s="17"/>
      <c r="M12" s="17"/>
      <c r="N12" s="17"/>
      <c r="O12" s="17"/>
      <c r="P12" s="17"/>
      <c r="Q12" s="17"/>
      <c r="R12" s="17"/>
      <c r="S12" s="17"/>
      <c r="T12" s="12">
        <f t="shared" si="0"/>
        <v>6898</v>
      </c>
    </row>
    <row r="13" spans="1:20" x14ac:dyDescent="0.15">
      <c r="A13" s="73"/>
      <c r="B13" s="16" t="s">
        <v>50</v>
      </c>
      <c r="C13" s="16" t="s">
        <v>25</v>
      </c>
      <c r="D13" s="17">
        <v>200</v>
      </c>
      <c r="E13" s="17">
        <v>200</v>
      </c>
      <c r="F13" s="17">
        <v>189900</v>
      </c>
      <c r="G13" s="17">
        <v>296200</v>
      </c>
      <c r="H13" s="17"/>
      <c r="I13" s="17"/>
      <c r="J13" s="17"/>
      <c r="K13" s="17"/>
      <c r="L13" s="17">
        <v>100</v>
      </c>
      <c r="M13" s="17">
        <v>0</v>
      </c>
      <c r="N13" s="17" t="s">
        <v>127</v>
      </c>
      <c r="O13" s="17" t="s">
        <v>127</v>
      </c>
      <c r="P13" s="17">
        <v>140</v>
      </c>
      <c r="Q13" s="17">
        <v>140</v>
      </c>
      <c r="R13" s="17">
        <v>225000</v>
      </c>
      <c r="S13" s="17">
        <v>347943</v>
      </c>
      <c r="T13" s="12">
        <f t="shared" si="0"/>
        <v>340</v>
      </c>
    </row>
    <row r="14" spans="1:20" x14ac:dyDescent="0.15">
      <c r="A14" s="73"/>
      <c r="B14" s="16" t="s">
        <v>28</v>
      </c>
      <c r="C14" s="16" t="s">
        <v>25</v>
      </c>
      <c r="D14" s="17">
        <v>400</v>
      </c>
      <c r="E14" s="17">
        <v>100</v>
      </c>
      <c r="F14" s="17">
        <v>93000</v>
      </c>
      <c r="G14" s="17">
        <v>198500</v>
      </c>
      <c r="H14" s="17">
        <v>360</v>
      </c>
      <c r="I14" s="17">
        <v>80</v>
      </c>
      <c r="J14" s="17">
        <v>103000</v>
      </c>
      <c r="K14" s="17">
        <v>198000</v>
      </c>
      <c r="L14" s="17">
        <v>440</v>
      </c>
      <c r="M14" s="17">
        <v>320</v>
      </c>
      <c r="N14" s="17">
        <v>106000</v>
      </c>
      <c r="O14" s="17">
        <v>231688</v>
      </c>
      <c r="P14" s="17">
        <v>528</v>
      </c>
      <c r="Q14" s="17">
        <v>408</v>
      </c>
      <c r="R14" s="17">
        <v>110941</v>
      </c>
      <c r="S14" s="17">
        <v>232534</v>
      </c>
      <c r="T14" s="12">
        <f t="shared" si="0"/>
        <v>908</v>
      </c>
    </row>
    <row r="15" spans="1:20" x14ac:dyDescent="0.15">
      <c r="A15" s="73"/>
      <c r="B15" s="16" t="s">
        <v>28</v>
      </c>
      <c r="C15" s="16" t="s">
        <v>103</v>
      </c>
      <c r="D15" s="17">
        <v>120</v>
      </c>
      <c r="E15" s="17">
        <v>40</v>
      </c>
      <c r="F15" s="17">
        <v>88000</v>
      </c>
      <c r="G15" s="17">
        <v>193500</v>
      </c>
      <c r="H15" s="17">
        <v>200</v>
      </c>
      <c r="I15" s="17">
        <v>0</v>
      </c>
      <c r="J15" s="17" t="s">
        <v>127</v>
      </c>
      <c r="K15" s="17" t="s">
        <v>127</v>
      </c>
      <c r="L15" s="17">
        <v>80</v>
      </c>
      <c r="M15" s="17">
        <v>40</v>
      </c>
      <c r="N15" s="17">
        <v>135000</v>
      </c>
      <c r="O15" s="17">
        <v>260000</v>
      </c>
      <c r="P15" s="17">
        <v>140</v>
      </c>
      <c r="Q15" s="17">
        <v>60</v>
      </c>
      <c r="R15" s="17">
        <v>143000</v>
      </c>
      <c r="S15" s="17">
        <v>264000</v>
      </c>
      <c r="T15" s="12">
        <f t="shared" si="0"/>
        <v>140</v>
      </c>
    </row>
    <row r="16" spans="1:20" x14ac:dyDescent="0.15">
      <c r="A16" s="73"/>
      <c r="B16" s="16" t="s">
        <v>31</v>
      </c>
      <c r="C16" s="16" t="s">
        <v>47</v>
      </c>
      <c r="D16" s="17">
        <v>144</v>
      </c>
      <c r="E16" s="17">
        <v>144</v>
      </c>
      <c r="F16" s="17">
        <v>135000</v>
      </c>
      <c r="G16" s="17">
        <v>250000</v>
      </c>
      <c r="H16" s="17"/>
      <c r="I16" s="17"/>
      <c r="J16" s="17"/>
      <c r="K16" s="17"/>
      <c r="L16" s="17">
        <v>180</v>
      </c>
      <c r="M16" s="17">
        <v>90</v>
      </c>
      <c r="N16" s="17">
        <v>195000</v>
      </c>
      <c r="O16" s="17">
        <v>316000</v>
      </c>
      <c r="P16" s="17">
        <v>90</v>
      </c>
      <c r="Q16" s="17">
        <v>90</v>
      </c>
      <c r="R16" s="17">
        <v>195000</v>
      </c>
      <c r="S16" s="17">
        <v>314300</v>
      </c>
      <c r="T16" s="12">
        <f t="shared" si="0"/>
        <v>324</v>
      </c>
    </row>
    <row r="17" spans="1:20" x14ac:dyDescent="0.15">
      <c r="A17" s="73"/>
      <c r="B17" s="16" t="s">
        <v>33</v>
      </c>
      <c r="C17" s="16" t="s">
        <v>47</v>
      </c>
      <c r="D17" s="17">
        <v>1540</v>
      </c>
      <c r="E17" s="17">
        <v>0</v>
      </c>
      <c r="F17" s="17" t="s">
        <v>27</v>
      </c>
      <c r="G17" s="17" t="s">
        <v>27</v>
      </c>
      <c r="H17" s="17">
        <v>1280</v>
      </c>
      <c r="I17" s="17">
        <v>860</v>
      </c>
      <c r="J17" s="17">
        <v>143000</v>
      </c>
      <c r="K17" s="17">
        <v>237400</v>
      </c>
      <c r="L17" s="17">
        <v>680</v>
      </c>
      <c r="M17" s="17">
        <v>40</v>
      </c>
      <c r="N17" s="17">
        <v>143700</v>
      </c>
      <c r="O17" s="17">
        <v>261000</v>
      </c>
      <c r="P17" s="17">
        <v>1080</v>
      </c>
      <c r="Q17" s="17">
        <v>40</v>
      </c>
      <c r="R17" s="17">
        <v>145000</v>
      </c>
      <c r="S17" s="17">
        <v>265000</v>
      </c>
      <c r="T17" s="12">
        <f t="shared" si="0"/>
        <v>940</v>
      </c>
    </row>
    <row r="18" spans="1:20" x14ac:dyDescent="0.15">
      <c r="A18" s="73"/>
      <c r="B18" s="16" t="s">
        <v>33</v>
      </c>
      <c r="C18" s="16" t="s">
        <v>52</v>
      </c>
      <c r="D18" s="17">
        <v>80</v>
      </c>
      <c r="E18" s="17">
        <v>80</v>
      </c>
      <c r="F18" s="17">
        <v>205500</v>
      </c>
      <c r="G18" s="17">
        <v>323750</v>
      </c>
      <c r="H18" s="17">
        <v>280</v>
      </c>
      <c r="I18" s="17">
        <v>280</v>
      </c>
      <c r="J18" s="17">
        <v>198714</v>
      </c>
      <c r="K18" s="17">
        <v>302000</v>
      </c>
      <c r="L18" s="17"/>
      <c r="M18" s="17"/>
      <c r="N18" s="17"/>
      <c r="O18" s="17"/>
      <c r="P18" s="17">
        <v>40</v>
      </c>
      <c r="Q18" s="17">
        <v>40</v>
      </c>
      <c r="R18" s="17">
        <v>190000</v>
      </c>
      <c r="S18" s="17">
        <v>316000</v>
      </c>
      <c r="T18" s="12">
        <f t="shared" si="0"/>
        <v>400</v>
      </c>
    </row>
    <row r="19" spans="1:20" x14ac:dyDescent="0.15">
      <c r="A19" s="73"/>
      <c r="B19" s="16" t="s">
        <v>33</v>
      </c>
      <c r="C19" s="16" t="s">
        <v>32</v>
      </c>
      <c r="D19" s="17">
        <v>36119</v>
      </c>
      <c r="E19" s="17">
        <v>16221</v>
      </c>
      <c r="F19" s="17">
        <v>143936</v>
      </c>
      <c r="G19" s="17">
        <v>249909</v>
      </c>
      <c r="H19" s="17">
        <v>39695</v>
      </c>
      <c r="I19" s="17">
        <v>15474</v>
      </c>
      <c r="J19" s="17">
        <v>145572</v>
      </c>
      <c r="K19" s="17">
        <v>245025</v>
      </c>
      <c r="L19" s="17">
        <v>50749</v>
      </c>
      <c r="M19" s="17">
        <v>16648</v>
      </c>
      <c r="N19" s="17">
        <v>139461</v>
      </c>
      <c r="O19" s="17">
        <v>256124</v>
      </c>
      <c r="P19" s="17">
        <v>39672</v>
      </c>
      <c r="Q19" s="17">
        <v>15907</v>
      </c>
      <c r="R19" s="17">
        <v>151600</v>
      </c>
      <c r="S19" s="17">
        <v>272532</v>
      </c>
      <c r="T19" s="12">
        <f t="shared" si="0"/>
        <v>64250</v>
      </c>
    </row>
    <row r="20" spans="1:20" x14ac:dyDescent="0.15">
      <c r="A20" s="73"/>
      <c r="B20" s="16" t="s">
        <v>33</v>
      </c>
      <c r="C20" s="16" t="s">
        <v>97</v>
      </c>
      <c r="D20" s="17">
        <v>1240</v>
      </c>
      <c r="E20" s="17">
        <v>108</v>
      </c>
      <c r="F20" s="17">
        <v>144700</v>
      </c>
      <c r="G20" s="17">
        <v>248000</v>
      </c>
      <c r="H20" s="17">
        <v>1240</v>
      </c>
      <c r="I20" s="17">
        <v>540</v>
      </c>
      <c r="J20" s="17">
        <v>149985</v>
      </c>
      <c r="K20" s="17">
        <v>251781</v>
      </c>
      <c r="L20" s="17">
        <v>1060</v>
      </c>
      <c r="M20" s="17">
        <v>700</v>
      </c>
      <c r="N20" s="17">
        <v>155857</v>
      </c>
      <c r="O20" s="17">
        <v>278629</v>
      </c>
      <c r="P20" s="17">
        <v>800</v>
      </c>
      <c r="Q20" s="17">
        <v>260</v>
      </c>
      <c r="R20" s="17">
        <v>160000</v>
      </c>
      <c r="S20" s="17">
        <v>279762</v>
      </c>
      <c r="T20" s="12">
        <f t="shared" si="0"/>
        <v>1608</v>
      </c>
    </row>
    <row r="21" spans="1:20" x14ac:dyDescent="0.15">
      <c r="A21" s="73"/>
      <c r="B21" s="16" t="s">
        <v>51</v>
      </c>
      <c r="C21" s="16" t="s">
        <v>97</v>
      </c>
      <c r="D21" s="17">
        <v>200</v>
      </c>
      <c r="E21" s="17">
        <v>0</v>
      </c>
      <c r="F21" s="17" t="s">
        <v>27</v>
      </c>
      <c r="G21" s="17" t="s">
        <v>27</v>
      </c>
      <c r="H21" s="17">
        <v>240</v>
      </c>
      <c r="I21" s="17">
        <v>0</v>
      </c>
      <c r="J21" s="17" t="s">
        <v>127</v>
      </c>
      <c r="K21" s="17" t="s">
        <v>127</v>
      </c>
      <c r="L21" s="17"/>
      <c r="M21" s="17"/>
      <c r="N21" s="17"/>
      <c r="O21" s="17"/>
      <c r="P21" s="17"/>
      <c r="Q21" s="17"/>
      <c r="R21" s="17"/>
      <c r="S21" s="17"/>
      <c r="T21" s="12">
        <f t="shared" si="0"/>
        <v>0</v>
      </c>
    </row>
    <row r="22" spans="1:20" x14ac:dyDescent="0.15">
      <c r="A22" s="73"/>
      <c r="B22" s="75" t="s">
        <v>34</v>
      </c>
      <c r="C22" s="75"/>
      <c r="D22" s="17">
        <v>51569</v>
      </c>
      <c r="E22" s="17">
        <v>23940</v>
      </c>
      <c r="F22" s="17">
        <v>148032</v>
      </c>
      <c r="G22" s="17">
        <v>254215</v>
      </c>
      <c r="H22" s="17">
        <v>58692</v>
      </c>
      <c r="I22" s="17">
        <v>24678</v>
      </c>
      <c r="J22" s="17">
        <v>146619</v>
      </c>
      <c r="K22" s="17">
        <v>246603</v>
      </c>
      <c r="L22" s="17">
        <v>65218</v>
      </c>
      <c r="M22" s="17">
        <v>23864</v>
      </c>
      <c r="N22" s="17">
        <v>142290</v>
      </c>
      <c r="O22" s="17">
        <v>259581</v>
      </c>
      <c r="P22" s="17">
        <v>52488</v>
      </c>
      <c r="Q22" s="17">
        <v>24050</v>
      </c>
      <c r="R22" s="17">
        <v>153328</v>
      </c>
      <c r="S22" s="17">
        <v>274221</v>
      </c>
      <c r="T22" s="12">
        <f t="shared" si="0"/>
        <v>96532</v>
      </c>
    </row>
    <row r="23" spans="1:20" x14ac:dyDescent="0.15">
      <c r="A23" s="73" t="s">
        <v>131</v>
      </c>
      <c r="B23" s="16" t="s">
        <v>15</v>
      </c>
      <c r="C23" s="16" t="s">
        <v>54</v>
      </c>
      <c r="D23" s="17">
        <v>760</v>
      </c>
      <c r="E23" s="17">
        <v>544</v>
      </c>
      <c r="F23" s="17">
        <v>63993</v>
      </c>
      <c r="G23" s="17">
        <v>105001</v>
      </c>
      <c r="H23" s="17">
        <v>420</v>
      </c>
      <c r="I23" s="17">
        <v>0</v>
      </c>
      <c r="J23" s="17" t="s">
        <v>127</v>
      </c>
      <c r="K23" s="17" t="s">
        <v>127</v>
      </c>
      <c r="L23" s="17">
        <v>730</v>
      </c>
      <c r="M23" s="17">
        <v>730</v>
      </c>
      <c r="N23" s="17">
        <v>64655</v>
      </c>
      <c r="O23" s="17">
        <v>107954</v>
      </c>
      <c r="P23" s="17">
        <v>742</v>
      </c>
      <c r="Q23" s="17">
        <v>742</v>
      </c>
      <c r="R23" s="17">
        <v>65315</v>
      </c>
      <c r="S23" s="17">
        <v>107002</v>
      </c>
      <c r="T23" s="12">
        <f t="shared" si="0"/>
        <v>2016</v>
      </c>
    </row>
    <row r="24" spans="1:20" x14ac:dyDescent="0.15">
      <c r="A24" s="73"/>
      <c r="B24" s="16" t="s">
        <v>78</v>
      </c>
      <c r="C24" s="16" t="s">
        <v>54</v>
      </c>
      <c r="D24" s="17">
        <v>315</v>
      </c>
      <c r="E24" s="17">
        <v>315</v>
      </c>
      <c r="F24" s="17">
        <v>60848</v>
      </c>
      <c r="G24" s="17">
        <v>108853</v>
      </c>
      <c r="H24" s="17">
        <v>322</v>
      </c>
      <c r="I24" s="17">
        <v>322</v>
      </c>
      <c r="J24" s="17">
        <v>62491</v>
      </c>
      <c r="K24" s="17">
        <v>106546</v>
      </c>
      <c r="L24" s="17"/>
      <c r="M24" s="17"/>
      <c r="N24" s="17"/>
      <c r="O24" s="17"/>
      <c r="P24" s="17"/>
      <c r="Q24" s="17"/>
      <c r="R24" s="17"/>
      <c r="S24" s="17"/>
      <c r="T24" s="12">
        <f t="shared" si="0"/>
        <v>637</v>
      </c>
    </row>
    <row r="25" spans="1:20" x14ac:dyDescent="0.15">
      <c r="A25" s="73"/>
      <c r="B25" s="16" t="s">
        <v>33</v>
      </c>
      <c r="C25" s="16" t="s">
        <v>54</v>
      </c>
      <c r="D25" s="17">
        <v>201</v>
      </c>
      <c r="E25" s="17">
        <v>201</v>
      </c>
      <c r="F25" s="17">
        <v>65387</v>
      </c>
      <c r="G25" s="17">
        <v>111618</v>
      </c>
      <c r="H25" s="17"/>
      <c r="I25" s="17"/>
      <c r="J25" s="17"/>
      <c r="K25" s="17"/>
      <c r="L25" s="17">
        <v>406</v>
      </c>
      <c r="M25" s="17">
        <v>406</v>
      </c>
      <c r="N25" s="17">
        <v>72512</v>
      </c>
      <c r="O25" s="17">
        <v>116222</v>
      </c>
      <c r="P25" s="17">
        <v>208</v>
      </c>
      <c r="Q25" s="17">
        <v>208</v>
      </c>
      <c r="R25" s="17">
        <v>74038</v>
      </c>
      <c r="S25" s="17">
        <v>120144</v>
      </c>
      <c r="T25" s="12">
        <f t="shared" si="0"/>
        <v>815</v>
      </c>
    </row>
    <row r="26" spans="1:20" x14ac:dyDescent="0.15">
      <c r="A26" s="73"/>
      <c r="B26" s="75" t="s">
        <v>41</v>
      </c>
      <c r="C26" s="75"/>
      <c r="D26" s="17">
        <v>1276</v>
      </c>
      <c r="E26" s="17">
        <v>1060</v>
      </c>
      <c r="F26" s="17">
        <v>63323</v>
      </c>
      <c r="G26" s="17">
        <v>107400</v>
      </c>
      <c r="H26" s="17">
        <v>742</v>
      </c>
      <c r="I26" s="17">
        <v>322</v>
      </c>
      <c r="J26" s="17">
        <v>62491</v>
      </c>
      <c r="K26" s="17">
        <v>106546</v>
      </c>
      <c r="L26" s="17">
        <v>1136</v>
      </c>
      <c r="M26" s="17">
        <v>1136</v>
      </c>
      <c r="N26" s="17">
        <v>67463</v>
      </c>
      <c r="O26" s="17">
        <v>110909</v>
      </c>
      <c r="P26" s="17">
        <v>950</v>
      </c>
      <c r="Q26" s="17">
        <v>950</v>
      </c>
      <c r="R26" s="17">
        <v>67225</v>
      </c>
      <c r="S26" s="17">
        <v>109879</v>
      </c>
      <c r="T26" s="12">
        <f t="shared" si="0"/>
        <v>3468</v>
      </c>
    </row>
    <row r="27" spans="1:20" x14ac:dyDescent="0.15">
      <c r="A27" s="99" t="s">
        <v>42</v>
      </c>
      <c r="B27" s="99"/>
      <c r="C27" s="99"/>
      <c r="D27" s="17">
        <v>52845</v>
      </c>
      <c r="E27" s="17">
        <v>25000</v>
      </c>
      <c r="F27" s="70"/>
      <c r="G27" s="71"/>
      <c r="H27" s="17">
        <v>59434</v>
      </c>
      <c r="I27" s="17">
        <v>25000</v>
      </c>
      <c r="J27" s="70"/>
      <c r="K27" s="71"/>
      <c r="L27" s="17">
        <v>66354</v>
      </c>
      <c r="M27" s="17">
        <v>25000</v>
      </c>
      <c r="N27" s="70"/>
      <c r="O27" s="71"/>
      <c r="P27" s="17">
        <v>53438</v>
      </c>
      <c r="Q27" s="17">
        <v>25000</v>
      </c>
      <c r="R27" s="70"/>
      <c r="S27" s="71"/>
      <c r="T27" s="12">
        <f t="shared" si="0"/>
        <v>100000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27:K27"/>
    <mergeCell ref="N27:O27"/>
    <mergeCell ref="R27:S27"/>
    <mergeCell ref="A6:A22"/>
    <mergeCell ref="B22:C22"/>
    <mergeCell ref="A23:A26"/>
    <mergeCell ref="B26:C26"/>
    <mergeCell ref="A27:C27"/>
    <mergeCell ref="F27:G2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6" sqref="G6"/>
    </sheetView>
  </sheetViews>
  <sheetFormatPr defaultColWidth="10" defaultRowHeight="12" x14ac:dyDescent="0.15"/>
  <cols>
    <col min="1" max="1" width="3.85546875" style="3" bestFit="1" customWidth="1"/>
    <col min="2" max="2" width="15.85546875" style="3" bestFit="1" customWidth="1"/>
    <col min="3" max="3" width="18.140625" style="3" bestFit="1" customWidth="1"/>
    <col min="4" max="36" width="8.42578125" style="3" customWidth="1"/>
    <col min="37" max="16384" width="10" style="3"/>
  </cols>
  <sheetData>
    <row r="1" spans="1:36" x14ac:dyDescent="0.15">
      <c r="A1" s="2" t="s">
        <v>0</v>
      </c>
      <c r="B1" s="2"/>
      <c r="C1" s="2"/>
      <c r="D1" s="2"/>
      <c r="E1" s="2"/>
      <c r="F1" s="2"/>
      <c r="G1" s="2"/>
    </row>
    <row r="2" spans="1:36" x14ac:dyDescent="0.15">
      <c r="A2" s="88"/>
      <c r="B2" s="89"/>
      <c r="C2" s="90"/>
      <c r="D2" s="84" t="s">
        <v>1</v>
      </c>
      <c r="E2" s="83"/>
      <c r="F2" s="83"/>
      <c r="G2" s="74"/>
      <c r="H2" s="84" t="s">
        <v>2</v>
      </c>
      <c r="I2" s="83"/>
      <c r="J2" s="83"/>
      <c r="K2" s="74"/>
      <c r="L2" s="84" t="s">
        <v>3</v>
      </c>
      <c r="M2" s="83"/>
      <c r="N2" s="83"/>
      <c r="O2" s="74"/>
      <c r="P2" s="84" t="s">
        <v>4</v>
      </c>
      <c r="Q2" s="83"/>
      <c r="R2" s="83"/>
      <c r="S2" s="74"/>
      <c r="T2" s="84" t="s">
        <v>5</v>
      </c>
      <c r="U2" s="83"/>
      <c r="V2" s="83"/>
      <c r="W2" s="74"/>
      <c r="X2" s="84" t="s">
        <v>6</v>
      </c>
      <c r="Y2" s="83"/>
      <c r="Z2" s="83"/>
      <c r="AA2" s="74"/>
      <c r="AB2" s="84" t="s">
        <v>7</v>
      </c>
      <c r="AC2" s="83"/>
      <c r="AD2" s="83"/>
      <c r="AE2" s="74"/>
      <c r="AF2" s="84" t="s">
        <v>8</v>
      </c>
      <c r="AG2" s="83"/>
      <c r="AH2" s="83"/>
      <c r="AI2" s="74"/>
      <c r="AJ2" s="85" t="s">
        <v>57</v>
      </c>
    </row>
    <row r="3" spans="1:36" x14ac:dyDescent="0.15">
      <c r="A3" s="91"/>
      <c r="B3" s="92"/>
      <c r="C3" s="93"/>
      <c r="D3" s="82">
        <v>45198</v>
      </c>
      <c r="E3" s="83"/>
      <c r="F3" s="83"/>
      <c r="G3" s="74"/>
      <c r="H3" s="82">
        <v>45226</v>
      </c>
      <c r="I3" s="83"/>
      <c r="J3" s="83"/>
      <c r="K3" s="74"/>
      <c r="L3" s="82">
        <v>45247</v>
      </c>
      <c r="M3" s="83"/>
      <c r="N3" s="83"/>
      <c r="O3" s="74"/>
      <c r="P3" s="82">
        <v>45273</v>
      </c>
      <c r="Q3" s="83"/>
      <c r="R3" s="83"/>
      <c r="S3" s="74"/>
      <c r="T3" s="82">
        <v>45302</v>
      </c>
      <c r="U3" s="83"/>
      <c r="V3" s="83"/>
      <c r="W3" s="74"/>
      <c r="X3" s="82">
        <v>45320</v>
      </c>
      <c r="Y3" s="83"/>
      <c r="Z3" s="83"/>
      <c r="AA3" s="74"/>
      <c r="AB3" s="82">
        <v>45335</v>
      </c>
      <c r="AC3" s="83"/>
      <c r="AD3" s="83"/>
      <c r="AE3" s="74"/>
      <c r="AF3" s="82">
        <v>45352</v>
      </c>
      <c r="AG3" s="83"/>
      <c r="AH3" s="83"/>
      <c r="AI3" s="74"/>
      <c r="AJ3" s="86"/>
    </row>
    <row r="4" spans="1:36" x14ac:dyDescent="0.15">
      <c r="A4" s="91"/>
      <c r="B4" s="92"/>
      <c r="C4" s="93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81" t="s">
        <v>9</v>
      </c>
      <c r="U4" s="81" t="s">
        <v>10</v>
      </c>
      <c r="V4" s="75" t="s">
        <v>11</v>
      </c>
      <c r="W4" s="75"/>
      <c r="X4" s="81" t="s">
        <v>9</v>
      </c>
      <c r="Y4" s="81" t="s">
        <v>10</v>
      </c>
      <c r="Z4" s="75" t="s">
        <v>11</v>
      </c>
      <c r="AA4" s="75"/>
      <c r="AB4" s="81" t="s">
        <v>9</v>
      </c>
      <c r="AC4" s="81" t="s">
        <v>10</v>
      </c>
      <c r="AD4" s="75" t="s">
        <v>11</v>
      </c>
      <c r="AE4" s="75"/>
      <c r="AF4" s="81" t="s">
        <v>9</v>
      </c>
      <c r="AG4" s="81" t="s">
        <v>10</v>
      </c>
      <c r="AH4" s="75" t="s">
        <v>11</v>
      </c>
      <c r="AI4" s="75"/>
      <c r="AJ4" s="86"/>
    </row>
    <row r="5" spans="1:36" ht="36" x14ac:dyDescent="0.15">
      <c r="A5" s="94"/>
      <c r="B5" s="95"/>
      <c r="C5" s="96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75"/>
      <c r="U5" s="75"/>
      <c r="V5" s="4" t="s">
        <v>12</v>
      </c>
      <c r="W5" s="4" t="s">
        <v>13</v>
      </c>
      <c r="X5" s="75"/>
      <c r="Y5" s="75"/>
      <c r="Z5" s="4" t="s">
        <v>12</v>
      </c>
      <c r="AA5" s="4" t="s">
        <v>13</v>
      </c>
      <c r="AB5" s="75"/>
      <c r="AC5" s="75"/>
      <c r="AD5" s="4" t="s">
        <v>12</v>
      </c>
      <c r="AE5" s="4" t="s">
        <v>13</v>
      </c>
      <c r="AF5" s="75"/>
      <c r="AG5" s="75"/>
      <c r="AH5" s="4" t="s">
        <v>12</v>
      </c>
      <c r="AI5" s="4" t="s">
        <v>13</v>
      </c>
      <c r="AJ5" s="87"/>
    </row>
    <row r="6" spans="1:36" x14ac:dyDescent="0.15">
      <c r="A6" s="97" t="s">
        <v>14</v>
      </c>
      <c r="B6" s="6" t="s">
        <v>15</v>
      </c>
      <c r="C6" s="5" t="s">
        <v>16</v>
      </c>
      <c r="D6" s="7">
        <v>420</v>
      </c>
      <c r="E6" s="7">
        <v>280</v>
      </c>
      <c r="F6" s="8">
        <v>169271</v>
      </c>
      <c r="G6" s="8">
        <v>230271</v>
      </c>
      <c r="H6" s="14">
        <v>820</v>
      </c>
      <c r="I6" s="14">
        <v>820</v>
      </c>
      <c r="J6" s="14">
        <v>167836</v>
      </c>
      <c r="K6" s="14">
        <v>228836</v>
      </c>
      <c r="L6" s="19">
        <v>4260</v>
      </c>
      <c r="M6" s="19">
        <v>4260</v>
      </c>
      <c r="N6" s="19">
        <v>158617</v>
      </c>
      <c r="O6" s="19">
        <v>219617</v>
      </c>
      <c r="P6" s="13">
        <v>3560</v>
      </c>
      <c r="Q6" s="13">
        <v>3560</v>
      </c>
      <c r="R6" s="8">
        <v>156003</v>
      </c>
      <c r="S6" s="8">
        <v>217017</v>
      </c>
      <c r="T6" s="13">
        <v>3680</v>
      </c>
      <c r="U6" s="13">
        <v>3680</v>
      </c>
      <c r="V6" s="8">
        <v>150685</v>
      </c>
      <c r="W6" s="8">
        <v>211685</v>
      </c>
      <c r="X6" s="13">
        <v>5740</v>
      </c>
      <c r="Y6" s="13">
        <v>5740</v>
      </c>
      <c r="Z6" s="8">
        <v>147741</v>
      </c>
      <c r="AA6" s="8">
        <v>208741</v>
      </c>
      <c r="AB6" s="13">
        <v>3260</v>
      </c>
      <c r="AC6" s="13">
        <v>3260</v>
      </c>
      <c r="AD6" s="8">
        <v>145639</v>
      </c>
      <c r="AE6" s="8">
        <v>206639</v>
      </c>
      <c r="AF6" s="13">
        <v>9502</v>
      </c>
      <c r="AG6" s="13">
        <v>9502</v>
      </c>
      <c r="AH6" s="8">
        <v>139535</v>
      </c>
      <c r="AI6" s="8">
        <v>200535</v>
      </c>
      <c r="AJ6" s="12">
        <f>E6+I6+M6+Q6+U6+Y6+AC6+AG6</f>
        <v>31102</v>
      </c>
    </row>
    <row r="7" spans="1:36" x14ac:dyDescent="0.15">
      <c r="A7" s="97"/>
      <c r="B7" s="6" t="s">
        <v>15</v>
      </c>
      <c r="C7" s="5" t="s">
        <v>18</v>
      </c>
      <c r="D7" s="9"/>
      <c r="E7" s="9"/>
      <c r="F7" s="9"/>
      <c r="G7" s="9"/>
      <c r="H7" s="14"/>
      <c r="I7" s="14"/>
      <c r="J7" s="14"/>
      <c r="K7" s="14"/>
      <c r="L7" s="10"/>
      <c r="M7" s="10"/>
      <c r="N7" s="10"/>
      <c r="O7" s="10"/>
      <c r="P7" s="11">
        <v>100</v>
      </c>
      <c r="Q7" s="11">
        <v>100</v>
      </c>
      <c r="R7" s="12">
        <v>203485</v>
      </c>
      <c r="S7" s="12">
        <v>264485</v>
      </c>
      <c r="T7" s="11">
        <v>420</v>
      </c>
      <c r="U7" s="11">
        <v>420</v>
      </c>
      <c r="V7" s="12">
        <v>205114</v>
      </c>
      <c r="W7" s="12">
        <v>266114</v>
      </c>
      <c r="X7" s="11">
        <v>520</v>
      </c>
      <c r="Y7" s="11">
        <v>520</v>
      </c>
      <c r="Z7" s="12">
        <v>206577</v>
      </c>
      <c r="AA7" s="12">
        <v>267577</v>
      </c>
      <c r="AB7" s="11">
        <v>800</v>
      </c>
      <c r="AC7" s="11">
        <v>800</v>
      </c>
      <c r="AD7" s="12">
        <v>218573</v>
      </c>
      <c r="AE7" s="12">
        <v>279573</v>
      </c>
      <c r="AF7" s="11">
        <v>120</v>
      </c>
      <c r="AG7" s="11">
        <v>120</v>
      </c>
      <c r="AH7" s="12">
        <v>235000</v>
      </c>
      <c r="AI7" s="12">
        <v>296000</v>
      </c>
      <c r="AJ7" s="12">
        <f t="shared" ref="AJ7:AJ33" si="0">E7+I7+M7+Q7+U7+Y7+AC7+AG7</f>
        <v>1960</v>
      </c>
    </row>
    <row r="8" spans="1:36" x14ac:dyDescent="0.15">
      <c r="A8" s="97"/>
      <c r="B8" s="6" t="s">
        <v>19</v>
      </c>
      <c r="C8" s="5" t="s">
        <v>21</v>
      </c>
      <c r="D8" s="9"/>
      <c r="E8" s="9"/>
      <c r="F8" s="9"/>
      <c r="G8" s="9"/>
      <c r="H8" s="14"/>
      <c r="I8" s="14"/>
      <c r="J8" s="14"/>
      <c r="K8" s="14"/>
      <c r="L8" s="11"/>
      <c r="M8" s="11"/>
      <c r="N8" s="12"/>
      <c r="O8" s="12"/>
      <c r="P8" s="11">
        <v>96</v>
      </c>
      <c r="Q8" s="11">
        <v>96</v>
      </c>
      <c r="R8" s="12">
        <v>273000</v>
      </c>
      <c r="S8" s="12">
        <v>334000</v>
      </c>
      <c r="T8" s="11">
        <v>96</v>
      </c>
      <c r="U8" s="11">
        <v>96</v>
      </c>
      <c r="V8" s="12">
        <v>272000</v>
      </c>
      <c r="W8" s="12">
        <v>333000</v>
      </c>
      <c r="X8" s="11"/>
      <c r="Y8" s="11"/>
      <c r="Z8" s="12"/>
      <c r="AA8" s="12"/>
      <c r="AB8" s="11"/>
      <c r="AC8" s="11"/>
      <c r="AD8" s="12"/>
      <c r="AE8" s="12"/>
      <c r="AF8" s="11"/>
      <c r="AG8" s="11"/>
      <c r="AH8" s="12"/>
      <c r="AI8" s="12"/>
      <c r="AJ8" s="12">
        <f t="shared" si="0"/>
        <v>192</v>
      </c>
    </row>
    <row r="9" spans="1:36" x14ac:dyDescent="0.15">
      <c r="A9" s="97"/>
      <c r="B9" s="6" t="s">
        <v>19</v>
      </c>
      <c r="C9" s="5" t="s">
        <v>18</v>
      </c>
      <c r="D9" s="9"/>
      <c r="E9" s="9"/>
      <c r="F9" s="9"/>
      <c r="G9" s="9"/>
      <c r="H9" s="14"/>
      <c r="I9" s="14"/>
      <c r="J9" s="14"/>
      <c r="K9" s="14"/>
      <c r="L9" s="11"/>
      <c r="M9" s="11"/>
      <c r="N9" s="12"/>
      <c r="O9" s="12"/>
      <c r="P9" s="11"/>
      <c r="Q9" s="11"/>
      <c r="R9" s="12"/>
      <c r="S9" s="12"/>
      <c r="T9" s="11"/>
      <c r="U9" s="11"/>
      <c r="V9" s="12"/>
      <c r="W9" s="12"/>
      <c r="X9" s="11">
        <v>72</v>
      </c>
      <c r="Y9" s="11">
        <v>72</v>
      </c>
      <c r="Z9" s="12">
        <v>283200</v>
      </c>
      <c r="AA9" s="12">
        <v>344200</v>
      </c>
      <c r="AB9" s="11"/>
      <c r="AC9" s="11"/>
      <c r="AD9" s="12"/>
      <c r="AE9" s="12"/>
      <c r="AF9" s="11"/>
      <c r="AG9" s="11"/>
      <c r="AH9" s="12"/>
      <c r="AI9" s="12"/>
      <c r="AJ9" s="12">
        <f t="shared" si="0"/>
        <v>72</v>
      </c>
    </row>
    <row r="10" spans="1:36" x14ac:dyDescent="0.15">
      <c r="A10" s="97"/>
      <c r="B10" s="6" t="s">
        <v>22</v>
      </c>
      <c r="C10" s="5" t="s">
        <v>23</v>
      </c>
      <c r="D10" s="7">
        <v>102</v>
      </c>
      <c r="E10" s="7">
        <v>102</v>
      </c>
      <c r="F10" s="13">
        <v>613000</v>
      </c>
      <c r="G10" s="13">
        <v>675000</v>
      </c>
      <c r="H10" s="14"/>
      <c r="I10" s="14"/>
      <c r="J10" s="14"/>
      <c r="K10" s="14"/>
      <c r="L10" s="11"/>
      <c r="M10" s="11"/>
      <c r="N10" s="12"/>
      <c r="O10" s="12"/>
      <c r="P10" s="11"/>
      <c r="Q10" s="11"/>
      <c r="R10" s="12"/>
      <c r="S10" s="12"/>
      <c r="T10" s="11"/>
      <c r="U10" s="11"/>
      <c r="V10" s="12"/>
      <c r="W10" s="12"/>
      <c r="X10" s="11"/>
      <c r="Y10" s="11"/>
      <c r="Z10" s="12"/>
      <c r="AA10" s="12"/>
      <c r="AB10" s="11"/>
      <c r="AC10" s="11"/>
      <c r="AD10" s="12"/>
      <c r="AE10" s="12"/>
      <c r="AF10" s="11"/>
      <c r="AG10" s="11"/>
      <c r="AH10" s="12"/>
      <c r="AI10" s="12"/>
      <c r="AJ10" s="12">
        <f t="shared" si="0"/>
        <v>102</v>
      </c>
    </row>
    <row r="11" spans="1:36" x14ac:dyDescent="0.15">
      <c r="A11" s="97"/>
      <c r="B11" s="6" t="s">
        <v>24</v>
      </c>
      <c r="C11" s="5" t="s">
        <v>25</v>
      </c>
      <c r="D11" s="7"/>
      <c r="E11" s="7"/>
      <c r="F11" s="13"/>
      <c r="G11" s="13"/>
      <c r="H11" s="14">
        <v>240</v>
      </c>
      <c r="I11" s="14">
        <v>140</v>
      </c>
      <c r="J11" s="14">
        <v>236363</v>
      </c>
      <c r="K11" s="14">
        <v>297363</v>
      </c>
      <c r="L11" s="18">
        <v>200</v>
      </c>
      <c r="M11" s="18">
        <v>100</v>
      </c>
      <c r="N11" s="19">
        <v>223000</v>
      </c>
      <c r="O11" s="19">
        <v>284000</v>
      </c>
      <c r="P11" s="12">
        <v>1744</v>
      </c>
      <c r="Q11" s="12">
        <v>1544</v>
      </c>
      <c r="R11" s="12">
        <v>251370</v>
      </c>
      <c r="S11" s="12">
        <v>312604</v>
      </c>
      <c r="T11" s="11"/>
      <c r="U11" s="11"/>
      <c r="V11" s="12"/>
      <c r="W11" s="12"/>
      <c r="X11" s="11">
        <v>200</v>
      </c>
      <c r="Y11" s="11">
        <v>200</v>
      </c>
      <c r="Z11" s="12">
        <v>391000</v>
      </c>
      <c r="AA11" s="12">
        <v>452000</v>
      </c>
      <c r="AB11" s="11">
        <v>185</v>
      </c>
      <c r="AC11" s="11">
        <v>100</v>
      </c>
      <c r="AD11" s="12">
        <v>279000</v>
      </c>
      <c r="AE11" s="12">
        <v>340000</v>
      </c>
      <c r="AF11" s="11">
        <v>845</v>
      </c>
      <c r="AG11" s="11">
        <v>605</v>
      </c>
      <c r="AH11" s="12">
        <v>246628</v>
      </c>
      <c r="AI11" s="12">
        <v>307628</v>
      </c>
      <c r="AJ11" s="12">
        <f t="shared" si="0"/>
        <v>2689</v>
      </c>
    </row>
    <row r="12" spans="1:36" x14ac:dyDescent="0.15">
      <c r="A12" s="97"/>
      <c r="B12" s="6" t="s">
        <v>24</v>
      </c>
      <c r="C12" s="5" t="s">
        <v>23</v>
      </c>
      <c r="D12" s="7"/>
      <c r="E12" s="7"/>
      <c r="F12" s="13"/>
      <c r="G12" s="13"/>
      <c r="H12" s="14"/>
      <c r="I12" s="14"/>
      <c r="J12" s="14"/>
      <c r="K12" s="14"/>
      <c r="L12" s="11"/>
      <c r="M12" s="11"/>
      <c r="N12" s="12"/>
      <c r="O12" s="12"/>
      <c r="P12" s="11"/>
      <c r="Q12" s="11"/>
      <c r="R12" s="11"/>
      <c r="S12" s="11"/>
      <c r="T12" s="11"/>
      <c r="U12" s="11"/>
      <c r="V12" s="12"/>
      <c r="W12" s="12"/>
      <c r="X12" s="11"/>
      <c r="Y12" s="11"/>
      <c r="Z12" s="12"/>
      <c r="AA12" s="12"/>
      <c r="AB12" s="11">
        <v>95</v>
      </c>
      <c r="AC12" s="11">
        <v>95</v>
      </c>
      <c r="AD12" s="12">
        <v>258060</v>
      </c>
      <c r="AE12" s="12">
        <v>319060</v>
      </c>
      <c r="AF12" s="11"/>
      <c r="AG12" s="11"/>
      <c r="AH12" s="12"/>
      <c r="AI12" s="12"/>
      <c r="AJ12" s="12">
        <f t="shared" si="0"/>
        <v>95</v>
      </c>
    </row>
    <row r="13" spans="1:36" x14ac:dyDescent="0.15">
      <c r="A13" s="97"/>
      <c r="B13" s="65" t="s">
        <v>158</v>
      </c>
      <c r="C13" s="64" t="s">
        <v>159</v>
      </c>
      <c r="D13" s="7"/>
      <c r="E13" s="7"/>
      <c r="F13" s="13"/>
      <c r="G13" s="13"/>
      <c r="H13" s="14">
        <v>752</v>
      </c>
      <c r="I13" s="14">
        <v>752</v>
      </c>
      <c r="J13" s="14">
        <v>138687</v>
      </c>
      <c r="K13" s="14">
        <v>199687</v>
      </c>
      <c r="L13" s="11"/>
      <c r="M13" s="11"/>
      <c r="N13" s="12"/>
      <c r="O13" s="12"/>
      <c r="P13" s="11"/>
      <c r="Q13" s="11"/>
      <c r="R13" s="11"/>
      <c r="S13" s="11"/>
      <c r="T13" s="11"/>
      <c r="U13" s="11"/>
      <c r="V13" s="12"/>
      <c r="W13" s="12"/>
      <c r="X13" s="11"/>
      <c r="Y13" s="11"/>
      <c r="Z13" s="12"/>
      <c r="AA13" s="12"/>
      <c r="AB13" s="11"/>
      <c r="AC13" s="11"/>
      <c r="AD13" s="12"/>
      <c r="AE13" s="12"/>
      <c r="AF13" s="11"/>
      <c r="AG13" s="11"/>
      <c r="AH13" s="12"/>
      <c r="AI13" s="12"/>
      <c r="AJ13" s="12">
        <f t="shared" si="0"/>
        <v>752</v>
      </c>
    </row>
    <row r="14" spans="1:36" x14ac:dyDescent="0.15">
      <c r="A14" s="97"/>
      <c r="B14" s="65" t="s">
        <v>158</v>
      </c>
      <c r="C14" s="64" t="s">
        <v>160</v>
      </c>
      <c r="D14" s="7"/>
      <c r="E14" s="7"/>
      <c r="F14" s="13"/>
      <c r="G14" s="13"/>
      <c r="H14" s="14">
        <v>260</v>
      </c>
      <c r="I14" s="14">
        <v>260</v>
      </c>
      <c r="J14" s="14">
        <v>142500</v>
      </c>
      <c r="K14" s="14">
        <v>203500</v>
      </c>
      <c r="L14" s="11"/>
      <c r="M14" s="11"/>
      <c r="N14" s="12"/>
      <c r="O14" s="12"/>
      <c r="P14" s="11"/>
      <c r="Q14" s="11"/>
      <c r="R14" s="11"/>
      <c r="S14" s="11"/>
      <c r="T14" s="11"/>
      <c r="U14" s="11"/>
      <c r="V14" s="12"/>
      <c r="W14" s="12"/>
      <c r="X14" s="11"/>
      <c r="Y14" s="11"/>
      <c r="Z14" s="12"/>
      <c r="AA14" s="12"/>
      <c r="AB14" s="11"/>
      <c r="AC14" s="11"/>
      <c r="AD14" s="12"/>
      <c r="AE14" s="12"/>
      <c r="AF14" s="11"/>
      <c r="AG14" s="11"/>
      <c r="AH14" s="12"/>
      <c r="AI14" s="12"/>
      <c r="AJ14" s="12">
        <f t="shared" si="0"/>
        <v>260</v>
      </c>
    </row>
    <row r="15" spans="1:36" x14ac:dyDescent="0.15">
      <c r="A15" s="97"/>
      <c r="B15" s="6" t="s">
        <v>26</v>
      </c>
      <c r="C15" s="5" t="s">
        <v>23</v>
      </c>
      <c r="D15" s="7">
        <v>40</v>
      </c>
      <c r="E15" s="7">
        <v>0</v>
      </c>
      <c r="F15" s="9" t="s">
        <v>27</v>
      </c>
      <c r="G15" s="9" t="s">
        <v>27</v>
      </c>
      <c r="H15" s="14">
        <v>40</v>
      </c>
      <c r="I15" s="14">
        <v>40</v>
      </c>
      <c r="J15" s="14">
        <v>265000</v>
      </c>
      <c r="K15" s="14">
        <v>326000</v>
      </c>
      <c r="L15" s="11"/>
      <c r="M15" s="11"/>
      <c r="N15" s="12"/>
      <c r="O15" s="12"/>
      <c r="P15" s="11"/>
      <c r="Q15" s="11"/>
      <c r="R15" s="11"/>
      <c r="S15" s="11"/>
      <c r="T15" s="11"/>
      <c r="U15" s="11"/>
      <c r="V15" s="12"/>
      <c r="W15" s="12"/>
      <c r="X15" s="11"/>
      <c r="Y15" s="11"/>
      <c r="Z15" s="12"/>
      <c r="AA15" s="12"/>
      <c r="AB15" s="11"/>
      <c r="AC15" s="11"/>
      <c r="AD15" s="12"/>
      <c r="AE15" s="12"/>
      <c r="AF15" s="11"/>
      <c r="AG15" s="11"/>
      <c r="AH15" s="12"/>
      <c r="AI15" s="12"/>
      <c r="AJ15" s="12">
        <f t="shared" si="0"/>
        <v>40</v>
      </c>
    </row>
    <row r="16" spans="1:36" x14ac:dyDescent="0.15">
      <c r="A16" s="97"/>
      <c r="B16" s="6" t="s">
        <v>28</v>
      </c>
      <c r="C16" s="5" t="s">
        <v>25</v>
      </c>
      <c r="D16" s="7">
        <v>696</v>
      </c>
      <c r="E16" s="7">
        <v>696</v>
      </c>
      <c r="F16" s="13">
        <v>155167</v>
      </c>
      <c r="G16" s="13">
        <v>216167</v>
      </c>
      <c r="H16" s="14">
        <v>1126</v>
      </c>
      <c r="I16" s="14">
        <v>1126</v>
      </c>
      <c r="J16" s="14">
        <v>168007</v>
      </c>
      <c r="K16" s="14">
        <v>229008</v>
      </c>
      <c r="L16" s="18">
        <v>770</v>
      </c>
      <c r="M16" s="18">
        <v>770</v>
      </c>
      <c r="N16" s="19">
        <v>177658</v>
      </c>
      <c r="O16" s="19">
        <v>238659</v>
      </c>
      <c r="P16" s="11">
        <v>906</v>
      </c>
      <c r="Q16" s="11">
        <v>906</v>
      </c>
      <c r="R16" s="12">
        <v>179293</v>
      </c>
      <c r="S16" s="12">
        <v>240294</v>
      </c>
      <c r="T16" s="12">
        <v>1016</v>
      </c>
      <c r="U16" s="12">
        <v>1016</v>
      </c>
      <c r="V16" s="12">
        <v>171367</v>
      </c>
      <c r="W16" s="12">
        <v>232368</v>
      </c>
      <c r="X16" s="11">
        <v>542</v>
      </c>
      <c r="Y16" s="11">
        <v>542</v>
      </c>
      <c r="Z16" s="12">
        <v>193556</v>
      </c>
      <c r="AA16" s="12">
        <v>254557</v>
      </c>
      <c r="AB16" s="12">
        <v>1012</v>
      </c>
      <c r="AC16" s="12">
        <v>1012</v>
      </c>
      <c r="AD16" s="12">
        <v>166706</v>
      </c>
      <c r="AE16" s="12">
        <v>227708</v>
      </c>
      <c r="AF16" s="12">
        <v>1091</v>
      </c>
      <c r="AG16" s="12">
        <v>1091</v>
      </c>
      <c r="AH16" s="12">
        <v>159900</v>
      </c>
      <c r="AI16" s="12">
        <v>220900</v>
      </c>
      <c r="AJ16" s="12">
        <f t="shared" si="0"/>
        <v>7159</v>
      </c>
    </row>
    <row r="17" spans="1:36" x14ac:dyDescent="0.15">
      <c r="A17" s="97"/>
      <c r="B17" s="6" t="s">
        <v>28</v>
      </c>
      <c r="C17" s="5" t="s">
        <v>29</v>
      </c>
      <c r="D17" s="7"/>
      <c r="E17" s="7"/>
      <c r="F17" s="13"/>
      <c r="G17" s="13"/>
      <c r="H17" s="14"/>
      <c r="I17" s="14"/>
      <c r="J17" s="14"/>
      <c r="K17" s="14"/>
      <c r="L17" s="18">
        <v>72</v>
      </c>
      <c r="M17" s="18">
        <v>72</v>
      </c>
      <c r="N17" s="19">
        <v>181500</v>
      </c>
      <c r="O17" s="19">
        <v>242500</v>
      </c>
      <c r="P17" s="11">
        <v>90</v>
      </c>
      <c r="Q17" s="11">
        <v>90</v>
      </c>
      <c r="R17" s="12">
        <v>174000</v>
      </c>
      <c r="S17" s="12">
        <v>235000</v>
      </c>
      <c r="T17" s="12"/>
      <c r="U17" s="12"/>
      <c r="V17" s="12"/>
      <c r="W17" s="12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>
        <f t="shared" si="0"/>
        <v>162</v>
      </c>
    </row>
    <row r="18" spans="1:36" x14ac:dyDescent="0.15">
      <c r="A18" s="97"/>
      <c r="B18" s="6" t="s">
        <v>30</v>
      </c>
      <c r="C18" s="5" t="s">
        <v>25</v>
      </c>
      <c r="D18" s="7"/>
      <c r="E18" s="7"/>
      <c r="F18" s="13"/>
      <c r="G18" s="13"/>
      <c r="H18" s="14">
        <v>242</v>
      </c>
      <c r="I18" s="14">
        <v>242</v>
      </c>
      <c r="J18" s="14">
        <v>272811</v>
      </c>
      <c r="K18" s="14">
        <v>333811</v>
      </c>
      <c r="L18" s="18">
        <v>215</v>
      </c>
      <c r="M18" s="18">
        <v>215</v>
      </c>
      <c r="N18" s="19">
        <v>265206</v>
      </c>
      <c r="O18" s="19">
        <v>326206</v>
      </c>
      <c r="P18" s="11">
        <v>117</v>
      </c>
      <c r="Q18" s="11">
        <v>117</v>
      </c>
      <c r="R18" s="12">
        <v>253146</v>
      </c>
      <c r="S18" s="12">
        <v>314147</v>
      </c>
      <c r="T18" s="12"/>
      <c r="U18" s="12"/>
      <c r="V18" s="12"/>
      <c r="W18" s="12"/>
      <c r="X18" s="11">
        <v>351</v>
      </c>
      <c r="Y18" s="11">
        <v>351</v>
      </c>
      <c r="Z18" s="12">
        <v>235000</v>
      </c>
      <c r="AA18" s="12">
        <v>296000</v>
      </c>
      <c r="AB18" s="11">
        <v>947</v>
      </c>
      <c r="AC18" s="11">
        <v>947</v>
      </c>
      <c r="AD18" s="12">
        <v>250681</v>
      </c>
      <c r="AE18" s="12">
        <v>311681</v>
      </c>
      <c r="AF18" s="11">
        <v>297</v>
      </c>
      <c r="AG18" s="11">
        <v>297</v>
      </c>
      <c r="AH18" s="12">
        <v>249682</v>
      </c>
      <c r="AI18" s="12">
        <v>310683</v>
      </c>
      <c r="AJ18" s="12">
        <f t="shared" si="0"/>
        <v>2169</v>
      </c>
    </row>
    <row r="19" spans="1:36" x14ac:dyDescent="0.15">
      <c r="A19" s="97"/>
      <c r="B19" s="6" t="s">
        <v>51</v>
      </c>
      <c r="C19" s="5" t="s">
        <v>25</v>
      </c>
      <c r="D19" s="7"/>
      <c r="E19" s="7"/>
      <c r="F19" s="13"/>
      <c r="G19" s="13"/>
      <c r="H19" s="14"/>
      <c r="I19" s="14"/>
      <c r="J19" s="14"/>
      <c r="K19" s="14"/>
      <c r="L19" s="18"/>
      <c r="M19" s="18"/>
      <c r="N19" s="19"/>
      <c r="O19" s="19"/>
      <c r="P19" s="11"/>
      <c r="Q19" s="11"/>
      <c r="R19" s="12"/>
      <c r="S19" s="12"/>
      <c r="T19" s="12"/>
      <c r="U19" s="12"/>
      <c r="V19" s="12"/>
      <c r="W19" s="12"/>
      <c r="X19" s="11">
        <v>200</v>
      </c>
      <c r="Y19" s="11">
        <v>200</v>
      </c>
      <c r="Z19" s="12">
        <v>209000</v>
      </c>
      <c r="AA19" s="12">
        <v>270000</v>
      </c>
      <c r="AB19" s="12"/>
      <c r="AC19" s="12"/>
      <c r="AD19" s="12"/>
      <c r="AE19" s="12"/>
      <c r="AF19" s="11"/>
      <c r="AG19" s="11"/>
      <c r="AH19" s="12"/>
      <c r="AI19" s="12"/>
      <c r="AJ19" s="12">
        <f t="shared" si="0"/>
        <v>200</v>
      </c>
    </row>
    <row r="20" spans="1:36" x14ac:dyDescent="0.15">
      <c r="A20" s="97"/>
      <c r="B20" s="6" t="s">
        <v>51</v>
      </c>
      <c r="C20" s="64" t="s">
        <v>159</v>
      </c>
      <c r="D20" s="7"/>
      <c r="E20" s="7"/>
      <c r="F20" s="13"/>
      <c r="G20" s="13"/>
      <c r="H20" s="14"/>
      <c r="I20" s="14"/>
      <c r="J20" s="14"/>
      <c r="K20" s="14"/>
      <c r="L20" s="18"/>
      <c r="M20" s="18"/>
      <c r="N20" s="19"/>
      <c r="O20" s="19"/>
      <c r="P20" s="11"/>
      <c r="Q20" s="11"/>
      <c r="R20" s="12"/>
      <c r="S20" s="12"/>
      <c r="T20" s="12"/>
      <c r="U20" s="12"/>
      <c r="V20" s="12"/>
      <c r="W20" s="12"/>
      <c r="X20" s="11"/>
      <c r="Y20" s="11"/>
      <c r="Z20" s="12"/>
      <c r="AA20" s="12"/>
      <c r="AB20" s="11">
        <v>300</v>
      </c>
      <c r="AC20" s="11">
        <v>300</v>
      </c>
      <c r="AD20" s="12">
        <v>146000</v>
      </c>
      <c r="AE20" s="12">
        <v>207000</v>
      </c>
      <c r="AF20" s="11"/>
      <c r="AG20" s="11"/>
      <c r="AH20" s="12"/>
      <c r="AI20" s="12"/>
      <c r="AJ20" s="12">
        <f t="shared" si="0"/>
        <v>300</v>
      </c>
    </row>
    <row r="21" spans="1:36" x14ac:dyDescent="0.15">
      <c r="A21" s="97"/>
      <c r="B21" s="6" t="s">
        <v>51</v>
      </c>
      <c r="C21" s="5" t="s">
        <v>32</v>
      </c>
      <c r="D21" s="7"/>
      <c r="E21" s="7"/>
      <c r="F21" s="13"/>
      <c r="G21" s="13"/>
      <c r="H21" s="14"/>
      <c r="I21" s="14"/>
      <c r="J21" s="14"/>
      <c r="K21" s="14"/>
      <c r="L21" s="18"/>
      <c r="M21" s="18"/>
      <c r="N21" s="19"/>
      <c r="O21" s="19"/>
      <c r="P21" s="11">
        <v>120</v>
      </c>
      <c r="Q21" s="11">
        <v>120</v>
      </c>
      <c r="R21" s="12">
        <v>130700</v>
      </c>
      <c r="S21" s="12">
        <v>191700</v>
      </c>
      <c r="T21" s="12"/>
      <c r="U21" s="12"/>
      <c r="V21" s="12"/>
      <c r="W21" s="12"/>
      <c r="X21" s="11">
        <v>300</v>
      </c>
      <c r="Y21" s="11">
        <v>300</v>
      </c>
      <c r="Z21" s="12">
        <v>142999</v>
      </c>
      <c r="AA21" s="12">
        <v>204000</v>
      </c>
      <c r="AB21" s="11">
        <v>400</v>
      </c>
      <c r="AC21" s="11">
        <v>400</v>
      </c>
      <c r="AD21" s="12">
        <v>127500</v>
      </c>
      <c r="AE21" s="12">
        <v>188500</v>
      </c>
      <c r="AF21" s="11">
        <v>820</v>
      </c>
      <c r="AG21" s="11">
        <v>820</v>
      </c>
      <c r="AH21" s="12">
        <v>132397</v>
      </c>
      <c r="AI21" s="12">
        <v>193398</v>
      </c>
      <c r="AJ21" s="12">
        <f t="shared" si="0"/>
        <v>1640</v>
      </c>
    </row>
    <row r="22" spans="1:36" x14ac:dyDescent="0.15">
      <c r="A22" s="97"/>
      <c r="B22" s="6" t="s">
        <v>31</v>
      </c>
      <c r="C22" s="5" t="s">
        <v>32</v>
      </c>
      <c r="D22" s="7"/>
      <c r="E22" s="7"/>
      <c r="F22" s="13"/>
      <c r="G22" s="13"/>
      <c r="H22" s="14"/>
      <c r="I22" s="14"/>
      <c r="J22" s="14"/>
      <c r="K22" s="14"/>
      <c r="L22" s="18">
        <v>100</v>
      </c>
      <c r="M22" s="18">
        <v>100</v>
      </c>
      <c r="N22" s="19">
        <v>160500</v>
      </c>
      <c r="O22" s="19">
        <v>221500</v>
      </c>
      <c r="P22" s="11"/>
      <c r="Q22" s="11"/>
      <c r="R22" s="12"/>
      <c r="S22" s="12"/>
      <c r="T22" s="11">
        <v>100</v>
      </c>
      <c r="U22" s="11">
        <v>100</v>
      </c>
      <c r="V22" s="12">
        <v>166500</v>
      </c>
      <c r="W22" s="12">
        <v>227500</v>
      </c>
      <c r="X22" s="11">
        <v>500</v>
      </c>
      <c r="Y22" s="11">
        <v>500</v>
      </c>
      <c r="Z22" s="12">
        <v>169000</v>
      </c>
      <c r="AA22" s="12">
        <v>230000</v>
      </c>
      <c r="AB22" s="11">
        <v>580</v>
      </c>
      <c r="AC22" s="11">
        <v>580</v>
      </c>
      <c r="AD22" s="12">
        <v>163000</v>
      </c>
      <c r="AE22" s="12">
        <v>224000</v>
      </c>
      <c r="AF22" s="11">
        <v>120</v>
      </c>
      <c r="AG22" s="11">
        <v>120</v>
      </c>
      <c r="AH22" s="12">
        <v>169000</v>
      </c>
      <c r="AI22" s="12">
        <v>230000</v>
      </c>
      <c r="AJ22" s="12">
        <f t="shared" si="0"/>
        <v>1400</v>
      </c>
    </row>
    <row r="23" spans="1:36" x14ac:dyDescent="0.15">
      <c r="A23" s="97"/>
      <c r="B23" s="6" t="s">
        <v>33</v>
      </c>
      <c r="C23" s="64" t="s">
        <v>161</v>
      </c>
      <c r="D23" s="7"/>
      <c r="E23" s="7"/>
      <c r="F23" s="13"/>
      <c r="G23" s="13"/>
      <c r="H23" s="14">
        <v>34</v>
      </c>
      <c r="I23" s="14">
        <v>34</v>
      </c>
      <c r="J23" s="14">
        <v>346500</v>
      </c>
      <c r="K23" s="14">
        <v>407500</v>
      </c>
      <c r="L23" s="11"/>
      <c r="M23" s="11"/>
      <c r="N23" s="12"/>
      <c r="O23" s="12"/>
      <c r="P23" s="11"/>
      <c r="Q23" s="11"/>
      <c r="R23" s="12"/>
      <c r="S23" s="12"/>
      <c r="T23" s="11"/>
      <c r="U23" s="11"/>
      <c r="V23" s="12"/>
      <c r="W23" s="12"/>
      <c r="X23" s="11"/>
      <c r="Y23" s="11"/>
      <c r="Z23" s="12"/>
      <c r="AA23" s="12"/>
      <c r="AB23" s="11"/>
      <c r="AC23" s="11"/>
      <c r="AD23" s="12"/>
      <c r="AE23" s="12"/>
      <c r="AF23" s="11"/>
      <c r="AG23" s="11"/>
      <c r="AH23" s="12"/>
      <c r="AI23" s="12"/>
      <c r="AJ23" s="12">
        <f t="shared" si="0"/>
        <v>34</v>
      </c>
    </row>
    <row r="24" spans="1:36" x14ac:dyDescent="0.15">
      <c r="A24" s="97"/>
      <c r="B24" s="6" t="s">
        <v>33</v>
      </c>
      <c r="C24" s="5" t="s">
        <v>32</v>
      </c>
      <c r="D24" s="7">
        <v>200</v>
      </c>
      <c r="E24" s="7">
        <v>0</v>
      </c>
      <c r="F24" s="9" t="s">
        <v>27</v>
      </c>
      <c r="G24" s="9" t="s">
        <v>27</v>
      </c>
      <c r="H24" s="14">
        <v>200</v>
      </c>
      <c r="I24" s="14">
        <v>100</v>
      </c>
      <c r="J24" s="14">
        <v>147500</v>
      </c>
      <c r="K24" s="14">
        <v>208500</v>
      </c>
      <c r="L24" s="18">
        <v>180</v>
      </c>
      <c r="M24" s="18">
        <v>120</v>
      </c>
      <c r="N24" s="19">
        <v>143249</v>
      </c>
      <c r="O24" s="19">
        <v>204250</v>
      </c>
      <c r="P24" s="11">
        <v>100</v>
      </c>
      <c r="Q24" s="11">
        <v>100</v>
      </c>
      <c r="R24" s="12">
        <v>138798</v>
      </c>
      <c r="S24" s="12">
        <v>199800</v>
      </c>
      <c r="T24" s="11">
        <v>60</v>
      </c>
      <c r="U24" s="11">
        <v>60</v>
      </c>
      <c r="V24" s="12">
        <v>137000</v>
      </c>
      <c r="W24" s="12">
        <v>198000</v>
      </c>
      <c r="X24" s="11">
        <v>240</v>
      </c>
      <c r="Y24" s="11">
        <v>240</v>
      </c>
      <c r="Z24" s="12">
        <v>139665</v>
      </c>
      <c r="AA24" s="12">
        <v>200667</v>
      </c>
      <c r="AB24" s="11">
        <v>220</v>
      </c>
      <c r="AC24" s="11">
        <v>220</v>
      </c>
      <c r="AD24" s="12">
        <v>139000</v>
      </c>
      <c r="AE24" s="12">
        <v>200000</v>
      </c>
      <c r="AF24" s="11">
        <v>360</v>
      </c>
      <c r="AG24" s="11">
        <v>360</v>
      </c>
      <c r="AH24" s="12">
        <v>138000</v>
      </c>
      <c r="AI24" s="12">
        <v>199000</v>
      </c>
      <c r="AJ24" s="12">
        <f t="shared" si="0"/>
        <v>1200</v>
      </c>
    </row>
    <row r="25" spans="1:36" x14ac:dyDescent="0.15">
      <c r="A25" s="97"/>
      <c r="B25" s="74" t="s">
        <v>34</v>
      </c>
      <c r="C25" s="75"/>
      <c r="D25" s="13">
        <v>1458</v>
      </c>
      <c r="E25" s="13">
        <v>1078</v>
      </c>
      <c r="F25" s="13">
        <v>202150</v>
      </c>
      <c r="G25" s="13">
        <v>263245</v>
      </c>
      <c r="H25" s="14">
        <v>3714</v>
      </c>
      <c r="I25" s="14">
        <v>3514</v>
      </c>
      <c r="J25" s="14">
        <v>171994</v>
      </c>
      <c r="K25" s="14">
        <v>232994</v>
      </c>
      <c r="L25" s="19">
        <v>5797</v>
      </c>
      <c r="M25" s="19">
        <v>5637</v>
      </c>
      <c r="N25" s="19">
        <v>166424</v>
      </c>
      <c r="O25" s="19">
        <v>227424</v>
      </c>
      <c r="P25" s="12">
        <v>6833</v>
      </c>
      <c r="Q25" s="12">
        <v>6633</v>
      </c>
      <c r="R25" s="12">
        <v>185033</v>
      </c>
      <c r="S25" s="12">
        <v>246095</v>
      </c>
      <c r="T25" s="12">
        <v>5372</v>
      </c>
      <c r="U25" s="12">
        <v>5372</v>
      </c>
      <c r="V25" s="12">
        <v>161162</v>
      </c>
      <c r="W25" s="12">
        <v>222162</v>
      </c>
      <c r="X25" s="12">
        <v>8665</v>
      </c>
      <c r="Y25" s="12">
        <v>8665</v>
      </c>
      <c r="Z25" s="12">
        <v>166665</v>
      </c>
      <c r="AA25" s="12">
        <v>227665</v>
      </c>
      <c r="AB25" s="12">
        <v>7799</v>
      </c>
      <c r="AC25" s="12">
        <v>7714</v>
      </c>
      <c r="AD25" s="12">
        <v>172165</v>
      </c>
      <c r="AE25" s="12">
        <v>233165</v>
      </c>
      <c r="AF25" s="12">
        <v>13155</v>
      </c>
      <c r="AG25" s="12">
        <v>12915</v>
      </c>
      <c r="AH25" s="12">
        <v>149470</v>
      </c>
      <c r="AI25" s="12">
        <v>210470</v>
      </c>
      <c r="AJ25" s="12">
        <f t="shared" si="0"/>
        <v>51528</v>
      </c>
    </row>
    <row r="26" spans="1:36" x14ac:dyDescent="0.15">
      <c r="A26" s="76" t="s">
        <v>35</v>
      </c>
      <c r="B26" s="9" t="s">
        <v>15</v>
      </c>
      <c r="C26" s="5" t="s">
        <v>36</v>
      </c>
      <c r="D26" s="13">
        <v>2400</v>
      </c>
      <c r="E26" s="13">
        <v>2400</v>
      </c>
      <c r="F26" s="13">
        <v>108574</v>
      </c>
      <c r="G26" s="13">
        <v>151476</v>
      </c>
      <c r="H26" s="14">
        <v>2450</v>
      </c>
      <c r="I26" s="14">
        <v>2150</v>
      </c>
      <c r="J26" s="14">
        <v>114511</v>
      </c>
      <c r="K26" s="14">
        <v>157995</v>
      </c>
      <c r="L26" s="19">
        <v>2300</v>
      </c>
      <c r="M26" s="19">
        <v>2100</v>
      </c>
      <c r="N26" s="19">
        <v>113529</v>
      </c>
      <c r="O26" s="19">
        <v>157100</v>
      </c>
      <c r="P26" s="12">
        <v>2600</v>
      </c>
      <c r="Q26" s="12">
        <v>2100</v>
      </c>
      <c r="R26" s="12">
        <v>111259</v>
      </c>
      <c r="S26" s="12">
        <v>154760</v>
      </c>
      <c r="T26" s="11">
        <v>580</v>
      </c>
      <c r="U26" s="11">
        <v>580</v>
      </c>
      <c r="V26" s="12">
        <v>113726</v>
      </c>
      <c r="W26" s="12">
        <v>157175</v>
      </c>
      <c r="X26" s="11">
        <v>500</v>
      </c>
      <c r="Y26" s="11">
        <v>500</v>
      </c>
      <c r="Z26" s="12">
        <v>115200</v>
      </c>
      <c r="AA26" s="12">
        <v>158420</v>
      </c>
      <c r="AB26" s="11">
        <v>600</v>
      </c>
      <c r="AC26" s="11">
        <v>600</v>
      </c>
      <c r="AD26" s="12">
        <v>116866</v>
      </c>
      <c r="AE26" s="12">
        <v>158983</v>
      </c>
      <c r="AF26" s="12">
        <v>1300</v>
      </c>
      <c r="AG26" s="12">
        <v>1300</v>
      </c>
      <c r="AH26" s="12">
        <v>118315</v>
      </c>
      <c r="AI26" s="12">
        <v>160546</v>
      </c>
      <c r="AJ26" s="12">
        <f t="shared" si="0"/>
        <v>11730</v>
      </c>
    </row>
    <row r="27" spans="1:36" x14ac:dyDescent="0.15">
      <c r="A27" s="76"/>
      <c r="B27" s="9" t="s">
        <v>15</v>
      </c>
      <c r="C27" s="5" t="s">
        <v>37</v>
      </c>
      <c r="D27" s="7"/>
      <c r="E27" s="7"/>
      <c r="F27" s="13"/>
      <c r="G27" s="13"/>
      <c r="H27" s="14"/>
      <c r="I27" s="14"/>
      <c r="J27" s="14"/>
      <c r="K27" s="14"/>
      <c r="L27" s="11"/>
      <c r="M27" s="11"/>
      <c r="N27" s="11"/>
      <c r="O27" s="11"/>
      <c r="P27" s="11">
        <v>100</v>
      </c>
      <c r="Q27" s="11">
        <v>100</v>
      </c>
      <c r="R27" s="12">
        <v>153277</v>
      </c>
      <c r="S27" s="12">
        <v>196292</v>
      </c>
      <c r="T27" s="11">
        <v>100</v>
      </c>
      <c r="U27" s="11">
        <v>100</v>
      </c>
      <c r="V27" s="12">
        <v>153277</v>
      </c>
      <c r="W27" s="12">
        <v>196779</v>
      </c>
      <c r="X27" s="11">
        <v>100</v>
      </c>
      <c r="Y27" s="11">
        <v>100</v>
      </c>
      <c r="Z27" s="12">
        <v>155726</v>
      </c>
      <c r="AA27" s="12">
        <v>197827</v>
      </c>
      <c r="AB27" s="11">
        <v>100</v>
      </c>
      <c r="AC27" s="11">
        <v>100</v>
      </c>
      <c r="AD27" s="12">
        <v>156706</v>
      </c>
      <c r="AE27" s="12">
        <v>198716</v>
      </c>
      <c r="AF27" s="11">
        <v>100</v>
      </c>
      <c r="AG27" s="11">
        <v>100</v>
      </c>
      <c r="AH27" s="12">
        <v>161800</v>
      </c>
      <c r="AI27" s="12">
        <v>204500</v>
      </c>
      <c r="AJ27" s="12">
        <f t="shared" si="0"/>
        <v>500</v>
      </c>
    </row>
    <row r="28" spans="1:36" x14ac:dyDescent="0.15">
      <c r="A28" s="77"/>
      <c r="B28" s="9" t="s">
        <v>38</v>
      </c>
      <c r="C28" s="5" t="s">
        <v>36</v>
      </c>
      <c r="D28" s="7"/>
      <c r="E28" s="7"/>
      <c r="F28" s="7"/>
      <c r="G28" s="7"/>
      <c r="H28" s="14"/>
      <c r="I28" s="14"/>
      <c r="J28" s="14"/>
      <c r="K28" s="14"/>
      <c r="L28" s="11"/>
      <c r="M28" s="11"/>
      <c r="N28" s="12"/>
      <c r="O28" s="12"/>
      <c r="P28" s="11">
        <v>200</v>
      </c>
      <c r="Q28" s="11">
        <v>200</v>
      </c>
      <c r="R28" s="12">
        <v>208400</v>
      </c>
      <c r="S28" s="12">
        <v>251500</v>
      </c>
      <c r="T28" s="11"/>
      <c r="U28" s="11"/>
      <c r="V28" s="12"/>
      <c r="W28" s="12"/>
      <c r="X28" s="11">
        <v>200</v>
      </c>
      <c r="Y28" s="11">
        <v>200</v>
      </c>
      <c r="Z28" s="12">
        <v>212500</v>
      </c>
      <c r="AA28" s="12">
        <v>255700</v>
      </c>
      <c r="AB28" s="11">
        <v>200</v>
      </c>
      <c r="AC28" s="11">
        <v>200</v>
      </c>
      <c r="AD28" s="12">
        <v>213800</v>
      </c>
      <c r="AE28" s="12">
        <v>257000</v>
      </c>
      <c r="AF28" s="11">
        <v>200</v>
      </c>
      <c r="AG28" s="11">
        <v>200</v>
      </c>
      <c r="AH28" s="12">
        <v>214800</v>
      </c>
      <c r="AI28" s="12">
        <v>258000</v>
      </c>
      <c r="AJ28" s="12">
        <f t="shared" si="0"/>
        <v>800</v>
      </c>
    </row>
    <row r="29" spans="1:36" x14ac:dyDescent="0.15">
      <c r="A29" s="77"/>
      <c r="B29" s="9" t="s">
        <v>39</v>
      </c>
      <c r="C29" s="5" t="s">
        <v>36</v>
      </c>
      <c r="D29" s="7"/>
      <c r="E29" s="7"/>
      <c r="F29" s="7"/>
      <c r="G29" s="7"/>
      <c r="H29" s="14"/>
      <c r="I29" s="14"/>
      <c r="J29" s="14"/>
      <c r="K29" s="14"/>
      <c r="L29" s="11"/>
      <c r="M29" s="11"/>
      <c r="N29" s="12"/>
      <c r="O29" s="12"/>
      <c r="P29" s="11"/>
      <c r="Q29" s="11"/>
      <c r="R29" s="12"/>
      <c r="S29" s="12"/>
      <c r="T29" s="10"/>
      <c r="U29" s="10"/>
      <c r="V29" s="10"/>
      <c r="W29" s="10"/>
      <c r="X29" s="11"/>
      <c r="Y29" s="11"/>
      <c r="Z29" s="12"/>
      <c r="AA29" s="12"/>
      <c r="AB29" s="11">
        <v>140</v>
      </c>
      <c r="AC29" s="11">
        <v>140</v>
      </c>
      <c r="AD29" s="12">
        <v>215759</v>
      </c>
      <c r="AE29" s="12">
        <v>258759</v>
      </c>
      <c r="AF29" s="11"/>
      <c r="AG29" s="11"/>
      <c r="AH29" s="12"/>
      <c r="AI29" s="12"/>
      <c r="AJ29" s="12">
        <f t="shared" si="0"/>
        <v>140</v>
      </c>
    </row>
    <row r="30" spans="1:36" x14ac:dyDescent="0.15">
      <c r="A30" s="77"/>
      <c r="B30" s="9" t="s">
        <v>28</v>
      </c>
      <c r="C30" s="5" t="s">
        <v>36</v>
      </c>
      <c r="D30" s="7"/>
      <c r="E30" s="7"/>
      <c r="F30" s="13"/>
      <c r="G30" s="13"/>
      <c r="H30" s="14"/>
      <c r="I30" s="14"/>
      <c r="J30" s="14"/>
      <c r="K30" s="14"/>
      <c r="L30" s="18">
        <v>240</v>
      </c>
      <c r="M30" s="18">
        <v>240</v>
      </c>
      <c r="N30" s="19">
        <v>108875</v>
      </c>
      <c r="O30" s="19">
        <v>152117</v>
      </c>
      <c r="P30" s="11">
        <v>100</v>
      </c>
      <c r="Q30" s="11">
        <v>100</v>
      </c>
      <c r="R30" s="12">
        <v>102000</v>
      </c>
      <c r="S30" s="12">
        <v>146000</v>
      </c>
      <c r="T30" s="11"/>
      <c r="U30" s="11"/>
      <c r="V30" s="12"/>
      <c r="W30" s="12"/>
      <c r="X30" s="11"/>
      <c r="Y30" s="11"/>
      <c r="Z30" s="12"/>
      <c r="AA30" s="12"/>
      <c r="AB30" s="11">
        <v>260</v>
      </c>
      <c r="AC30" s="11">
        <v>260</v>
      </c>
      <c r="AD30" s="12">
        <v>103154</v>
      </c>
      <c r="AE30" s="12">
        <v>145408</v>
      </c>
      <c r="AF30" s="11"/>
      <c r="AG30" s="11"/>
      <c r="AH30" s="12"/>
      <c r="AI30" s="12"/>
      <c r="AJ30" s="12">
        <f t="shared" si="0"/>
        <v>600</v>
      </c>
    </row>
    <row r="31" spans="1:36" x14ac:dyDescent="0.15">
      <c r="A31" s="77"/>
      <c r="B31" s="9" t="s">
        <v>28</v>
      </c>
      <c r="C31" s="5" t="s">
        <v>37</v>
      </c>
      <c r="D31" s="7"/>
      <c r="E31" s="7"/>
      <c r="F31" s="13"/>
      <c r="G31" s="13"/>
      <c r="H31" s="14"/>
      <c r="I31" s="14"/>
      <c r="J31" s="14"/>
      <c r="K31" s="14"/>
      <c r="L31" s="11"/>
      <c r="M31" s="11"/>
      <c r="N31" s="12"/>
      <c r="O31" s="12"/>
      <c r="P31" s="11"/>
      <c r="Q31" s="11"/>
      <c r="R31" s="12"/>
      <c r="S31" s="12"/>
      <c r="T31" s="11"/>
      <c r="U31" s="11"/>
      <c r="V31" s="12"/>
      <c r="W31" s="12"/>
      <c r="X31" s="11"/>
      <c r="Y31" s="11"/>
      <c r="Z31" s="12"/>
      <c r="AA31" s="12"/>
      <c r="AB31" s="11">
        <v>126</v>
      </c>
      <c r="AC31" s="11">
        <v>126</v>
      </c>
      <c r="AD31" s="12">
        <v>144936</v>
      </c>
      <c r="AE31" s="12">
        <v>186946</v>
      </c>
      <c r="AF31" s="11">
        <v>108</v>
      </c>
      <c r="AG31" s="11">
        <v>108</v>
      </c>
      <c r="AH31" s="12">
        <v>145416</v>
      </c>
      <c r="AI31" s="12">
        <v>187816</v>
      </c>
      <c r="AJ31" s="12">
        <f t="shared" si="0"/>
        <v>234</v>
      </c>
    </row>
    <row r="32" spans="1:36" x14ac:dyDescent="0.15">
      <c r="A32" s="77"/>
      <c r="B32" s="75" t="s">
        <v>41</v>
      </c>
      <c r="C32" s="75"/>
      <c r="D32" s="13">
        <v>2400</v>
      </c>
      <c r="E32" s="13">
        <v>2400</v>
      </c>
      <c r="F32" s="13">
        <v>108574</v>
      </c>
      <c r="G32" s="13">
        <v>151476</v>
      </c>
      <c r="H32" s="14">
        <v>2450</v>
      </c>
      <c r="I32" s="14">
        <v>2150</v>
      </c>
      <c r="J32" s="14">
        <v>114511</v>
      </c>
      <c r="K32" s="14">
        <v>157995</v>
      </c>
      <c r="L32" s="19">
        <v>2540</v>
      </c>
      <c r="M32" s="19">
        <v>2340</v>
      </c>
      <c r="N32" s="19">
        <v>113052</v>
      </c>
      <c r="O32" s="19">
        <v>156589</v>
      </c>
      <c r="P32" s="12">
        <v>3000</v>
      </c>
      <c r="Q32" s="12">
        <v>2500</v>
      </c>
      <c r="R32" s="12">
        <v>120341</v>
      </c>
      <c r="S32" s="12">
        <v>163810</v>
      </c>
      <c r="T32" s="11">
        <v>680</v>
      </c>
      <c r="U32" s="11">
        <v>680</v>
      </c>
      <c r="V32" s="12">
        <v>119542</v>
      </c>
      <c r="W32" s="12">
        <v>162999</v>
      </c>
      <c r="X32" s="11">
        <v>800</v>
      </c>
      <c r="Y32" s="11">
        <v>800</v>
      </c>
      <c r="Z32" s="12">
        <v>144591</v>
      </c>
      <c r="AA32" s="12">
        <v>187666</v>
      </c>
      <c r="AB32" s="12">
        <v>1426</v>
      </c>
      <c r="AC32" s="12">
        <v>1426</v>
      </c>
      <c r="AD32" s="12">
        <v>142944</v>
      </c>
      <c r="AE32" s="12">
        <v>185308</v>
      </c>
      <c r="AF32" s="12">
        <v>1708</v>
      </c>
      <c r="AG32" s="12">
        <v>1708</v>
      </c>
      <c r="AH32" s="12">
        <v>133873</v>
      </c>
      <c r="AI32" s="12">
        <v>176256</v>
      </c>
      <c r="AJ32" s="12">
        <f t="shared" si="0"/>
        <v>14004</v>
      </c>
    </row>
    <row r="33" spans="1:36" x14ac:dyDescent="0.15">
      <c r="A33" s="78" t="s">
        <v>42</v>
      </c>
      <c r="B33" s="79"/>
      <c r="C33" s="80"/>
      <c r="D33" s="13">
        <v>3858</v>
      </c>
      <c r="E33" s="13">
        <v>3478</v>
      </c>
      <c r="F33" s="70"/>
      <c r="G33" s="71"/>
      <c r="H33" s="12">
        <v>6164</v>
      </c>
      <c r="I33" s="12">
        <v>5664</v>
      </c>
      <c r="J33" s="70"/>
      <c r="K33" s="71"/>
      <c r="L33" s="19">
        <v>8337</v>
      </c>
      <c r="M33" s="19">
        <v>7977</v>
      </c>
      <c r="N33" s="70"/>
      <c r="O33" s="71"/>
      <c r="P33" s="12">
        <v>9833</v>
      </c>
      <c r="Q33" s="12">
        <v>9133</v>
      </c>
      <c r="R33" s="70"/>
      <c r="S33" s="71"/>
      <c r="T33" s="12">
        <v>6052</v>
      </c>
      <c r="U33" s="12">
        <v>6052</v>
      </c>
      <c r="V33" s="70"/>
      <c r="W33" s="71"/>
      <c r="X33" s="12">
        <v>9465</v>
      </c>
      <c r="Y33" s="12">
        <v>9465</v>
      </c>
      <c r="Z33" s="70"/>
      <c r="AA33" s="71"/>
      <c r="AB33" s="12">
        <v>9225</v>
      </c>
      <c r="AC33" s="12">
        <v>9140</v>
      </c>
      <c r="AD33" s="70"/>
      <c r="AE33" s="71"/>
      <c r="AF33" s="12">
        <v>14863</v>
      </c>
      <c r="AG33" s="12">
        <v>14623</v>
      </c>
      <c r="AH33" s="70"/>
      <c r="AI33" s="71"/>
      <c r="AJ33" s="12">
        <f t="shared" si="0"/>
        <v>65532</v>
      </c>
    </row>
  </sheetData>
  <mergeCells count="55">
    <mergeCell ref="A2:C5"/>
    <mergeCell ref="D2:G2"/>
    <mergeCell ref="H2:K2"/>
    <mergeCell ref="L2:O2"/>
    <mergeCell ref="P2:S2"/>
    <mergeCell ref="P4:P5"/>
    <mergeCell ref="Q4:Q5"/>
    <mergeCell ref="R4:S4"/>
    <mergeCell ref="J4:K4"/>
    <mergeCell ref="L4:L5"/>
    <mergeCell ref="M4:M5"/>
    <mergeCell ref="N4:O4"/>
    <mergeCell ref="AB2:AE2"/>
    <mergeCell ref="AF2:AI2"/>
    <mergeCell ref="D3:G3"/>
    <mergeCell ref="H3:K3"/>
    <mergeCell ref="L3:O3"/>
    <mergeCell ref="P3:S3"/>
    <mergeCell ref="T3:W3"/>
    <mergeCell ref="X3:AA3"/>
    <mergeCell ref="AB3:AE3"/>
    <mergeCell ref="T2:W2"/>
    <mergeCell ref="X2:AA2"/>
    <mergeCell ref="T4:T5"/>
    <mergeCell ref="D4:D5"/>
    <mergeCell ref="E4:E5"/>
    <mergeCell ref="F4:G4"/>
    <mergeCell ref="H4:H5"/>
    <mergeCell ref="I4:I5"/>
    <mergeCell ref="X4:X5"/>
    <mergeCell ref="Y4:Y5"/>
    <mergeCell ref="Z4:AA4"/>
    <mergeCell ref="AB4:AB5"/>
    <mergeCell ref="AF3:AI3"/>
    <mergeCell ref="AJ2:AJ5"/>
    <mergeCell ref="A26:A32"/>
    <mergeCell ref="B32:C32"/>
    <mergeCell ref="A33:C33"/>
    <mergeCell ref="F33:G33"/>
    <mergeCell ref="J33:K33"/>
    <mergeCell ref="N33:O33"/>
    <mergeCell ref="AC4:AC5"/>
    <mergeCell ref="AD4:AE4"/>
    <mergeCell ref="AF4:AF5"/>
    <mergeCell ref="AG4:AG5"/>
    <mergeCell ref="AH4:AI4"/>
    <mergeCell ref="A6:A25"/>
    <mergeCell ref="B25:C25"/>
    <mergeCell ref="U4:U5"/>
    <mergeCell ref="V4:W4"/>
    <mergeCell ref="R33:S33"/>
    <mergeCell ref="V33:W33"/>
    <mergeCell ref="Z33:AA33"/>
    <mergeCell ref="AD33:AE33"/>
    <mergeCell ref="AH33:AI33"/>
  </mergeCells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F3604-DA92-4B37-BC14-158C7C07FFC8}">
  <dimension ref="A1:T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7109375" customWidth="1"/>
    <col min="2" max="2" width="16.7109375" customWidth="1"/>
    <col min="3" max="3" width="19" customWidth="1"/>
    <col min="4" max="5" width="7.85546875" customWidth="1"/>
    <col min="6" max="7" width="9.85546875" customWidth="1"/>
    <col min="8" max="15" width="8.85546875" customWidth="1"/>
  </cols>
  <sheetData>
    <row r="1" spans="1:20" ht="13.5" x14ac:dyDescent="0.15">
      <c r="A1" s="1" t="s">
        <v>132</v>
      </c>
    </row>
    <row r="2" spans="1:20" x14ac:dyDescent="0.15">
      <c r="A2" s="141"/>
      <c r="B2" s="142"/>
      <c r="C2" s="142"/>
      <c r="D2" s="75" t="s">
        <v>1</v>
      </c>
      <c r="E2" s="75"/>
      <c r="F2" s="75"/>
      <c r="G2" s="75"/>
      <c r="H2" s="75" t="s">
        <v>2</v>
      </c>
      <c r="I2" s="75"/>
      <c r="J2" s="75"/>
      <c r="K2" s="75"/>
      <c r="L2" s="75" t="s">
        <v>3</v>
      </c>
      <c r="M2" s="75"/>
      <c r="N2" s="75"/>
      <c r="O2" s="75"/>
      <c r="P2" s="75" t="s">
        <v>4</v>
      </c>
      <c r="Q2" s="75"/>
      <c r="R2" s="75"/>
      <c r="S2" s="75"/>
      <c r="T2" s="85" t="s">
        <v>57</v>
      </c>
    </row>
    <row r="3" spans="1:20" x14ac:dyDescent="0.15">
      <c r="A3" s="142"/>
      <c r="B3" s="142"/>
      <c r="C3" s="142"/>
      <c r="D3" s="140">
        <v>38506</v>
      </c>
      <c r="E3" s="75"/>
      <c r="F3" s="75"/>
      <c r="G3" s="75"/>
      <c r="H3" s="140">
        <v>38590</v>
      </c>
      <c r="I3" s="75"/>
      <c r="J3" s="75"/>
      <c r="K3" s="75"/>
      <c r="L3" s="140">
        <v>38702</v>
      </c>
      <c r="M3" s="75"/>
      <c r="N3" s="75"/>
      <c r="O3" s="75"/>
      <c r="P3" s="82">
        <v>38744</v>
      </c>
      <c r="Q3" s="143"/>
      <c r="R3" s="143"/>
      <c r="S3" s="144"/>
      <c r="T3" s="112"/>
    </row>
    <row r="4" spans="1:20" x14ac:dyDescent="0.15">
      <c r="A4" s="142"/>
      <c r="B4" s="142"/>
      <c r="C4" s="142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112"/>
    </row>
    <row r="5" spans="1:20" ht="24" x14ac:dyDescent="0.15">
      <c r="A5" s="142"/>
      <c r="B5" s="142"/>
      <c r="C5" s="142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113"/>
    </row>
    <row r="6" spans="1:20" x14ac:dyDescent="0.15">
      <c r="A6" s="73" t="s">
        <v>126</v>
      </c>
      <c r="B6" s="16" t="s">
        <v>15</v>
      </c>
      <c r="C6" s="16" t="s">
        <v>47</v>
      </c>
      <c r="D6" s="17">
        <v>234</v>
      </c>
      <c r="E6" s="17">
        <v>216</v>
      </c>
      <c r="F6" s="17">
        <v>144309</v>
      </c>
      <c r="G6" s="17">
        <v>216709</v>
      </c>
      <c r="H6" s="17">
        <v>396</v>
      </c>
      <c r="I6" s="17">
        <v>396</v>
      </c>
      <c r="J6" s="17">
        <v>144655</v>
      </c>
      <c r="K6" s="17">
        <v>220973</v>
      </c>
      <c r="L6" s="17">
        <v>352</v>
      </c>
      <c r="M6" s="17">
        <v>100</v>
      </c>
      <c r="N6" s="17">
        <v>139501</v>
      </c>
      <c r="O6" s="17">
        <v>220501</v>
      </c>
      <c r="P6" s="17">
        <v>394</v>
      </c>
      <c r="Q6" s="17">
        <v>360</v>
      </c>
      <c r="R6" s="17">
        <v>141800</v>
      </c>
      <c r="S6" s="17">
        <v>232700</v>
      </c>
      <c r="T6" s="12">
        <f>E6+I6+M6+Q6</f>
        <v>1072</v>
      </c>
    </row>
    <row r="7" spans="1:20" x14ac:dyDescent="0.15">
      <c r="A7" s="73"/>
      <c r="B7" s="16" t="s">
        <v>15</v>
      </c>
      <c r="C7" s="16" t="s">
        <v>32</v>
      </c>
      <c r="D7" s="17">
        <v>1166</v>
      </c>
      <c r="E7" s="17">
        <v>375</v>
      </c>
      <c r="F7" s="17">
        <v>149701</v>
      </c>
      <c r="G7" s="17">
        <v>220463</v>
      </c>
      <c r="H7" s="17">
        <v>6884</v>
      </c>
      <c r="I7" s="17">
        <v>3458</v>
      </c>
      <c r="J7" s="17">
        <v>143609</v>
      </c>
      <c r="K7" s="17">
        <v>215318</v>
      </c>
      <c r="L7" s="17">
        <v>4699</v>
      </c>
      <c r="M7" s="17">
        <v>2665</v>
      </c>
      <c r="N7" s="17">
        <v>141044</v>
      </c>
      <c r="O7" s="17">
        <v>217585</v>
      </c>
      <c r="P7" s="17">
        <v>2785</v>
      </c>
      <c r="Q7" s="17">
        <v>1773</v>
      </c>
      <c r="R7" s="17">
        <v>143367</v>
      </c>
      <c r="S7" s="17">
        <v>231710</v>
      </c>
      <c r="T7" s="12">
        <f t="shared" ref="T7:T30" si="0">E7+I7+M7+Q7</f>
        <v>8271</v>
      </c>
    </row>
    <row r="8" spans="1:20" x14ac:dyDescent="0.15">
      <c r="A8" s="73"/>
      <c r="B8" s="16" t="s">
        <v>15</v>
      </c>
      <c r="C8" s="16" t="s">
        <v>116</v>
      </c>
      <c r="D8" s="17">
        <v>18</v>
      </c>
      <c r="E8" s="17">
        <v>18</v>
      </c>
      <c r="F8" s="17">
        <v>145000</v>
      </c>
      <c r="G8" s="17">
        <v>215000</v>
      </c>
      <c r="H8" s="17">
        <v>18</v>
      </c>
      <c r="I8" s="17">
        <v>18</v>
      </c>
      <c r="J8" s="17">
        <v>139500</v>
      </c>
      <c r="K8" s="17">
        <v>215500</v>
      </c>
      <c r="L8" s="17">
        <v>288</v>
      </c>
      <c r="M8" s="17">
        <v>36</v>
      </c>
      <c r="N8" s="17">
        <v>141000</v>
      </c>
      <c r="O8" s="17">
        <v>216000</v>
      </c>
      <c r="P8" s="17">
        <v>36</v>
      </c>
      <c r="Q8" s="17">
        <v>36</v>
      </c>
      <c r="R8" s="17">
        <v>140000</v>
      </c>
      <c r="S8" s="17">
        <v>230000</v>
      </c>
      <c r="T8" s="12">
        <f t="shared" si="0"/>
        <v>108</v>
      </c>
    </row>
    <row r="9" spans="1:20" x14ac:dyDescent="0.15">
      <c r="A9" s="73"/>
      <c r="B9" s="16" t="s">
        <v>15</v>
      </c>
      <c r="C9" s="16" t="s">
        <v>97</v>
      </c>
      <c r="D9" s="17">
        <v>1458</v>
      </c>
      <c r="E9" s="17">
        <v>216</v>
      </c>
      <c r="F9" s="17">
        <v>145883</v>
      </c>
      <c r="G9" s="17">
        <v>212117</v>
      </c>
      <c r="H9" s="17">
        <v>3094</v>
      </c>
      <c r="I9" s="17">
        <v>2572</v>
      </c>
      <c r="J9" s="17">
        <v>139414</v>
      </c>
      <c r="K9" s="17">
        <v>211520</v>
      </c>
      <c r="L9" s="17">
        <v>3579</v>
      </c>
      <c r="M9" s="17">
        <v>990</v>
      </c>
      <c r="N9" s="17">
        <v>138802</v>
      </c>
      <c r="O9" s="17">
        <v>213555</v>
      </c>
      <c r="P9" s="17">
        <v>3306</v>
      </c>
      <c r="Q9" s="17">
        <v>1263</v>
      </c>
      <c r="R9" s="17">
        <v>138715</v>
      </c>
      <c r="S9" s="17">
        <v>226894</v>
      </c>
      <c r="T9" s="12">
        <f t="shared" si="0"/>
        <v>5041</v>
      </c>
    </row>
    <row r="10" spans="1:20" x14ac:dyDescent="0.15">
      <c r="A10" s="73"/>
      <c r="B10" s="16" t="s">
        <v>68</v>
      </c>
      <c r="C10" s="16" t="s">
        <v>16</v>
      </c>
      <c r="D10" s="17">
        <v>17</v>
      </c>
      <c r="E10" s="17">
        <v>17</v>
      </c>
      <c r="F10" s="17">
        <v>173850</v>
      </c>
      <c r="G10" s="17">
        <v>285600</v>
      </c>
      <c r="H10" s="17">
        <v>17</v>
      </c>
      <c r="I10" s="17">
        <v>17</v>
      </c>
      <c r="J10" s="17">
        <v>158500</v>
      </c>
      <c r="K10" s="17">
        <v>287000</v>
      </c>
      <c r="L10" s="17"/>
      <c r="M10" s="17"/>
      <c r="N10" s="17"/>
      <c r="O10" s="17"/>
      <c r="P10" s="17">
        <v>34</v>
      </c>
      <c r="Q10" s="17">
        <v>34</v>
      </c>
      <c r="R10" s="17">
        <v>195500</v>
      </c>
      <c r="S10" s="17">
        <v>288510</v>
      </c>
      <c r="T10" s="12">
        <f t="shared" si="0"/>
        <v>68</v>
      </c>
    </row>
    <row r="11" spans="1:20" x14ac:dyDescent="0.15">
      <c r="A11" s="73"/>
      <c r="B11" s="16" t="s">
        <v>78</v>
      </c>
      <c r="C11" s="16" t="s">
        <v>47</v>
      </c>
      <c r="D11" s="17"/>
      <c r="E11" s="17"/>
      <c r="F11" s="17"/>
      <c r="G11" s="17"/>
      <c r="H11" s="17">
        <v>366</v>
      </c>
      <c r="I11" s="17">
        <v>0</v>
      </c>
      <c r="J11" s="17" t="s">
        <v>27</v>
      </c>
      <c r="K11" s="17" t="s">
        <v>27</v>
      </c>
      <c r="L11" s="17"/>
      <c r="M11" s="17"/>
      <c r="N11" s="17"/>
      <c r="O11" s="17"/>
      <c r="P11" s="17"/>
      <c r="Q11" s="17"/>
      <c r="R11" s="17"/>
      <c r="S11" s="17"/>
      <c r="T11" s="12">
        <f t="shared" si="0"/>
        <v>0</v>
      </c>
    </row>
    <row r="12" spans="1:20" x14ac:dyDescent="0.15">
      <c r="A12" s="73"/>
      <c r="B12" s="16" t="s">
        <v>78</v>
      </c>
      <c r="C12" s="16" t="s">
        <v>32</v>
      </c>
      <c r="D12" s="17">
        <v>5754</v>
      </c>
      <c r="E12" s="17">
        <v>2352</v>
      </c>
      <c r="F12" s="17">
        <v>167351</v>
      </c>
      <c r="G12" s="17">
        <v>234854</v>
      </c>
      <c r="H12" s="17">
        <v>2917</v>
      </c>
      <c r="I12" s="17">
        <v>1336</v>
      </c>
      <c r="J12" s="17">
        <v>169748</v>
      </c>
      <c r="K12" s="17">
        <v>242339</v>
      </c>
      <c r="L12" s="17">
        <v>150</v>
      </c>
      <c r="M12" s="17">
        <v>150</v>
      </c>
      <c r="N12" s="17">
        <v>169000</v>
      </c>
      <c r="O12" s="17">
        <v>242000</v>
      </c>
      <c r="P12" s="17"/>
      <c r="Q12" s="17"/>
      <c r="R12" s="17"/>
      <c r="S12" s="17"/>
      <c r="T12" s="12">
        <f t="shared" si="0"/>
        <v>3838</v>
      </c>
    </row>
    <row r="13" spans="1:20" x14ac:dyDescent="0.15">
      <c r="A13" s="73"/>
      <c r="B13" s="16" t="s">
        <v>50</v>
      </c>
      <c r="C13" s="16" t="s">
        <v>25</v>
      </c>
      <c r="D13" s="17">
        <v>20</v>
      </c>
      <c r="E13" s="17">
        <v>20</v>
      </c>
      <c r="F13" s="17">
        <v>162000</v>
      </c>
      <c r="G13" s="17">
        <v>258000</v>
      </c>
      <c r="H13" s="17">
        <v>40</v>
      </c>
      <c r="I13" s="17">
        <v>40</v>
      </c>
      <c r="J13" s="17">
        <v>164000</v>
      </c>
      <c r="K13" s="17">
        <v>258000</v>
      </c>
      <c r="L13" s="17">
        <v>40</v>
      </c>
      <c r="M13" s="17">
        <v>0</v>
      </c>
      <c r="N13" s="17" t="s">
        <v>27</v>
      </c>
      <c r="O13" s="17" t="s">
        <v>27</v>
      </c>
      <c r="P13" s="17">
        <v>40</v>
      </c>
      <c r="Q13" s="17">
        <v>40</v>
      </c>
      <c r="R13" s="17">
        <v>225000</v>
      </c>
      <c r="S13" s="17">
        <v>313000</v>
      </c>
      <c r="T13" s="12">
        <f t="shared" si="0"/>
        <v>100</v>
      </c>
    </row>
    <row r="14" spans="1:20" x14ac:dyDescent="0.15">
      <c r="A14" s="73"/>
      <c r="B14" s="16" t="s">
        <v>28</v>
      </c>
      <c r="C14" s="16" t="s">
        <v>32</v>
      </c>
      <c r="D14" s="17">
        <v>36</v>
      </c>
      <c r="E14" s="17">
        <v>36</v>
      </c>
      <c r="F14" s="17">
        <v>116000</v>
      </c>
      <c r="G14" s="17">
        <v>230000</v>
      </c>
      <c r="H14" s="17">
        <v>36</v>
      </c>
      <c r="I14" s="17">
        <v>0</v>
      </c>
      <c r="J14" s="17" t="s">
        <v>27</v>
      </c>
      <c r="K14" s="17" t="s">
        <v>27</v>
      </c>
      <c r="L14" s="17"/>
      <c r="M14" s="17"/>
      <c r="N14" s="17"/>
      <c r="O14" s="17"/>
      <c r="P14" s="17"/>
      <c r="Q14" s="17"/>
      <c r="R14" s="17"/>
      <c r="S14" s="17"/>
      <c r="T14" s="12">
        <f t="shared" si="0"/>
        <v>36</v>
      </c>
    </row>
    <row r="15" spans="1:20" x14ac:dyDescent="0.15">
      <c r="A15" s="73"/>
      <c r="B15" s="16" t="s">
        <v>28</v>
      </c>
      <c r="C15" s="16" t="s">
        <v>25</v>
      </c>
      <c r="D15" s="17">
        <v>410</v>
      </c>
      <c r="E15" s="17">
        <v>370</v>
      </c>
      <c r="F15" s="17">
        <v>70216</v>
      </c>
      <c r="G15" s="17">
        <v>184784</v>
      </c>
      <c r="H15" s="17">
        <v>320</v>
      </c>
      <c r="I15" s="17">
        <v>280</v>
      </c>
      <c r="J15" s="17">
        <v>70357</v>
      </c>
      <c r="K15" s="17">
        <v>189714</v>
      </c>
      <c r="L15" s="17">
        <v>642</v>
      </c>
      <c r="M15" s="17">
        <v>462</v>
      </c>
      <c r="N15" s="17">
        <v>85476</v>
      </c>
      <c r="O15" s="17">
        <v>193260</v>
      </c>
      <c r="P15" s="17">
        <v>536</v>
      </c>
      <c r="Q15" s="17">
        <v>436</v>
      </c>
      <c r="R15" s="17">
        <v>91794</v>
      </c>
      <c r="S15" s="17">
        <v>189353</v>
      </c>
      <c r="T15" s="12">
        <f t="shared" si="0"/>
        <v>1548</v>
      </c>
    </row>
    <row r="16" spans="1:20" x14ac:dyDescent="0.15">
      <c r="A16" s="73"/>
      <c r="B16" s="16" t="s">
        <v>28</v>
      </c>
      <c r="C16" s="16" t="s">
        <v>103</v>
      </c>
      <c r="D16" s="17">
        <v>40</v>
      </c>
      <c r="E16" s="17">
        <v>40</v>
      </c>
      <c r="F16" s="17">
        <v>70500</v>
      </c>
      <c r="G16" s="17">
        <v>174500</v>
      </c>
      <c r="H16" s="17">
        <v>80</v>
      </c>
      <c r="I16" s="17">
        <v>40</v>
      </c>
      <c r="J16" s="17">
        <v>75000</v>
      </c>
      <c r="K16" s="17">
        <v>175500</v>
      </c>
      <c r="L16" s="17">
        <v>120</v>
      </c>
      <c r="M16" s="17">
        <v>80</v>
      </c>
      <c r="N16" s="17">
        <v>87500</v>
      </c>
      <c r="O16" s="17">
        <v>175500</v>
      </c>
      <c r="P16" s="17">
        <v>120</v>
      </c>
      <c r="Q16" s="17">
        <v>40</v>
      </c>
      <c r="R16" s="17">
        <v>89000</v>
      </c>
      <c r="S16" s="17">
        <v>184500</v>
      </c>
      <c r="T16" s="12">
        <f t="shared" si="0"/>
        <v>200</v>
      </c>
    </row>
    <row r="17" spans="1:20" x14ac:dyDescent="0.15">
      <c r="A17" s="73"/>
      <c r="B17" s="16" t="s">
        <v>31</v>
      </c>
      <c r="C17" s="16" t="s">
        <v>32</v>
      </c>
      <c r="D17" s="17">
        <v>108</v>
      </c>
      <c r="E17" s="17">
        <v>54</v>
      </c>
      <c r="F17" s="17">
        <v>140000</v>
      </c>
      <c r="G17" s="17">
        <v>210000</v>
      </c>
      <c r="H17" s="17">
        <v>108</v>
      </c>
      <c r="I17" s="17">
        <v>108</v>
      </c>
      <c r="J17" s="17">
        <v>144000</v>
      </c>
      <c r="K17" s="17">
        <v>215000</v>
      </c>
      <c r="L17" s="17">
        <v>144</v>
      </c>
      <c r="M17" s="17">
        <v>144</v>
      </c>
      <c r="N17" s="17">
        <v>149000</v>
      </c>
      <c r="O17" s="17">
        <v>222500</v>
      </c>
      <c r="P17" s="17"/>
      <c r="Q17" s="17"/>
      <c r="R17" s="17"/>
      <c r="S17" s="17"/>
      <c r="T17" s="12">
        <f t="shared" si="0"/>
        <v>306</v>
      </c>
    </row>
    <row r="18" spans="1:20" x14ac:dyDescent="0.15">
      <c r="A18" s="73"/>
      <c r="B18" s="16" t="s">
        <v>33</v>
      </c>
      <c r="C18" s="16" t="s">
        <v>47</v>
      </c>
      <c r="D18" s="17">
        <v>1900</v>
      </c>
      <c r="E18" s="17">
        <v>1900</v>
      </c>
      <c r="F18" s="17">
        <v>138732</v>
      </c>
      <c r="G18" s="17">
        <v>205079</v>
      </c>
      <c r="H18" s="17">
        <v>2358</v>
      </c>
      <c r="I18" s="17">
        <v>738</v>
      </c>
      <c r="J18" s="17">
        <v>143073</v>
      </c>
      <c r="K18" s="17">
        <v>214320</v>
      </c>
      <c r="L18" s="17">
        <v>1420</v>
      </c>
      <c r="M18" s="17">
        <v>200</v>
      </c>
      <c r="N18" s="17">
        <v>137000</v>
      </c>
      <c r="O18" s="17">
        <v>212000</v>
      </c>
      <c r="P18" s="17">
        <v>1380</v>
      </c>
      <c r="Q18" s="17">
        <v>1380</v>
      </c>
      <c r="R18" s="17">
        <v>144552</v>
      </c>
      <c r="S18" s="17">
        <v>233000</v>
      </c>
      <c r="T18" s="12">
        <f t="shared" si="0"/>
        <v>4218</v>
      </c>
    </row>
    <row r="19" spans="1:20" x14ac:dyDescent="0.15">
      <c r="A19" s="73"/>
      <c r="B19" s="16" t="s">
        <v>33</v>
      </c>
      <c r="C19" s="16" t="s">
        <v>52</v>
      </c>
      <c r="D19" s="17"/>
      <c r="E19" s="17"/>
      <c r="F19" s="17"/>
      <c r="G19" s="17"/>
      <c r="H19" s="17">
        <v>60</v>
      </c>
      <c r="I19" s="17">
        <v>20</v>
      </c>
      <c r="J19" s="17">
        <v>180000</v>
      </c>
      <c r="K19" s="17">
        <v>266000</v>
      </c>
      <c r="L19" s="17">
        <v>100</v>
      </c>
      <c r="M19" s="17">
        <v>100</v>
      </c>
      <c r="N19" s="17">
        <v>205000</v>
      </c>
      <c r="O19" s="17">
        <v>286000</v>
      </c>
      <c r="P19" s="17">
        <v>80</v>
      </c>
      <c r="Q19" s="17">
        <v>80</v>
      </c>
      <c r="R19" s="17">
        <v>201500</v>
      </c>
      <c r="S19" s="17">
        <v>296000</v>
      </c>
      <c r="T19" s="12">
        <f t="shared" si="0"/>
        <v>200</v>
      </c>
    </row>
    <row r="20" spans="1:20" x14ac:dyDescent="0.15">
      <c r="A20" s="73"/>
      <c r="B20" s="16" t="s">
        <v>33</v>
      </c>
      <c r="C20" s="16" t="s">
        <v>32</v>
      </c>
      <c r="D20" s="17">
        <v>19270</v>
      </c>
      <c r="E20" s="17">
        <v>15972</v>
      </c>
      <c r="F20" s="17">
        <v>139445</v>
      </c>
      <c r="G20" s="17">
        <v>207174</v>
      </c>
      <c r="H20" s="17">
        <v>26104</v>
      </c>
      <c r="I20" s="17">
        <v>11673</v>
      </c>
      <c r="J20" s="17">
        <v>148224</v>
      </c>
      <c r="K20" s="17">
        <v>220294</v>
      </c>
      <c r="L20" s="17">
        <v>34812</v>
      </c>
      <c r="M20" s="17">
        <v>18773</v>
      </c>
      <c r="N20" s="17">
        <v>149661</v>
      </c>
      <c r="O20" s="17">
        <v>224538</v>
      </c>
      <c r="P20" s="17">
        <v>36594</v>
      </c>
      <c r="Q20" s="17">
        <v>19422</v>
      </c>
      <c r="R20" s="17">
        <v>150188</v>
      </c>
      <c r="S20" s="17">
        <v>239139</v>
      </c>
      <c r="T20" s="12">
        <f t="shared" si="0"/>
        <v>65840</v>
      </c>
    </row>
    <row r="21" spans="1:20" x14ac:dyDescent="0.15">
      <c r="A21" s="73"/>
      <c r="B21" s="16" t="s">
        <v>33</v>
      </c>
      <c r="C21" s="16" t="s">
        <v>133</v>
      </c>
      <c r="D21" s="17"/>
      <c r="E21" s="17"/>
      <c r="F21" s="17"/>
      <c r="G21" s="17"/>
      <c r="H21" s="17">
        <v>20</v>
      </c>
      <c r="I21" s="17">
        <v>0</v>
      </c>
      <c r="J21" s="17" t="s">
        <v>27</v>
      </c>
      <c r="K21" s="17" t="s">
        <v>27</v>
      </c>
      <c r="L21" s="17"/>
      <c r="M21" s="17"/>
      <c r="N21" s="17"/>
      <c r="O21" s="17"/>
      <c r="P21" s="17">
        <v>48</v>
      </c>
      <c r="Q21" s="17">
        <v>48</v>
      </c>
      <c r="R21" s="17">
        <v>203000</v>
      </c>
      <c r="S21" s="17">
        <v>295000</v>
      </c>
      <c r="T21" s="12">
        <f t="shared" si="0"/>
        <v>48</v>
      </c>
    </row>
    <row r="22" spans="1:20" x14ac:dyDescent="0.15">
      <c r="A22" s="73"/>
      <c r="B22" s="16" t="s">
        <v>33</v>
      </c>
      <c r="C22" s="16" t="s">
        <v>97</v>
      </c>
      <c r="D22" s="17">
        <v>1012</v>
      </c>
      <c r="E22" s="17">
        <v>914</v>
      </c>
      <c r="F22" s="17">
        <v>129753</v>
      </c>
      <c r="G22" s="17">
        <v>211308</v>
      </c>
      <c r="H22" s="17">
        <v>1760</v>
      </c>
      <c r="I22" s="17">
        <v>1724</v>
      </c>
      <c r="J22" s="17">
        <v>134084</v>
      </c>
      <c r="K22" s="17">
        <v>216356</v>
      </c>
      <c r="L22" s="17">
        <v>1108</v>
      </c>
      <c r="M22" s="17">
        <v>600</v>
      </c>
      <c r="N22" s="17">
        <v>143250</v>
      </c>
      <c r="O22" s="17">
        <v>217267</v>
      </c>
      <c r="P22" s="17">
        <v>1240</v>
      </c>
      <c r="Q22" s="17">
        <v>940</v>
      </c>
      <c r="R22" s="17">
        <v>143536</v>
      </c>
      <c r="S22" s="17">
        <v>232909</v>
      </c>
      <c r="T22" s="12">
        <f t="shared" si="0"/>
        <v>4178</v>
      </c>
    </row>
    <row r="23" spans="1:20" x14ac:dyDescent="0.15">
      <c r="A23" s="73"/>
      <c r="B23" s="16" t="s">
        <v>51</v>
      </c>
      <c r="C23" s="16" t="s">
        <v>32</v>
      </c>
      <c r="D23" s="17">
        <v>20</v>
      </c>
      <c r="E23" s="17">
        <v>0</v>
      </c>
      <c r="F23" s="17" t="s">
        <v>127</v>
      </c>
      <c r="G23" s="17" t="s">
        <v>127</v>
      </c>
      <c r="H23" s="17">
        <v>20</v>
      </c>
      <c r="I23" s="17">
        <v>0</v>
      </c>
      <c r="J23" s="17" t="s">
        <v>27</v>
      </c>
      <c r="K23" s="17" t="s">
        <v>27</v>
      </c>
      <c r="L23" s="17"/>
      <c r="M23" s="17"/>
      <c r="N23" s="17"/>
      <c r="O23" s="17"/>
      <c r="P23" s="17"/>
      <c r="Q23" s="17"/>
      <c r="R23" s="17"/>
      <c r="S23" s="17"/>
      <c r="T23" s="12">
        <f t="shared" si="0"/>
        <v>0</v>
      </c>
    </row>
    <row r="24" spans="1:20" x14ac:dyDescent="0.15">
      <c r="A24" s="73"/>
      <c r="B24" s="16" t="s">
        <v>51</v>
      </c>
      <c r="C24" s="16" t="s">
        <v>97</v>
      </c>
      <c r="D24" s="17"/>
      <c r="E24" s="17"/>
      <c r="F24" s="17"/>
      <c r="G24" s="17"/>
      <c r="H24" s="17">
        <v>80</v>
      </c>
      <c r="I24" s="17">
        <v>80</v>
      </c>
      <c r="J24" s="17">
        <v>99500</v>
      </c>
      <c r="K24" s="17">
        <v>190500</v>
      </c>
      <c r="L24" s="17"/>
      <c r="M24" s="17"/>
      <c r="N24" s="17"/>
      <c r="O24" s="17"/>
      <c r="P24" s="17"/>
      <c r="Q24" s="17"/>
      <c r="R24" s="17"/>
      <c r="S24" s="17"/>
      <c r="T24" s="12">
        <f t="shared" si="0"/>
        <v>80</v>
      </c>
    </row>
    <row r="25" spans="1:20" x14ac:dyDescent="0.15">
      <c r="A25" s="73"/>
      <c r="B25" s="75" t="s">
        <v>34</v>
      </c>
      <c r="C25" s="75"/>
      <c r="D25" s="17">
        <v>31463</v>
      </c>
      <c r="E25" s="17">
        <v>22500</v>
      </c>
      <c r="F25" s="17">
        <v>140941</v>
      </c>
      <c r="G25" s="17">
        <v>210147</v>
      </c>
      <c r="H25" s="17">
        <v>44678</v>
      </c>
      <c r="I25" s="17">
        <v>22500</v>
      </c>
      <c r="J25" s="17">
        <v>145235</v>
      </c>
      <c r="K25" s="17">
        <v>218912</v>
      </c>
      <c r="L25" s="17">
        <v>47454</v>
      </c>
      <c r="M25" s="17">
        <v>24300</v>
      </c>
      <c r="N25" s="17">
        <v>146874</v>
      </c>
      <c r="O25" s="17">
        <v>222608</v>
      </c>
      <c r="P25" s="17">
        <v>46593</v>
      </c>
      <c r="Q25" s="17">
        <v>25852</v>
      </c>
      <c r="R25" s="17">
        <v>147839</v>
      </c>
      <c r="S25" s="17">
        <v>236909</v>
      </c>
      <c r="T25" s="12">
        <f t="shared" si="0"/>
        <v>95152</v>
      </c>
    </row>
    <row r="26" spans="1:20" x14ac:dyDescent="0.15">
      <c r="A26" s="73" t="s">
        <v>131</v>
      </c>
      <c r="B26" s="16" t="s">
        <v>15</v>
      </c>
      <c r="C26" s="16" t="s">
        <v>54</v>
      </c>
      <c r="D26" s="17">
        <v>1836</v>
      </c>
      <c r="E26" s="17">
        <v>1524</v>
      </c>
      <c r="F26" s="17">
        <v>64800</v>
      </c>
      <c r="G26" s="17">
        <v>110811</v>
      </c>
      <c r="H26" s="17">
        <v>1058</v>
      </c>
      <c r="I26" s="17">
        <v>716</v>
      </c>
      <c r="J26" s="17">
        <v>59322</v>
      </c>
      <c r="K26" s="17">
        <v>102009</v>
      </c>
      <c r="L26" s="17">
        <v>700</v>
      </c>
      <c r="M26" s="17">
        <v>700</v>
      </c>
      <c r="N26" s="17">
        <v>59300</v>
      </c>
      <c r="O26" s="17">
        <v>99301</v>
      </c>
      <c r="P26" s="17">
        <v>462</v>
      </c>
      <c r="Q26" s="17">
        <v>462</v>
      </c>
      <c r="R26" s="17">
        <v>58127</v>
      </c>
      <c r="S26" s="17">
        <v>97426</v>
      </c>
      <c r="T26" s="12">
        <f t="shared" si="0"/>
        <v>3402</v>
      </c>
    </row>
    <row r="27" spans="1:20" x14ac:dyDescent="0.15">
      <c r="A27" s="73"/>
      <c r="B27" s="16" t="s">
        <v>78</v>
      </c>
      <c r="C27" s="16" t="s">
        <v>54</v>
      </c>
      <c r="D27" s="17">
        <v>186</v>
      </c>
      <c r="E27" s="17">
        <v>186</v>
      </c>
      <c r="F27" s="17">
        <v>89332</v>
      </c>
      <c r="G27" s="17">
        <v>131527</v>
      </c>
      <c r="H27" s="17">
        <v>60</v>
      </c>
      <c r="I27" s="17">
        <v>60</v>
      </c>
      <c r="J27" s="17">
        <v>86051</v>
      </c>
      <c r="K27" s="17">
        <v>129693</v>
      </c>
      <c r="L27" s="17">
        <v>60</v>
      </c>
      <c r="M27" s="17">
        <v>60</v>
      </c>
      <c r="N27" s="17">
        <v>86051</v>
      </c>
      <c r="O27" s="17">
        <v>129693</v>
      </c>
      <c r="P27" s="17"/>
      <c r="Q27" s="17"/>
      <c r="R27" s="17"/>
      <c r="S27" s="17"/>
      <c r="T27" s="12">
        <f t="shared" si="0"/>
        <v>306</v>
      </c>
    </row>
    <row r="28" spans="1:20" x14ac:dyDescent="0.15">
      <c r="A28" s="73"/>
      <c r="B28" s="16" t="s">
        <v>33</v>
      </c>
      <c r="C28" s="16" t="s">
        <v>54</v>
      </c>
      <c r="D28" s="17">
        <v>478</v>
      </c>
      <c r="E28" s="17">
        <v>244</v>
      </c>
      <c r="F28" s="17">
        <v>93738</v>
      </c>
      <c r="G28" s="17">
        <v>140902</v>
      </c>
      <c r="H28" s="17">
        <v>1000</v>
      </c>
      <c r="I28" s="17">
        <v>640</v>
      </c>
      <c r="J28" s="17">
        <v>99769</v>
      </c>
      <c r="K28" s="17">
        <v>142316</v>
      </c>
      <c r="L28" s="17">
        <v>100</v>
      </c>
      <c r="M28" s="17">
        <v>0</v>
      </c>
      <c r="N28" s="17" t="s">
        <v>27</v>
      </c>
      <c r="O28" s="17" t="s">
        <v>27</v>
      </c>
      <c r="P28" s="17">
        <v>424</v>
      </c>
      <c r="Q28" s="17">
        <v>316</v>
      </c>
      <c r="R28" s="17">
        <v>96411</v>
      </c>
      <c r="S28" s="17">
        <v>143114</v>
      </c>
      <c r="T28" s="12">
        <f t="shared" si="0"/>
        <v>1200</v>
      </c>
    </row>
    <row r="29" spans="1:20" x14ac:dyDescent="0.15">
      <c r="A29" s="73"/>
      <c r="B29" s="75" t="s">
        <v>41</v>
      </c>
      <c r="C29" s="75"/>
      <c r="D29" s="17">
        <v>4300</v>
      </c>
      <c r="E29" s="17">
        <v>1954</v>
      </c>
      <c r="F29" s="17">
        <v>70748</v>
      </c>
      <c r="G29" s="17">
        <v>116540</v>
      </c>
      <c r="H29" s="17">
        <v>2118</v>
      </c>
      <c r="I29" s="17">
        <v>1416</v>
      </c>
      <c r="J29" s="17">
        <v>78736</v>
      </c>
      <c r="K29" s="17">
        <v>121400</v>
      </c>
      <c r="L29" s="17">
        <v>800</v>
      </c>
      <c r="M29" s="17">
        <v>700</v>
      </c>
      <c r="N29" s="17">
        <v>59300</v>
      </c>
      <c r="O29" s="17">
        <v>99301</v>
      </c>
      <c r="P29" s="17">
        <v>886</v>
      </c>
      <c r="Q29" s="17">
        <v>778</v>
      </c>
      <c r="R29" s="17">
        <v>73677</v>
      </c>
      <c r="S29" s="17">
        <v>115983</v>
      </c>
      <c r="T29" s="12">
        <f t="shared" si="0"/>
        <v>4848</v>
      </c>
    </row>
    <row r="30" spans="1:20" x14ac:dyDescent="0.15">
      <c r="A30" s="99" t="s">
        <v>42</v>
      </c>
      <c r="B30" s="99"/>
      <c r="C30" s="99"/>
      <c r="D30" s="17">
        <v>35763</v>
      </c>
      <c r="E30" s="17">
        <v>24454</v>
      </c>
      <c r="F30" s="70"/>
      <c r="G30" s="71"/>
      <c r="H30" s="17">
        <v>46796</v>
      </c>
      <c r="I30" s="17">
        <v>23916</v>
      </c>
      <c r="J30" s="70"/>
      <c r="K30" s="71"/>
      <c r="L30" s="17">
        <v>48254</v>
      </c>
      <c r="M30" s="17">
        <v>25000</v>
      </c>
      <c r="N30" s="70"/>
      <c r="O30" s="71"/>
      <c r="P30" s="17">
        <v>47479</v>
      </c>
      <c r="Q30" s="17">
        <v>26630</v>
      </c>
      <c r="R30" s="70"/>
      <c r="S30" s="71"/>
      <c r="T30" s="12">
        <f t="shared" si="0"/>
        <v>100000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30:K30"/>
    <mergeCell ref="N30:O30"/>
    <mergeCell ref="R30:S30"/>
    <mergeCell ref="A6:A25"/>
    <mergeCell ref="B25:C25"/>
    <mergeCell ref="A26:A29"/>
    <mergeCell ref="B29:C29"/>
    <mergeCell ref="A30:C30"/>
    <mergeCell ref="F30:G30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8378-72C6-4277-BFA3-316A889C6259}">
  <dimension ref="A1:X3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15"/>
  <cols>
    <col min="1" max="1" width="3.7109375" customWidth="1"/>
    <col min="2" max="2" width="18.7109375" style="60" customWidth="1"/>
    <col min="3" max="3" width="17.42578125" style="61" customWidth="1"/>
    <col min="4" max="5" width="7.85546875" style="61" customWidth="1"/>
    <col min="6" max="7" width="9.140625" style="61" customWidth="1"/>
    <col min="8" max="19" width="8.85546875" customWidth="1"/>
  </cols>
  <sheetData>
    <row r="1" spans="1:24" ht="13.5" x14ac:dyDescent="0.15">
      <c r="A1" s="1" t="s">
        <v>134</v>
      </c>
      <c r="B1"/>
      <c r="C1"/>
      <c r="D1"/>
      <c r="E1"/>
      <c r="F1"/>
      <c r="G1"/>
    </row>
    <row r="2" spans="1:24" x14ac:dyDescent="0.15">
      <c r="A2" s="141"/>
      <c r="B2" s="142"/>
      <c r="C2" s="142"/>
      <c r="D2" s="75" t="s">
        <v>1</v>
      </c>
      <c r="E2" s="75"/>
      <c r="F2" s="75"/>
      <c r="G2" s="75"/>
      <c r="H2" s="75" t="s">
        <v>2</v>
      </c>
      <c r="I2" s="75"/>
      <c r="J2" s="75"/>
      <c r="K2" s="75"/>
      <c r="L2" s="75" t="s">
        <v>3</v>
      </c>
      <c r="M2" s="75"/>
      <c r="N2" s="75"/>
      <c r="O2" s="75"/>
      <c r="P2" s="75" t="s">
        <v>4</v>
      </c>
      <c r="Q2" s="75"/>
      <c r="R2" s="75"/>
      <c r="S2" s="75"/>
      <c r="T2" s="75" t="s">
        <v>5</v>
      </c>
      <c r="U2" s="75"/>
      <c r="V2" s="75"/>
      <c r="W2" s="75"/>
      <c r="X2" s="85" t="s">
        <v>57</v>
      </c>
    </row>
    <row r="3" spans="1:24" x14ac:dyDescent="0.15">
      <c r="A3" s="142"/>
      <c r="B3" s="142"/>
      <c r="C3" s="142"/>
      <c r="D3" s="140">
        <v>38128</v>
      </c>
      <c r="E3" s="75"/>
      <c r="F3" s="75"/>
      <c r="G3" s="75"/>
      <c r="H3" s="140">
        <v>38226</v>
      </c>
      <c r="I3" s="75"/>
      <c r="J3" s="75"/>
      <c r="K3" s="75"/>
      <c r="L3" s="140">
        <v>38303</v>
      </c>
      <c r="M3" s="75"/>
      <c r="N3" s="75"/>
      <c r="O3" s="75"/>
      <c r="P3" s="140">
        <v>38342</v>
      </c>
      <c r="Q3" s="75"/>
      <c r="R3" s="75"/>
      <c r="S3" s="75"/>
      <c r="T3" s="82">
        <v>38405</v>
      </c>
      <c r="U3" s="143"/>
      <c r="V3" s="143"/>
      <c r="W3" s="144"/>
      <c r="X3" s="112"/>
    </row>
    <row r="4" spans="1:24" x14ac:dyDescent="0.15">
      <c r="A4" s="142"/>
      <c r="B4" s="142"/>
      <c r="C4" s="142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81" t="s">
        <v>9</v>
      </c>
      <c r="U4" s="81" t="s">
        <v>10</v>
      </c>
      <c r="V4" s="75" t="s">
        <v>11</v>
      </c>
      <c r="W4" s="75"/>
      <c r="X4" s="112"/>
    </row>
    <row r="5" spans="1:24" ht="24" x14ac:dyDescent="0.15">
      <c r="A5" s="142"/>
      <c r="B5" s="142"/>
      <c r="C5" s="142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75"/>
      <c r="U5" s="75"/>
      <c r="V5" s="4" t="s">
        <v>12</v>
      </c>
      <c r="W5" s="4" t="s">
        <v>13</v>
      </c>
      <c r="X5" s="113"/>
    </row>
    <row r="6" spans="1:24" x14ac:dyDescent="0.15">
      <c r="A6" s="73" t="s">
        <v>126</v>
      </c>
      <c r="B6" s="16" t="s">
        <v>15</v>
      </c>
      <c r="C6" s="16" t="s">
        <v>47</v>
      </c>
      <c r="D6" s="17">
        <v>210</v>
      </c>
      <c r="E6" s="17">
        <v>110</v>
      </c>
      <c r="F6" s="17">
        <v>138491</v>
      </c>
      <c r="G6" s="17">
        <v>247019</v>
      </c>
      <c r="H6" s="17">
        <v>100</v>
      </c>
      <c r="I6" s="17">
        <v>100</v>
      </c>
      <c r="J6" s="17">
        <v>141200</v>
      </c>
      <c r="K6" s="17">
        <v>211461</v>
      </c>
      <c r="L6" s="17">
        <v>430</v>
      </c>
      <c r="M6" s="17">
        <v>254</v>
      </c>
      <c r="N6" s="17">
        <v>117729</v>
      </c>
      <c r="O6" s="17">
        <v>211603</v>
      </c>
      <c r="P6" s="17">
        <v>478</v>
      </c>
      <c r="Q6" s="17">
        <v>402</v>
      </c>
      <c r="R6" s="17">
        <v>142956</v>
      </c>
      <c r="S6" s="17">
        <v>205147</v>
      </c>
      <c r="T6" s="17">
        <v>40</v>
      </c>
      <c r="U6" s="17">
        <v>0</v>
      </c>
      <c r="V6" s="17" t="s">
        <v>127</v>
      </c>
      <c r="W6" s="17" t="s">
        <v>127</v>
      </c>
      <c r="X6" s="12">
        <f>E6+I6+M6+Q6+U6</f>
        <v>866</v>
      </c>
    </row>
    <row r="7" spans="1:24" x14ac:dyDescent="0.15">
      <c r="A7" s="73"/>
      <c r="B7" s="16" t="s">
        <v>15</v>
      </c>
      <c r="C7" s="16" t="s">
        <v>32</v>
      </c>
      <c r="D7" s="17">
        <v>472</v>
      </c>
      <c r="E7" s="17">
        <v>252</v>
      </c>
      <c r="F7" s="17">
        <v>149696</v>
      </c>
      <c r="G7" s="17">
        <v>258143</v>
      </c>
      <c r="H7" s="17">
        <v>2662</v>
      </c>
      <c r="I7" s="17">
        <v>2061</v>
      </c>
      <c r="J7" s="17">
        <v>141187</v>
      </c>
      <c r="K7" s="17">
        <v>212718</v>
      </c>
      <c r="L7" s="17">
        <v>2657</v>
      </c>
      <c r="M7" s="17">
        <v>900</v>
      </c>
      <c r="N7" s="17">
        <v>117451</v>
      </c>
      <c r="O7" s="17">
        <v>212820</v>
      </c>
      <c r="P7" s="17">
        <v>2875</v>
      </c>
      <c r="Q7" s="17">
        <v>2551</v>
      </c>
      <c r="R7" s="17">
        <v>145424</v>
      </c>
      <c r="S7" s="17">
        <v>195194</v>
      </c>
      <c r="T7" s="17">
        <v>1769</v>
      </c>
      <c r="U7" s="17">
        <v>1371</v>
      </c>
      <c r="V7" s="17">
        <v>131314</v>
      </c>
      <c r="W7" s="17">
        <v>194930</v>
      </c>
      <c r="X7" s="12">
        <f t="shared" ref="X7:X32" si="0">E7+I7+M7+Q7+U7</f>
        <v>7135</v>
      </c>
    </row>
    <row r="8" spans="1:24" x14ac:dyDescent="0.15">
      <c r="A8" s="73"/>
      <c r="B8" s="16" t="s">
        <v>15</v>
      </c>
      <c r="C8" s="16" t="s">
        <v>135</v>
      </c>
      <c r="D8" s="17">
        <v>60</v>
      </c>
      <c r="E8" s="17">
        <v>60</v>
      </c>
      <c r="F8" s="17">
        <v>83001</v>
      </c>
      <c r="G8" s="17">
        <v>225002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2">
        <f t="shared" si="0"/>
        <v>60</v>
      </c>
    </row>
    <row r="9" spans="1:24" x14ac:dyDescent="0.15">
      <c r="A9" s="73"/>
      <c r="B9" s="16" t="s">
        <v>15</v>
      </c>
      <c r="C9" s="16" t="s">
        <v>136</v>
      </c>
      <c r="D9" s="17">
        <v>18</v>
      </c>
      <c r="E9" s="17">
        <v>18</v>
      </c>
      <c r="F9" s="17">
        <v>138000</v>
      </c>
      <c r="G9" s="17">
        <v>251000</v>
      </c>
      <c r="H9" s="17"/>
      <c r="I9" s="17"/>
      <c r="J9" s="17"/>
      <c r="K9" s="17"/>
      <c r="L9" s="17">
        <v>36</v>
      </c>
      <c r="M9" s="17">
        <v>36</v>
      </c>
      <c r="N9" s="17">
        <v>124500</v>
      </c>
      <c r="O9" s="17">
        <v>220000</v>
      </c>
      <c r="P9" s="17">
        <v>36</v>
      </c>
      <c r="Q9" s="17">
        <v>36</v>
      </c>
      <c r="R9" s="17">
        <v>121000</v>
      </c>
      <c r="S9" s="17">
        <v>212000</v>
      </c>
      <c r="T9" s="17"/>
      <c r="U9" s="17"/>
      <c r="V9" s="17"/>
      <c r="W9" s="17"/>
      <c r="X9" s="12">
        <f t="shared" si="0"/>
        <v>90</v>
      </c>
    </row>
    <row r="10" spans="1:24" x14ac:dyDescent="0.15">
      <c r="A10" s="73"/>
      <c r="B10" s="16" t="s">
        <v>15</v>
      </c>
      <c r="C10" s="16" t="s">
        <v>137</v>
      </c>
      <c r="D10" s="17">
        <v>1074</v>
      </c>
      <c r="E10" s="17">
        <v>1020</v>
      </c>
      <c r="F10" s="17">
        <v>161355</v>
      </c>
      <c r="G10" s="17">
        <v>253374</v>
      </c>
      <c r="H10" s="17">
        <v>3205</v>
      </c>
      <c r="I10" s="17">
        <v>3020</v>
      </c>
      <c r="J10" s="17">
        <v>150303</v>
      </c>
      <c r="K10" s="17">
        <v>216322</v>
      </c>
      <c r="L10" s="17">
        <v>3215</v>
      </c>
      <c r="M10" s="17">
        <v>2454</v>
      </c>
      <c r="N10" s="17">
        <v>151013</v>
      </c>
      <c r="O10" s="17">
        <v>225395</v>
      </c>
      <c r="P10" s="17">
        <v>2284</v>
      </c>
      <c r="Q10" s="17">
        <v>1976</v>
      </c>
      <c r="R10" s="17">
        <v>148752</v>
      </c>
      <c r="S10" s="17">
        <v>213589</v>
      </c>
      <c r="T10" s="17">
        <v>293</v>
      </c>
      <c r="U10" s="17">
        <v>72</v>
      </c>
      <c r="V10" s="17">
        <v>111160</v>
      </c>
      <c r="W10" s="17">
        <v>216225</v>
      </c>
      <c r="X10" s="12">
        <f t="shared" si="0"/>
        <v>8542</v>
      </c>
    </row>
    <row r="11" spans="1:24" x14ac:dyDescent="0.15">
      <c r="A11" s="73"/>
      <c r="B11" s="16" t="s">
        <v>98</v>
      </c>
      <c r="C11" s="16" t="s">
        <v>66</v>
      </c>
      <c r="D11" s="17">
        <v>17</v>
      </c>
      <c r="E11" s="17">
        <v>17</v>
      </c>
      <c r="F11" s="17">
        <v>220850</v>
      </c>
      <c r="G11" s="17">
        <v>315000</v>
      </c>
      <c r="H11" s="17"/>
      <c r="I11" s="17"/>
      <c r="J11" s="17"/>
      <c r="K11" s="17"/>
      <c r="L11" s="17">
        <v>51</v>
      </c>
      <c r="M11" s="17">
        <v>51</v>
      </c>
      <c r="N11" s="17">
        <v>186350</v>
      </c>
      <c r="O11" s="17">
        <v>277000</v>
      </c>
      <c r="P11" s="17"/>
      <c r="Q11" s="17"/>
      <c r="R11" s="17"/>
      <c r="S11" s="17"/>
      <c r="T11" s="17"/>
      <c r="U11" s="17"/>
      <c r="V11" s="17"/>
      <c r="W11" s="17"/>
      <c r="X11" s="12">
        <f t="shared" si="0"/>
        <v>68</v>
      </c>
    </row>
    <row r="12" spans="1:24" x14ac:dyDescent="0.15">
      <c r="A12" s="73"/>
      <c r="B12" s="16" t="s">
        <v>100</v>
      </c>
      <c r="C12" s="16" t="s">
        <v>47</v>
      </c>
      <c r="D12" s="17">
        <v>42</v>
      </c>
      <c r="E12" s="17">
        <v>0</v>
      </c>
      <c r="F12" s="17" t="s">
        <v>127</v>
      </c>
      <c r="G12" s="17" t="s">
        <v>127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2">
        <f t="shared" si="0"/>
        <v>0</v>
      </c>
    </row>
    <row r="13" spans="1:24" x14ac:dyDescent="0.15">
      <c r="A13" s="73"/>
      <c r="B13" s="16" t="s">
        <v>100</v>
      </c>
      <c r="C13" s="16" t="s">
        <v>32</v>
      </c>
      <c r="D13" s="17">
        <v>4190</v>
      </c>
      <c r="E13" s="17">
        <v>3992</v>
      </c>
      <c r="F13" s="17">
        <v>160893</v>
      </c>
      <c r="G13" s="17">
        <v>269409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2">
        <f t="shared" si="0"/>
        <v>3992</v>
      </c>
    </row>
    <row r="14" spans="1:24" x14ac:dyDescent="0.15">
      <c r="A14" s="73"/>
      <c r="B14" s="16" t="s">
        <v>101</v>
      </c>
      <c r="C14" s="16" t="s">
        <v>25</v>
      </c>
      <c r="D14" s="17">
        <v>18</v>
      </c>
      <c r="E14" s="17">
        <v>18</v>
      </c>
      <c r="F14" s="17">
        <v>235000</v>
      </c>
      <c r="G14" s="17">
        <v>386000</v>
      </c>
      <c r="H14" s="17">
        <v>36</v>
      </c>
      <c r="I14" s="17">
        <v>36</v>
      </c>
      <c r="J14" s="17">
        <v>238000</v>
      </c>
      <c r="K14" s="17">
        <v>335000</v>
      </c>
      <c r="L14" s="17">
        <v>126</v>
      </c>
      <c r="M14" s="17">
        <v>72</v>
      </c>
      <c r="N14" s="17">
        <v>234000</v>
      </c>
      <c r="O14" s="17">
        <v>332000</v>
      </c>
      <c r="P14" s="17">
        <v>90</v>
      </c>
      <c r="Q14" s="17">
        <v>90</v>
      </c>
      <c r="R14" s="17">
        <v>229800</v>
      </c>
      <c r="S14" s="17">
        <v>325000</v>
      </c>
      <c r="T14" s="17"/>
      <c r="U14" s="17"/>
      <c r="V14" s="17"/>
      <c r="W14" s="17"/>
      <c r="X14" s="12">
        <f t="shared" si="0"/>
        <v>216</v>
      </c>
    </row>
    <row r="15" spans="1:24" x14ac:dyDescent="0.15">
      <c r="A15" s="73"/>
      <c r="B15" s="16" t="s">
        <v>50</v>
      </c>
      <c r="C15" s="16" t="s">
        <v>25</v>
      </c>
      <c r="D15" s="17">
        <v>139</v>
      </c>
      <c r="E15" s="17">
        <v>139</v>
      </c>
      <c r="F15" s="17">
        <v>169173</v>
      </c>
      <c r="G15" s="17">
        <v>279511</v>
      </c>
      <c r="H15" s="17">
        <v>100</v>
      </c>
      <c r="I15" s="17">
        <v>60</v>
      </c>
      <c r="J15" s="17">
        <v>165000</v>
      </c>
      <c r="K15" s="17">
        <v>240667</v>
      </c>
      <c r="L15" s="17">
        <v>40</v>
      </c>
      <c r="M15" s="17">
        <v>0</v>
      </c>
      <c r="N15" s="17" t="s">
        <v>127</v>
      </c>
      <c r="O15" s="17" t="s">
        <v>127</v>
      </c>
      <c r="P15" s="17">
        <v>100</v>
      </c>
      <c r="Q15" s="17">
        <v>100</v>
      </c>
      <c r="R15" s="17">
        <v>163200</v>
      </c>
      <c r="S15" s="17">
        <v>247800</v>
      </c>
      <c r="T15" s="17">
        <v>20</v>
      </c>
      <c r="U15" s="17">
        <v>0</v>
      </c>
      <c r="V15" s="17" t="s">
        <v>127</v>
      </c>
      <c r="W15" s="17" t="s">
        <v>127</v>
      </c>
      <c r="X15" s="12">
        <f t="shared" si="0"/>
        <v>299</v>
      </c>
    </row>
    <row r="16" spans="1:24" x14ac:dyDescent="0.15">
      <c r="A16" s="73"/>
      <c r="B16" s="16" t="s">
        <v>138</v>
      </c>
      <c r="C16" s="16" t="s">
        <v>25</v>
      </c>
      <c r="D16" s="17">
        <v>294</v>
      </c>
      <c r="E16" s="17">
        <v>196</v>
      </c>
      <c r="F16" s="17">
        <v>89551</v>
      </c>
      <c r="G16" s="17">
        <v>237653</v>
      </c>
      <c r="H16" s="17">
        <v>196</v>
      </c>
      <c r="I16" s="17">
        <v>118</v>
      </c>
      <c r="J16" s="17">
        <v>82153</v>
      </c>
      <c r="K16" s="17">
        <v>198339</v>
      </c>
      <c r="L16" s="17">
        <v>336</v>
      </c>
      <c r="M16" s="17">
        <v>276</v>
      </c>
      <c r="N16" s="17">
        <v>82087</v>
      </c>
      <c r="O16" s="17">
        <v>187609</v>
      </c>
      <c r="P16" s="17">
        <v>523</v>
      </c>
      <c r="Q16" s="17">
        <v>443</v>
      </c>
      <c r="R16" s="17">
        <v>82083</v>
      </c>
      <c r="S16" s="17">
        <v>184187</v>
      </c>
      <c r="T16" s="17">
        <v>40</v>
      </c>
      <c r="U16" s="17">
        <v>0</v>
      </c>
      <c r="V16" s="17" t="s">
        <v>127</v>
      </c>
      <c r="W16" s="17" t="s">
        <v>127</v>
      </c>
      <c r="X16" s="12">
        <f t="shared" si="0"/>
        <v>1033</v>
      </c>
    </row>
    <row r="17" spans="1:24" x14ac:dyDescent="0.15">
      <c r="A17" s="73"/>
      <c r="B17" s="16" t="s">
        <v>138</v>
      </c>
      <c r="C17" s="16" t="s">
        <v>137</v>
      </c>
      <c r="D17" s="17"/>
      <c r="E17" s="17"/>
      <c r="F17" s="17"/>
      <c r="G17" s="17"/>
      <c r="H17" s="17">
        <v>54</v>
      </c>
      <c r="I17" s="17">
        <v>0</v>
      </c>
      <c r="J17" s="17" t="s">
        <v>127</v>
      </c>
      <c r="K17" s="17" t="s">
        <v>127</v>
      </c>
      <c r="L17" s="17">
        <v>18</v>
      </c>
      <c r="M17" s="17">
        <v>0</v>
      </c>
      <c r="N17" s="17" t="s">
        <v>127</v>
      </c>
      <c r="O17" s="17" t="s">
        <v>127</v>
      </c>
      <c r="P17" s="17">
        <v>36</v>
      </c>
      <c r="Q17" s="17">
        <v>0</v>
      </c>
      <c r="R17" s="17" t="s">
        <v>127</v>
      </c>
      <c r="S17" s="17" t="s">
        <v>127</v>
      </c>
      <c r="T17" s="17"/>
      <c r="U17" s="17"/>
      <c r="V17" s="17"/>
      <c r="W17" s="17"/>
      <c r="X17" s="12">
        <f t="shared" si="0"/>
        <v>0</v>
      </c>
    </row>
    <row r="18" spans="1:24" x14ac:dyDescent="0.15">
      <c r="A18" s="73"/>
      <c r="B18" s="16" t="s">
        <v>138</v>
      </c>
      <c r="C18" s="16" t="s">
        <v>139</v>
      </c>
      <c r="D18" s="17">
        <v>60</v>
      </c>
      <c r="E18" s="17">
        <v>20</v>
      </c>
      <c r="F18" s="17">
        <v>78000</v>
      </c>
      <c r="G18" s="17">
        <v>233000</v>
      </c>
      <c r="H18" s="17">
        <v>20</v>
      </c>
      <c r="I18" s="17">
        <v>20</v>
      </c>
      <c r="J18" s="17">
        <v>75000</v>
      </c>
      <c r="K18" s="17">
        <v>178000</v>
      </c>
      <c r="L18" s="17">
        <v>80</v>
      </c>
      <c r="M18" s="17">
        <v>40</v>
      </c>
      <c r="N18" s="17">
        <v>75000</v>
      </c>
      <c r="O18" s="17">
        <v>185000</v>
      </c>
      <c r="P18" s="17">
        <v>98</v>
      </c>
      <c r="Q18" s="17">
        <v>58</v>
      </c>
      <c r="R18" s="17">
        <v>73448</v>
      </c>
      <c r="S18" s="17">
        <v>176552</v>
      </c>
      <c r="T18" s="17">
        <v>20</v>
      </c>
      <c r="U18" s="17">
        <v>0</v>
      </c>
      <c r="V18" s="17" t="s">
        <v>127</v>
      </c>
      <c r="W18" s="17" t="s">
        <v>127</v>
      </c>
      <c r="X18" s="12">
        <f t="shared" si="0"/>
        <v>138</v>
      </c>
    </row>
    <row r="19" spans="1:24" x14ac:dyDescent="0.15">
      <c r="A19" s="73"/>
      <c r="B19" s="16" t="s">
        <v>31</v>
      </c>
      <c r="C19" s="16" t="s">
        <v>32</v>
      </c>
      <c r="D19" s="17"/>
      <c r="E19" s="17"/>
      <c r="F19" s="17"/>
      <c r="G19" s="17"/>
      <c r="H19" s="17">
        <v>54</v>
      </c>
      <c r="I19" s="17">
        <v>18</v>
      </c>
      <c r="J19" s="17">
        <v>131000</v>
      </c>
      <c r="K19" s="17">
        <v>215000</v>
      </c>
      <c r="L19" s="17">
        <v>90</v>
      </c>
      <c r="M19" s="17">
        <v>90</v>
      </c>
      <c r="N19" s="17">
        <v>129500</v>
      </c>
      <c r="O19" s="17">
        <v>210000</v>
      </c>
      <c r="P19" s="17">
        <v>18</v>
      </c>
      <c r="Q19" s="17">
        <v>18</v>
      </c>
      <c r="R19" s="17">
        <v>135650</v>
      </c>
      <c r="S19" s="17">
        <v>205000</v>
      </c>
      <c r="T19" s="17">
        <v>40</v>
      </c>
      <c r="U19" s="17">
        <v>40</v>
      </c>
      <c r="V19" s="17">
        <v>152000</v>
      </c>
      <c r="W19" s="17">
        <v>240000</v>
      </c>
      <c r="X19" s="12">
        <f t="shared" si="0"/>
        <v>166</v>
      </c>
    </row>
    <row r="20" spans="1:24" x14ac:dyDescent="0.15">
      <c r="A20" s="73"/>
      <c r="B20" s="16" t="s">
        <v>33</v>
      </c>
      <c r="C20" s="16" t="s">
        <v>47</v>
      </c>
      <c r="D20" s="17"/>
      <c r="E20" s="17"/>
      <c r="F20" s="17"/>
      <c r="G20" s="17"/>
      <c r="H20" s="17">
        <v>60</v>
      </c>
      <c r="I20" s="17">
        <v>60</v>
      </c>
      <c r="J20" s="17">
        <v>120000</v>
      </c>
      <c r="K20" s="17">
        <v>210000</v>
      </c>
      <c r="L20" s="17">
        <v>440</v>
      </c>
      <c r="M20" s="17">
        <v>440</v>
      </c>
      <c r="N20" s="17">
        <v>114089</v>
      </c>
      <c r="O20" s="17">
        <v>205091</v>
      </c>
      <c r="P20" s="17">
        <v>998</v>
      </c>
      <c r="Q20" s="17">
        <v>998</v>
      </c>
      <c r="R20" s="17">
        <v>147703</v>
      </c>
      <c r="S20" s="17">
        <v>199086</v>
      </c>
      <c r="T20" s="17">
        <v>980</v>
      </c>
      <c r="U20" s="17">
        <v>980</v>
      </c>
      <c r="V20" s="17">
        <v>135041</v>
      </c>
      <c r="W20" s="17">
        <v>199276</v>
      </c>
      <c r="X20" s="12">
        <f t="shared" si="0"/>
        <v>2478</v>
      </c>
    </row>
    <row r="21" spans="1:24" x14ac:dyDescent="0.15">
      <c r="A21" s="73"/>
      <c r="B21" s="16" t="s">
        <v>33</v>
      </c>
      <c r="C21" s="16" t="s">
        <v>140</v>
      </c>
      <c r="D21" s="17">
        <v>100</v>
      </c>
      <c r="E21" s="17">
        <v>100</v>
      </c>
      <c r="F21" s="17">
        <v>130600</v>
      </c>
      <c r="G21" s="17">
        <v>297400</v>
      </c>
      <c r="H21" s="17">
        <v>40</v>
      </c>
      <c r="I21" s="17">
        <v>40</v>
      </c>
      <c r="J21" s="17">
        <v>140000</v>
      </c>
      <c r="K21" s="17">
        <v>273000</v>
      </c>
      <c r="L21" s="17">
        <v>101</v>
      </c>
      <c r="M21" s="17">
        <v>101</v>
      </c>
      <c r="N21" s="17">
        <v>138406</v>
      </c>
      <c r="O21" s="17">
        <v>255594</v>
      </c>
      <c r="P21" s="17">
        <v>128</v>
      </c>
      <c r="Q21" s="17">
        <v>128</v>
      </c>
      <c r="R21" s="17">
        <v>163313</v>
      </c>
      <c r="S21" s="17">
        <v>253313</v>
      </c>
      <c r="T21" s="17"/>
      <c r="U21" s="17"/>
      <c r="V21" s="17"/>
      <c r="W21" s="17"/>
      <c r="X21" s="12">
        <f t="shared" si="0"/>
        <v>369</v>
      </c>
    </row>
    <row r="22" spans="1:24" x14ac:dyDescent="0.15">
      <c r="A22" s="73"/>
      <c r="B22" s="16" t="s">
        <v>33</v>
      </c>
      <c r="C22" s="16" t="s">
        <v>32</v>
      </c>
      <c r="D22" s="17">
        <v>11942</v>
      </c>
      <c r="E22" s="17">
        <v>10454</v>
      </c>
      <c r="F22" s="17">
        <v>122636</v>
      </c>
      <c r="G22" s="17">
        <v>249405</v>
      </c>
      <c r="H22" s="17">
        <v>10842</v>
      </c>
      <c r="I22" s="17">
        <v>7946</v>
      </c>
      <c r="J22" s="17">
        <v>122285</v>
      </c>
      <c r="K22" s="17">
        <v>212405</v>
      </c>
      <c r="L22" s="17">
        <v>12483</v>
      </c>
      <c r="M22" s="17">
        <v>9792</v>
      </c>
      <c r="N22" s="17">
        <v>119057</v>
      </c>
      <c r="O22" s="17">
        <v>207813</v>
      </c>
      <c r="P22" s="17">
        <v>16160</v>
      </c>
      <c r="Q22" s="17">
        <v>13196</v>
      </c>
      <c r="R22" s="17">
        <v>149643</v>
      </c>
      <c r="S22" s="17">
        <v>204181</v>
      </c>
      <c r="T22" s="17">
        <v>13240</v>
      </c>
      <c r="U22" s="17">
        <v>11744</v>
      </c>
      <c r="V22" s="17">
        <v>136517</v>
      </c>
      <c r="W22" s="17">
        <v>202293</v>
      </c>
      <c r="X22" s="12">
        <f t="shared" si="0"/>
        <v>53132</v>
      </c>
    </row>
    <row r="23" spans="1:24" x14ac:dyDescent="0.15">
      <c r="A23" s="73"/>
      <c r="B23" s="16" t="s">
        <v>33</v>
      </c>
      <c r="C23" s="59" t="s">
        <v>141</v>
      </c>
      <c r="D23" s="17"/>
      <c r="E23" s="17"/>
      <c r="F23" s="17"/>
      <c r="G23" s="17"/>
      <c r="H23" s="17"/>
      <c r="I23" s="17"/>
      <c r="J23" s="17"/>
      <c r="K23" s="17"/>
      <c r="L23" s="17">
        <v>17</v>
      </c>
      <c r="M23" s="17">
        <v>17</v>
      </c>
      <c r="N23" s="17">
        <v>139000</v>
      </c>
      <c r="O23" s="17">
        <v>230000</v>
      </c>
      <c r="P23" s="17">
        <v>19</v>
      </c>
      <c r="Q23" s="17">
        <v>19</v>
      </c>
      <c r="R23" s="17">
        <v>168000</v>
      </c>
      <c r="S23" s="17">
        <v>217000</v>
      </c>
      <c r="T23" s="17">
        <v>40</v>
      </c>
      <c r="U23" s="17">
        <v>40</v>
      </c>
      <c r="V23" s="17">
        <v>154000</v>
      </c>
      <c r="W23" s="17">
        <v>225000</v>
      </c>
      <c r="X23" s="12">
        <f t="shared" si="0"/>
        <v>76</v>
      </c>
    </row>
    <row r="24" spans="1:24" x14ac:dyDescent="0.15">
      <c r="A24" s="73"/>
      <c r="B24" s="16" t="s">
        <v>33</v>
      </c>
      <c r="C24" s="16" t="s">
        <v>137</v>
      </c>
      <c r="D24" s="17">
        <v>1900</v>
      </c>
      <c r="E24" s="17">
        <v>1828</v>
      </c>
      <c r="F24" s="17">
        <v>115652</v>
      </c>
      <c r="G24" s="17">
        <v>245010</v>
      </c>
      <c r="H24" s="17">
        <v>868</v>
      </c>
      <c r="I24" s="17">
        <v>544</v>
      </c>
      <c r="J24" s="17">
        <v>122309</v>
      </c>
      <c r="K24" s="17">
        <v>210438</v>
      </c>
      <c r="L24" s="17">
        <v>1530</v>
      </c>
      <c r="M24" s="17">
        <v>1016</v>
      </c>
      <c r="N24" s="17">
        <v>119060</v>
      </c>
      <c r="O24" s="17">
        <v>220075</v>
      </c>
      <c r="P24" s="17">
        <v>1632</v>
      </c>
      <c r="Q24" s="17">
        <v>1332</v>
      </c>
      <c r="R24" s="17">
        <v>138905</v>
      </c>
      <c r="S24" s="17">
        <v>211151</v>
      </c>
      <c r="T24" s="17">
        <v>648</v>
      </c>
      <c r="U24" s="17">
        <v>528</v>
      </c>
      <c r="V24" s="17">
        <v>137803</v>
      </c>
      <c r="W24" s="17">
        <v>215957</v>
      </c>
      <c r="X24" s="12">
        <f t="shared" si="0"/>
        <v>5248</v>
      </c>
    </row>
    <row r="25" spans="1:24" x14ac:dyDescent="0.15">
      <c r="A25" s="73"/>
      <c r="B25" s="16" t="s">
        <v>111</v>
      </c>
      <c r="C25" s="16" t="s">
        <v>32</v>
      </c>
      <c r="D25" s="17">
        <v>80</v>
      </c>
      <c r="E25" s="17">
        <v>40</v>
      </c>
      <c r="F25" s="17">
        <v>90000</v>
      </c>
      <c r="G25" s="17">
        <v>217000</v>
      </c>
      <c r="H25" s="17">
        <v>40</v>
      </c>
      <c r="I25" s="17">
        <v>40</v>
      </c>
      <c r="J25" s="17">
        <v>61000</v>
      </c>
      <c r="K25" s="17">
        <v>178000</v>
      </c>
      <c r="L25" s="17"/>
      <c r="M25" s="17"/>
      <c r="N25" s="17"/>
      <c r="O25" s="17"/>
      <c r="P25" s="17"/>
      <c r="Q25" s="17"/>
      <c r="R25" s="17"/>
      <c r="S25" s="17"/>
      <c r="T25" s="17">
        <v>20</v>
      </c>
      <c r="U25" s="17">
        <v>0</v>
      </c>
      <c r="V25" s="17" t="s">
        <v>127</v>
      </c>
      <c r="W25" s="17" t="s">
        <v>127</v>
      </c>
      <c r="X25" s="12">
        <f t="shared" si="0"/>
        <v>80</v>
      </c>
    </row>
    <row r="26" spans="1:24" x14ac:dyDescent="0.15">
      <c r="A26" s="73"/>
      <c r="B26" s="75" t="s">
        <v>34</v>
      </c>
      <c r="C26" s="75"/>
      <c r="D26" s="17">
        <v>20616</v>
      </c>
      <c r="E26" s="17">
        <v>18264</v>
      </c>
      <c r="F26" s="17">
        <v>132940</v>
      </c>
      <c r="G26" s="17">
        <v>254059</v>
      </c>
      <c r="H26" s="17">
        <v>18277</v>
      </c>
      <c r="I26" s="17">
        <v>14063</v>
      </c>
      <c r="J26" s="17">
        <v>131159</v>
      </c>
      <c r="K26" s="17">
        <v>213544</v>
      </c>
      <c r="L26" s="17">
        <v>21650</v>
      </c>
      <c r="M26" s="17">
        <v>15539</v>
      </c>
      <c r="N26" s="17">
        <v>124052</v>
      </c>
      <c r="O26" s="17">
        <v>212427</v>
      </c>
      <c r="P26" s="17">
        <v>25495</v>
      </c>
      <c r="Q26" s="17">
        <v>21347</v>
      </c>
      <c r="R26" s="17">
        <v>147000</v>
      </c>
      <c r="S26" s="17">
        <v>204736</v>
      </c>
      <c r="T26" s="17">
        <v>17150</v>
      </c>
      <c r="U26" s="17">
        <v>14775</v>
      </c>
      <c r="V26" s="17">
        <v>135948</v>
      </c>
      <c r="W26" s="17">
        <v>202129</v>
      </c>
      <c r="X26" s="12">
        <f t="shared" si="0"/>
        <v>83988</v>
      </c>
    </row>
    <row r="27" spans="1:24" x14ac:dyDescent="0.15">
      <c r="A27" s="73" t="s">
        <v>131</v>
      </c>
      <c r="B27" s="16" t="s">
        <v>15</v>
      </c>
      <c r="C27" s="19" t="s">
        <v>54</v>
      </c>
      <c r="D27" s="17">
        <v>3186</v>
      </c>
      <c r="E27" s="17">
        <v>1264</v>
      </c>
      <c r="F27" s="17">
        <v>68258</v>
      </c>
      <c r="G27" s="17">
        <v>127051</v>
      </c>
      <c r="H27" s="17">
        <v>2221</v>
      </c>
      <c r="I27" s="17">
        <v>1629</v>
      </c>
      <c r="J27" s="17">
        <v>71336</v>
      </c>
      <c r="K27" s="17">
        <v>124227</v>
      </c>
      <c r="L27" s="17">
        <v>2661</v>
      </c>
      <c r="M27" s="17">
        <v>1583</v>
      </c>
      <c r="N27" s="17">
        <v>64123</v>
      </c>
      <c r="O27" s="17">
        <v>113519</v>
      </c>
      <c r="P27" s="17">
        <v>3765</v>
      </c>
      <c r="Q27" s="17">
        <v>2244</v>
      </c>
      <c r="R27" s="17">
        <v>59732</v>
      </c>
      <c r="S27" s="17">
        <v>107107</v>
      </c>
      <c r="T27" s="17"/>
      <c r="U27" s="17"/>
      <c r="V27" s="17"/>
      <c r="W27" s="17"/>
      <c r="X27" s="12">
        <f t="shared" si="0"/>
        <v>6720</v>
      </c>
    </row>
    <row r="28" spans="1:24" x14ac:dyDescent="0.15">
      <c r="A28" s="73"/>
      <c r="B28" s="16" t="s">
        <v>100</v>
      </c>
      <c r="C28" s="16" t="s">
        <v>54</v>
      </c>
      <c r="D28" s="17">
        <v>588</v>
      </c>
      <c r="E28" s="17">
        <v>332</v>
      </c>
      <c r="F28" s="17">
        <v>70309</v>
      </c>
      <c r="G28" s="17">
        <v>140737</v>
      </c>
      <c r="H28" s="17">
        <v>245</v>
      </c>
      <c r="I28" s="17">
        <v>89</v>
      </c>
      <c r="J28" s="17">
        <v>76328</v>
      </c>
      <c r="K28" s="17">
        <v>131833</v>
      </c>
      <c r="L28" s="17">
        <v>336</v>
      </c>
      <c r="M28" s="17">
        <v>185</v>
      </c>
      <c r="N28" s="17">
        <v>80902</v>
      </c>
      <c r="O28" s="17">
        <v>132891</v>
      </c>
      <c r="P28" s="17">
        <v>60</v>
      </c>
      <c r="Q28" s="17">
        <v>60</v>
      </c>
      <c r="R28" s="17">
        <v>77997</v>
      </c>
      <c r="S28" s="17">
        <v>127338</v>
      </c>
      <c r="T28" s="17"/>
      <c r="U28" s="17"/>
      <c r="V28" s="17"/>
      <c r="W28" s="17"/>
      <c r="X28" s="12">
        <f t="shared" si="0"/>
        <v>666</v>
      </c>
    </row>
    <row r="29" spans="1:24" x14ac:dyDescent="0.15">
      <c r="A29" s="73"/>
      <c r="B29" s="16" t="s">
        <v>138</v>
      </c>
      <c r="C29" s="16" t="s">
        <v>54</v>
      </c>
      <c r="D29" s="17"/>
      <c r="E29" s="17"/>
      <c r="F29" s="17"/>
      <c r="G29" s="17"/>
      <c r="H29" s="17">
        <v>40</v>
      </c>
      <c r="I29" s="17">
        <v>40</v>
      </c>
      <c r="J29" s="17">
        <v>42000</v>
      </c>
      <c r="K29" s="17">
        <v>107000</v>
      </c>
      <c r="L29" s="17"/>
      <c r="M29" s="17"/>
      <c r="N29" s="17"/>
      <c r="O29" s="17"/>
      <c r="P29" s="17">
        <v>300</v>
      </c>
      <c r="Q29" s="17">
        <v>0</v>
      </c>
      <c r="R29" s="17">
        <v>0</v>
      </c>
      <c r="S29" s="17">
        <v>0</v>
      </c>
      <c r="T29" s="17"/>
      <c r="U29" s="17"/>
      <c r="V29" s="17"/>
      <c r="W29" s="17"/>
      <c r="X29" s="12">
        <f t="shared" si="0"/>
        <v>40</v>
      </c>
    </row>
    <row r="30" spans="1:24" x14ac:dyDescent="0.15">
      <c r="A30" s="73"/>
      <c r="B30" s="16" t="s">
        <v>33</v>
      </c>
      <c r="C30" s="16" t="s">
        <v>54</v>
      </c>
      <c r="D30" s="17">
        <v>964</v>
      </c>
      <c r="E30" s="17">
        <v>904</v>
      </c>
      <c r="F30" s="17">
        <v>65441</v>
      </c>
      <c r="G30" s="17">
        <v>125093</v>
      </c>
      <c r="H30" s="17">
        <v>1036</v>
      </c>
      <c r="I30" s="17">
        <v>742</v>
      </c>
      <c r="J30" s="17">
        <v>70979</v>
      </c>
      <c r="K30" s="17">
        <v>124887</v>
      </c>
      <c r="L30" s="17">
        <v>1452</v>
      </c>
      <c r="M30" s="17">
        <v>676</v>
      </c>
      <c r="N30" s="17">
        <v>78933</v>
      </c>
      <c r="O30" s="17">
        <v>123741</v>
      </c>
      <c r="P30" s="17">
        <v>1152</v>
      </c>
      <c r="Q30" s="17">
        <v>252</v>
      </c>
      <c r="R30" s="17">
        <v>94048</v>
      </c>
      <c r="S30" s="17">
        <v>139841</v>
      </c>
      <c r="T30" s="17"/>
      <c r="U30" s="17"/>
      <c r="V30" s="17"/>
      <c r="W30" s="17"/>
      <c r="X30" s="12">
        <f t="shared" si="0"/>
        <v>2574</v>
      </c>
    </row>
    <row r="31" spans="1:24" x14ac:dyDescent="0.15">
      <c r="A31" s="73"/>
      <c r="B31" s="75" t="s">
        <v>41</v>
      </c>
      <c r="C31" s="75"/>
      <c r="D31" s="17">
        <v>4738</v>
      </c>
      <c r="E31" s="17">
        <v>2500</v>
      </c>
      <c r="F31" s="17">
        <v>67512</v>
      </c>
      <c r="G31" s="17">
        <v>128160</v>
      </c>
      <c r="H31" s="17">
        <v>3542</v>
      </c>
      <c r="I31" s="17">
        <v>2500</v>
      </c>
      <c r="J31" s="17">
        <v>70938</v>
      </c>
      <c r="K31" s="17">
        <v>124418</v>
      </c>
      <c r="L31" s="17">
        <v>4449</v>
      </c>
      <c r="M31" s="17">
        <v>2444</v>
      </c>
      <c r="N31" s="17">
        <v>69489</v>
      </c>
      <c r="O31" s="17">
        <v>117812</v>
      </c>
      <c r="P31" s="17">
        <v>5277</v>
      </c>
      <c r="Q31" s="17">
        <v>2556</v>
      </c>
      <c r="R31" s="17">
        <v>63544</v>
      </c>
      <c r="S31" s="17">
        <v>110810</v>
      </c>
      <c r="T31" s="17"/>
      <c r="U31" s="17"/>
      <c r="V31" s="17"/>
      <c r="W31" s="17"/>
      <c r="X31" s="12">
        <f t="shared" si="0"/>
        <v>10000</v>
      </c>
    </row>
    <row r="32" spans="1:24" x14ac:dyDescent="0.15">
      <c r="A32" s="99" t="s">
        <v>42</v>
      </c>
      <c r="B32" s="99"/>
      <c r="C32" s="99"/>
      <c r="D32" s="17">
        <v>25354</v>
      </c>
      <c r="E32" s="17">
        <v>20764</v>
      </c>
      <c r="F32" s="70"/>
      <c r="G32" s="71"/>
      <c r="H32" s="17">
        <v>21819</v>
      </c>
      <c r="I32" s="17">
        <v>16563</v>
      </c>
      <c r="J32" s="70"/>
      <c r="K32" s="71"/>
      <c r="L32" s="17">
        <v>26099</v>
      </c>
      <c r="M32" s="17">
        <v>17983</v>
      </c>
      <c r="N32" s="70"/>
      <c r="O32" s="71"/>
      <c r="P32" s="17">
        <v>30772</v>
      </c>
      <c r="Q32" s="17">
        <v>23903</v>
      </c>
      <c r="R32" s="70"/>
      <c r="S32" s="71"/>
      <c r="T32" s="17">
        <v>17150</v>
      </c>
      <c r="U32" s="17">
        <v>14775</v>
      </c>
      <c r="V32" s="70"/>
      <c r="W32" s="71"/>
      <c r="X32" s="12">
        <f t="shared" si="0"/>
        <v>93988</v>
      </c>
    </row>
  </sheetData>
  <mergeCells count="37">
    <mergeCell ref="A2:C5"/>
    <mergeCell ref="D2:G2"/>
    <mergeCell ref="H2:K2"/>
    <mergeCell ref="L2:O2"/>
    <mergeCell ref="P2:S2"/>
    <mergeCell ref="I4:I5"/>
    <mergeCell ref="J4:K4"/>
    <mergeCell ref="L4:L5"/>
    <mergeCell ref="M4:M5"/>
    <mergeCell ref="U4:U5"/>
    <mergeCell ref="X2:X5"/>
    <mergeCell ref="D3:G3"/>
    <mergeCell ref="H3:K3"/>
    <mergeCell ref="L3:O3"/>
    <mergeCell ref="P3:S3"/>
    <mergeCell ref="T3:W3"/>
    <mergeCell ref="D4:D5"/>
    <mergeCell ref="E4:E5"/>
    <mergeCell ref="F4:G4"/>
    <mergeCell ref="H4:H5"/>
    <mergeCell ref="T2:W2"/>
    <mergeCell ref="V32:W32"/>
    <mergeCell ref="V4:W4"/>
    <mergeCell ref="A6:A26"/>
    <mergeCell ref="B26:C26"/>
    <mergeCell ref="A27:A31"/>
    <mergeCell ref="B31:C31"/>
    <mergeCell ref="A32:C32"/>
    <mergeCell ref="F32:G32"/>
    <mergeCell ref="J32:K32"/>
    <mergeCell ref="N32:O32"/>
    <mergeCell ref="R32:S32"/>
    <mergeCell ref="N4:O4"/>
    <mergeCell ref="P4:P5"/>
    <mergeCell ref="Q4:Q5"/>
    <mergeCell ref="R4:S4"/>
    <mergeCell ref="T4:T5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1867-0F37-4F5A-A044-9BCDF6CA5AD2}">
  <dimension ref="A1:T3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15"/>
  <cols>
    <col min="1" max="1" width="3.7109375" customWidth="1"/>
    <col min="2" max="2" width="15.42578125" style="60" customWidth="1"/>
    <col min="3" max="3" width="17.42578125" style="61" customWidth="1"/>
    <col min="4" max="5" width="7.85546875" style="61" customWidth="1"/>
    <col min="6" max="7" width="9.140625" style="61" customWidth="1"/>
    <col min="8" max="19" width="8.85546875" customWidth="1"/>
  </cols>
  <sheetData>
    <row r="1" spans="1:20" ht="13.5" x14ac:dyDescent="0.15">
      <c r="A1" s="1" t="s">
        <v>142</v>
      </c>
      <c r="B1"/>
      <c r="C1"/>
      <c r="D1"/>
      <c r="E1"/>
      <c r="F1"/>
      <c r="G1"/>
    </row>
    <row r="2" spans="1:20" x14ac:dyDescent="0.15">
      <c r="A2" s="141"/>
      <c r="B2" s="142"/>
      <c r="C2" s="142"/>
      <c r="D2" s="75" t="s">
        <v>1</v>
      </c>
      <c r="E2" s="75"/>
      <c r="F2" s="75"/>
      <c r="G2" s="75"/>
      <c r="H2" s="75" t="s">
        <v>2</v>
      </c>
      <c r="I2" s="75"/>
      <c r="J2" s="75"/>
      <c r="K2" s="75"/>
      <c r="L2" s="75" t="s">
        <v>3</v>
      </c>
      <c r="M2" s="75"/>
      <c r="N2" s="75"/>
      <c r="O2" s="75"/>
      <c r="P2" s="75" t="s">
        <v>4</v>
      </c>
      <c r="Q2" s="75"/>
      <c r="R2" s="75"/>
      <c r="S2" s="75"/>
      <c r="T2" s="85" t="s">
        <v>57</v>
      </c>
    </row>
    <row r="3" spans="1:20" x14ac:dyDescent="0.15">
      <c r="A3" s="142"/>
      <c r="B3" s="142"/>
      <c r="C3" s="142"/>
      <c r="D3" s="140">
        <v>37771</v>
      </c>
      <c r="E3" s="75"/>
      <c r="F3" s="75"/>
      <c r="G3" s="75"/>
      <c r="H3" s="140">
        <v>37862</v>
      </c>
      <c r="I3" s="75"/>
      <c r="J3" s="75"/>
      <c r="K3" s="75"/>
      <c r="L3" s="140">
        <v>37918</v>
      </c>
      <c r="M3" s="75"/>
      <c r="N3" s="75"/>
      <c r="O3" s="75"/>
      <c r="P3" s="140">
        <v>37960</v>
      </c>
      <c r="Q3" s="75"/>
      <c r="R3" s="75"/>
      <c r="S3" s="75"/>
      <c r="T3" s="112"/>
    </row>
    <row r="4" spans="1:20" x14ac:dyDescent="0.15">
      <c r="A4" s="142"/>
      <c r="B4" s="142"/>
      <c r="C4" s="142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112"/>
    </row>
    <row r="5" spans="1:20" ht="24" x14ac:dyDescent="0.15">
      <c r="A5" s="142"/>
      <c r="B5" s="142"/>
      <c r="C5" s="142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113"/>
    </row>
    <row r="6" spans="1:20" x14ac:dyDescent="0.15">
      <c r="A6" s="73" t="s">
        <v>126</v>
      </c>
      <c r="B6" s="16" t="s">
        <v>15</v>
      </c>
      <c r="C6" s="16" t="s">
        <v>47</v>
      </c>
      <c r="D6" s="17">
        <v>18</v>
      </c>
      <c r="E6" s="17">
        <v>18</v>
      </c>
      <c r="F6" s="17">
        <v>100000</v>
      </c>
      <c r="G6" s="17">
        <v>213000</v>
      </c>
      <c r="H6" s="17">
        <v>288</v>
      </c>
      <c r="I6" s="17">
        <v>0</v>
      </c>
      <c r="J6" s="17" t="s">
        <v>83</v>
      </c>
      <c r="K6" s="17" t="s">
        <v>83</v>
      </c>
      <c r="L6" s="17">
        <v>342</v>
      </c>
      <c r="M6" s="17">
        <v>54</v>
      </c>
      <c r="N6" s="17">
        <v>125000</v>
      </c>
      <c r="O6" s="17">
        <v>339833</v>
      </c>
      <c r="P6" s="17">
        <v>1134</v>
      </c>
      <c r="Q6" s="17">
        <v>1026</v>
      </c>
      <c r="R6" s="17">
        <v>119491</v>
      </c>
      <c r="S6" s="17">
        <v>336425</v>
      </c>
      <c r="T6" s="12">
        <f>E6+I6+M6+Q6</f>
        <v>1098</v>
      </c>
    </row>
    <row r="7" spans="1:20" x14ac:dyDescent="0.15">
      <c r="A7" s="73"/>
      <c r="B7" s="16" t="s">
        <v>15</v>
      </c>
      <c r="C7" s="16" t="s">
        <v>32</v>
      </c>
      <c r="D7" s="17">
        <v>535</v>
      </c>
      <c r="E7" s="17">
        <v>535</v>
      </c>
      <c r="F7" s="17">
        <v>119336</v>
      </c>
      <c r="G7" s="17">
        <v>225712</v>
      </c>
      <c r="H7" s="17">
        <v>3334</v>
      </c>
      <c r="I7" s="17">
        <v>1350</v>
      </c>
      <c r="J7" s="17">
        <v>109067</v>
      </c>
      <c r="K7" s="17">
        <v>288604</v>
      </c>
      <c r="L7" s="62">
        <v>2734</v>
      </c>
      <c r="M7" s="17">
        <v>887</v>
      </c>
      <c r="N7" s="17">
        <v>103561</v>
      </c>
      <c r="O7" s="17">
        <v>306011</v>
      </c>
      <c r="P7" s="62">
        <v>3291</v>
      </c>
      <c r="Q7" s="17">
        <v>2679</v>
      </c>
      <c r="R7" s="17">
        <v>118842</v>
      </c>
      <c r="S7" s="17">
        <v>332738</v>
      </c>
      <c r="T7" s="12">
        <f t="shared" ref="T7:T32" si="0">E7+I7+M7+Q7</f>
        <v>5451</v>
      </c>
    </row>
    <row r="8" spans="1:20" x14ac:dyDescent="0.15">
      <c r="A8" s="73"/>
      <c r="B8" s="16" t="s">
        <v>15</v>
      </c>
      <c r="C8" s="16" t="s">
        <v>16</v>
      </c>
      <c r="D8" s="17">
        <v>40</v>
      </c>
      <c r="E8" s="17">
        <v>40</v>
      </c>
      <c r="F8" s="17">
        <v>78858</v>
      </c>
      <c r="G8" s="17">
        <v>195201</v>
      </c>
      <c r="H8" s="17"/>
      <c r="I8" s="17"/>
      <c r="J8" s="17"/>
      <c r="K8" s="17"/>
      <c r="L8" s="62"/>
      <c r="M8" s="17"/>
      <c r="N8" s="17"/>
      <c r="O8" s="17"/>
      <c r="P8" s="62"/>
      <c r="Q8" s="17"/>
      <c r="R8" s="17"/>
      <c r="S8" s="17"/>
      <c r="T8" s="12">
        <f t="shared" si="0"/>
        <v>40</v>
      </c>
    </row>
    <row r="9" spans="1:20" x14ac:dyDescent="0.15">
      <c r="A9" s="73"/>
      <c r="B9" s="16" t="s">
        <v>15</v>
      </c>
      <c r="C9" s="16" t="s">
        <v>130</v>
      </c>
      <c r="D9" s="17">
        <v>18</v>
      </c>
      <c r="E9" s="17">
        <v>18</v>
      </c>
      <c r="F9" s="17">
        <v>99500</v>
      </c>
      <c r="G9" s="17">
        <v>200000</v>
      </c>
      <c r="H9" s="17">
        <v>36</v>
      </c>
      <c r="I9" s="17">
        <v>36</v>
      </c>
      <c r="J9" s="17">
        <v>120000</v>
      </c>
      <c r="K9" s="17">
        <v>297000</v>
      </c>
      <c r="L9" s="62"/>
      <c r="M9" s="17"/>
      <c r="N9" s="17"/>
      <c r="O9" s="17"/>
      <c r="P9" s="17">
        <v>18</v>
      </c>
      <c r="Q9" s="17">
        <v>18</v>
      </c>
      <c r="R9" s="17">
        <v>150000</v>
      </c>
      <c r="S9" s="17">
        <v>376000</v>
      </c>
      <c r="T9" s="12">
        <f t="shared" si="0"/>
        <v>72</v>
      </c>
    </row>
    <row r="10" spans="1:20" x14ac:dyDescent="0.15">
      <c r="A10" s="73"/>
      <c r="B10" s="16" t="s">
        <v>15</v>
      </c>
      <c r="C10" s="16" t="s">
        <v>137</v>
      </c>
      <c r="D10" s="17">
        <v>1052</v>
      </c>
      <c r="E10" s="17">
        <v>1034</v>
      </c>
      <c r="F10" s="17">
        <v>105916</v>
      </c>
      <c r="G10" s="17">
        <v>203856</v>
      </c>
      <c r="H10" s="17">
        <v>2553</v>
      </c>
      <c r="I10" s="17">
        <v>2013</v>
      </c>
      <c r="J10" s="17">
        <v>119171</v>
      </c>
      <c r="K10" s="17">
        <v>305127</v>
      </c>
      <c r="L10" s="17">
        <v>3319</v>
      </c>
      <c r="M10" s="17">
        <v>3319</v>
      </c>
      <c r="N10" s="17">
        <v>143426</v>
      </c>
      <c r="O10" s="17">
        <v>383218</v>
      </c>
      <c r="P10" s="17">
        <v>1489</v>
      </c>
      <c r="Q10" s="17">
        <v>1381</v>
      </c>
      <c r="R10" s="17">
        <v>148706</v>
      </c>
      <c r="S10" s="17">
        <v>367769</v>
      </c>
      <c r="T10" s="12">
        <f t="shared" si="0"/>
        <v>7747</v>
      </c>
    </row>
    <row r="11" spans="1:20" x14ac:dyDescent="0.15">
      <c r="A11" s="73"/>
      <c r="B11" s="16" t="s">
        <v>98</v>
      </c>
      <c r="C11" s="16" t="s">
        <v>66</v>
      </c>
      <c r="D11" s="17"/>
      <c r="E11" s="17"/>
      <c r="F11" s="17"/>
      <c r="G11" s="17"/>
      <c r="H11" s="17"/>
      <c r="I11" s="17"/>
      <c r="J11" s="17"/>
      <c r="K11" s="17"/>
      <c r="L11" s="17">
        <v>17</v>
      </c>
      <c r="M11" s="17">
        <v>0</v>
      </c>
      <c r="N11" s="17" t="s">
        <v>83</v>
      </c>
      <c r="O11" s="17" t="s">
        <v>83</v>
      </c>
      <c r="P11" s="17">
        <v>34</v>
      </c>
      <c r="Q11" s="17">
        <v>34</v>
      </c>
      <c r="R11" s="17">
        <v>159650</v>
      </c>
      <c r="S11" s="17">
        <v>400000</v>
      </c>
      <c r="T11" s="12">
        <f t="shared" si="0"/>
        <v>34</v>
      </c>
    </row>
    <row r="12" spans="1:20" x14ac:dyDescent="0.15">
      <c r="A12" s="73"/>
      <c r="B12" s="16" t="s">
        <v>78</v>
      </c>
      <c r="C12" s="16" t="s">
        <v>47</v>
      </c>
      <c r="D12" s="17">
        <v>129</v>
      </c>
      <c r="E12" s="17">
        <v>129</v>
      </c>
      <c r="F12" s="17">
        <v>141178</v>
      </c>
      <c r="G12" s="17">
        <v>227822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2">
        <f t="shared" si="0"/>
        <v>129</v>
      </c>
    </row>
    <row r="13" spans="1:20" x14ac:dyDescent="0.15">
      <c r="A13" s="73"/>
      <c r="B13" s="16" t="s">
        <v>78</v>
      </c>
      <c r="C13" s="16" t="s">
        <v>32</v>
      </c>
      <c r="D13" s="17">
        <v>1207</v>
      </c>
      <c r="E13" s="17">
        <v>1141</v>
      </c>
      <c r="F13" s="17">
        <v>153998</v>
      </c>
      <c r="G13" s="17">
        <v>239086</v>
      </c>
      <c r="H13" s="17">
        <v>242</v>
      </c>
      <c r="I13" s="17">
        <v>0</v>
      </c>
      <c r="J13" s="17" t="s">
        <v>83</v>
      </c>
      <c r="K13" s="17" t="s">
        <v>83</v>
      </c>
      <c r="L13" s="17">
        <v>198</v>
      </c>
      <c r="M13" s="17">
        <v>0</v>
      </c>
      <c r="N13" s="17" t="s">
        <v>83</v>
      </c>
      <c r="O13" s="17" t="s">
        <v>83</v>
      </c>
      <c r="P13" s="17"/>
      <c r="Q13" s="17"/>
      <c r="R13" s="17"/>
      <c r="S13" s="17"/>
      <c r="T13" s="12">
        <f t="shared" si="0"/>
        <v>1141</v>
      </c>
    </row>
    <row r="14" spans="1:20" x14ac:dyDescent="0.15">
      <c r="A14" s="73"/>
      <c r="B14" s="16" t="s">
        <v>24</v>
      </c>
      <c r="C14" s="16" t="s">
        <v>25</v>
      </c>
      <c r="D14" s="17">
        <v>36</v>
      </c>
      <c r="E14" s="17">
        <v>36</v>
      </c>
      <c r="F14" s="17">
        <v>240000</v>
      </c>
      <c r="G14" s="17">
        <v>385500</v>
      </c>
      <c r="H14" s="17">
        <v>36</v>
      </c>
      <c r="I14" s="17">
        <v>36</v>
      </c>
      <c r="J14" s="17">
        <v>224000</v>
      </c>
      <c r="K14" s="17">
        <v>404000</v>
      </c>
      <c r="L14" s="17"/>
      <c r="M14" s="17"/>
      <c r="N14" s="17"/>
      <c r="O14" s="17"/>
      <c r="P14" s="17"/>
      <c r="Q14" s="17"/>
      <c r="R14" s="17"/>
      <c r="S14" s="17"/>
      <c r="T14" s="12">
        <f t="shared" si="0"/>
        <v>72</v>
      </c>
    </row>
    <row r="15" spans="1:20" x14ac:dyDescent="0.15">
      <c r="A15" s="73"/>
      <c r="B15" s="16" t="s">
        <v>50</v>
      </c>
      <c r="C15" s="16" t="s">
        <v>25</v>
      </c>
      <c r="D15" s="17">
        <v>100</v>
      </c>
      <c r="E15" s="17">
        <v>100</v>
      </c>
      <c r="F15" s="17">
        <v>152000</v>
      </c>
      <c r="G15" s="17">
        <v>298000</v>
      </c>
      <c r="H15" s="17">
        <v>20</v>
      </c>
      <c r="I15" s="17">
        <v>0</v>
      </c>
      <c r="J15" s="17" t="s">
        <v>83</v>
      </c>
      <c r="K15" s="17" t="s">
        <v>83</v>
      </c>
      <c r="L15" s="17">
        <v>40</v>
      </c>
      <c r="M15" s="17">
        <v>40</v>
      </c>
      <c r="N15" s="17">
        <v>145000</v>
      </c>
      <c r="O15" s="17">
        <v>343000</v>
      </c>
      <c r="P15" s="17">
        <v>40</v>
      </c>
      <c r="Q15" s="17">
        <v>0</v>
      </c>
      <c r="R15" s="17" t="s">
        <v>83</v>
      </c>
      <c r="S15" s="17" t="s">
        <v>83</v>
      </c>
      <c r="T15" s="12">
        <f t="shared" si="0"/>
        <v>140</v>
      </c>
    </row>
    <row r="16" spans="1:20" x14ac:dyDescent="0.15">
      <c r="A16" s="73"/>
      <c r="B16" s="16" t="s">
        <v>143</v>
      </c>
      <c r="C16" s="16" t="s">
        <v>25</v>
      </c>
      <c r="D16" s="17">
        <v>100</v>
      </c>
      <c r="E16" s="17">
        <v>100</v>
      </c>
      <c r="F16" s="17">
        <v>85180</v>
      </c>
      <c r="G16" s="17">
        <v>225040</v>
      </c>
      <c r="H16" s="17">
        <v>178</v>
      </c>
      <c r="I16" s="17">
        <v>0</v>
      </c>
      <c r="J16" s="17" t="s">
        <v>83</v>
      </c>
      <c r="K16" s="17" t="s">
        <v>83</v>
      </c>
      <c r="L16" s="17">
        <v>434</v>
      </c>
      <c r="M16" s="17">
        <v>180</v>
      </c>
      <c r="N16" s="17">
        <v>81889</v>
      </c>
      <c r="O16" s="17">
        <v>304500</v>
      </c>
      <c r="P16" s="17">
        <v>545</v>
      </c>
      <c r="Q16" s="17">
        <v>545</v>
      </c>
      <c r="R16" s="17">
        <v>77142</v>
      </c>
      <c r="S16" s="17">
        <v>292543</v>
      </c>
      <c r="T16" s="12">
        <f t="shared" si="0"/>
        <v>825</v>
      </c>
    </row>
    <row r="17" spans="1:20" x14ac:dyDescent="0.15">
      <c r="A17" s="73"/>
      <c r="B17" s="16" t="s">
        <v>143</v>
      </c>
      <c r="C17" s="16" t="s">
        <v>137</v>
      </c>
      <c r="D17" s="17"/>
      <c r="E17" s="17"/>
      <c r="F17" s="17"/>
      <c r="G17" s="17"/>
      <c r="H17" s="17"/>
      <c r="I17" s="17"/>
      <c r="J17" s="17"/>
      <c r="K17" s="17"/>
      <c r="L17" s="17">
        <v>324</v>
      </c>
      <c r="M17" s="17">
        <v>0</v>
      </c>
      <c r="N17" s="17" t="s">
        <v>83</v>
      </c>
      <c r="O17" s="17" t="s">
        <v>83</v>
      </c>
      <c r="P17" s="17"/>
      <c r="Q17" s="17"/>
      <c r="R17" s="17"/>
      <c r="S17" s="17"/>
      <c r="T17" s="12">
        <f t="shared" si="0"/>
        <v>0</v>
      </c>
    </row>
    <row r="18" spans="1:20" x14ac:dyDescent="0.15">
      <c r="A18" s="73"/>
      <c r="B18" s="16" t="s">
        <v>143</v>
      </c>
      <c r="C18" s="16" t="s">
        <v>65</v>
      </c>
      <c r="D18" s="17">
        <v>72</v>
      </c>
      <c r="E18" s="17">
        <v>72</v>
      </c>
      <c r="F18" s="17">
        <v>67000</v>
      </c>
      <c r="G18" s="17">
        <v>196000</v>
      </c>
      <c r="H18" s="17">
        <v>162</v>
      </c>
      <c r="I18" s="17">
        <v>54</v>
      </c>
      <c r="J18" s="17">
        <v>72000</v>
      </c>
      <c r="K18" s="17">
        <v>248000</v>
      </c>
      <c r="L18" s="17">
        <v>54</v>
      </c>
      <c r="M18" s="17">
        <v>54</v>
      </c>
      <c r="N18" s="17">
        <v>65000</v>
      </c>
      <c r="O18" s="17">
        <v>275000</v>
      </c>
      <c r="P18" s="17">
        <v>200</v>
      </c>
      <c r="Q18" s="17">
        <v>140</v>
      </c>
      <c r="R18" s="17">
        <v>70000</v>
      </c>
      <c r="S18" s="17">
        <v>286214</v>
      </c>
      <c r="T18" s="12">
        <f t="shared" si="0"/>
        <v>320</v>
      </c>
    </row>
    <row r="19" spans="1:20" x14ac:dyDescent="0.15">
      <c r="A19" s="73"/>
      <c r="B19" s="16" t="s">
        <v>144</v>
      </c>
      <c r="C19" s="16" t="s">
        <v>47</v>
      </c>
      <c r="D19" s="17">
        <v>450</v>
      </c>
      <c r="E19" s="17">
        <v>250</v>
      </c>
      <c r="F19" s="17">
        <v>96635</v>
      </c>
      <c r="G19" s="17">
        <v>227500</v>
      </c>
      <c r="H19" s="17">
        <v>300</v>
      </c>
      <c r="I19" s="17">
        <v>300</v>
      </c>
      <c r="J19" s="17">
        <v>109854</v>
      </c>
      <c r="K19" s="17">
        <v>280820</v>
      </c>
      <c r="L19" s="17">
        <v>72</v>
      </c>
      <c r="M19" s="17">
        <v>72</v>
      </c>
      <c r="N19" s="17">
        <v>90000</v>
      </c>
      <c r="O19" s="17">
        <v>340000</v>
      </c>
      <c r="P19" s="17">
        <v>200</v>
      </c>
      <c r="Q19" s="17">
        <v>200</v>
      </c>
      <c r="R19" s="17">
        <v>105000</v>
      </c>
      <c r="S19" s="17">
        <v>320000</v>
      </c>
      <c r="T19" s="12">
        <f t="shared" si="0"/>
        <v>822</v>
      </c>
    </row>
    <row r="20" spans="1:20" x14ac:dyDescent="0.15">
      <c r="A20" s="73"/>
      <c r="B20" s="16" t="s">
        <v>144</v>
      </c>
      <c r="C20" s="16" t="s">
        <v>32</v>
      </c>
      <c r="D20" s="17">
        <v>5530</v>
      </c>
      <c r="E20" s="17">
        <v>2168</v>
      </c>
      <c r="F20" s="17">
        <v>102614</v>
      </c>
      <c r="G20" s="17">
        <v>229358</v>
      </c>
      <c r="H20" s="17">
        <v>25586</v>
      </c>
      <c r="I20" s="17">
        <v>12578</v>
      </c>
      <c r="J20" s="17">
        <v>92440</v>
      </c>
      <c r="K20" s="17">
        <v>271655</v>
      </c>
      <c r="L20" s="17">
        <v>7948</v>
      </c>
      <c r="M20" s="17">
        <v>1771</v>
      </c>
      <c r="N20" s="17">
        <v>92137</v>
      </c>
      <c r="O20" s="17">
        <v>300686</v>
      </c>
      <c r="P20" s="17">
        <v>34164</v>
      </c>
      <c r="Q20" s="17">
        <v>21103</v>
      </c>
      <c r="R20" s="17">
        <v>101852</v>
      </c>
      <c r="S20" s="17">
        <v>314930</v>
      </c>
      <c r="T20" s="12">
        <f t="shared" si="0"/>
        <v>37620</v>
      </c>
    </row>
    <row r="21" spans="1:20" x14ac:dyDescent="0.15">
      <c r="A21" s="73"/>
      <c r="B21" s="16" t="s">
        <v>144</v>
      </c>
      <c r="C21" s="16" t="s">
        <v>52</v>
      </c>
      <c r="D21" s="17">
        <v>58</v>
      </c>
      <c r="E21" s="17">
        <v>40</v>
      </c>
      <c r="F21" s="17">
        <v>122000</v>
      </c>
      <c r="G21" s="17">
        <v>285000</v>
      </c>
      <c r="H21" s="17">
        <v>74</v>
      </c>
      <c r="I21" s="17">
        <v>54</v>
      </c>
      <c r="J21" s="17">
        <v>110000</v>
      </c>
      <c r="K21" s="17">
        <v>300000</v>
      </c>
      <c r="L21" s="17">
        <v>60</v>
      </c>
      <c r="M21" s="17">
        <v>60</v>
      </c>
      <c r="N21" s="17">
        <v>118333</v>
      </c>
      <c r="O21" s="17">
        <v>363333</v>
      </c>
      <c r="P21" s="17">
        <v>106</v>
      </c>
      <c r="Q21" s="17">
        <v>106</v>
      </c>
      <c r="R21" s="17">
        <v>119132</v>
      </c>
      <c r="S21" s="17">
        <v>354509</v>
      </c>
      <c r="T21" s="12">
        <f t="shared" si="0"/>
        <v>260</v>
      </c>
    </row>
    <row r="22" spans="1:20" x14ac:dyDescent="0.15">
      <c r="A22" s="73"/>
      <c r="B22" s="16" t="s">
        <v>144</v>
      </c>
      <c r="C22" s="16" t="s">
        <v>145</v>
      </c>
      <c r="D22" s="17">
        <v>37</v>
      </c>
      <c r="E22" s="17">
        <v>37</v>
      </c>
      <c r="F22" s="17">
        <v>126000</v>
      </c>
      <c r="G22" s="17">
        <v>270000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2">
        <f t="shared" si="0"/>
        <v>37</v>
      </c>
    </row>
    <row r="23" spans="1:20" x14ac:dyDescent="0.15">
      <c r="A23" s="73"/>
      <c r="B23" s="16" t="s">
        <v>144</v>
      </c>
      <c r="C23" s="16" t="s">
        <v>136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>
        <v>450</v>
      </c>
      <c r="Q23" s="17">
        <v>450</v>
      </c>
      <c r="R23" s="17">
        <v>130000</v>
      </c>
      <c r="S23" s="17">
        <v>351600</v>
      </c>
      <c r="T23" s="12">
        <f t="shared" si="0"/>
        <v>450</v>
      </c>
    </row>
    <row r="24" spans="1:20" x14ac:dyDescent="0.15">
      <c r="A24" s="73"/>
      <c r="B24" s="16" t="s">
        <v>144</v>
      </c>
      <c r="C24" s="16" t="s">
        <v>137</v>
      </c>
      <c r="D24" s="17">
        <v>4878</v>
      </c>
      <c r="E24" s="17">
        <v>4860</v>
      </c>
      <c r="F24" s="17">
        <v>101831</v>
      </c>
      <c r="G24" s="17">
        <v>203546</v>
      </c>
      <c r="H24" s="17">
        <v>7618</v>
      </c>
      <c r="I24" s="17">
        <v>6079</v>
      </c>
      <c r="J24" s="17">
        <v>109201</v>
      </c>
      <c r="K24" s="17">
        <v>292099</v>
      </c>
      <c r="L24" s="17">
        <v>16693</v>
      </c>
      <c r="M24" s="17">
        <v>16063</v>
      </c>
      <c r="N24" s="17">
        <v>123787</v>
      </c>
      <c r="O24" s="17">
        <v>351353</v>
      </c>
      <c r="P24" s="17">
        <v>8720</v>
      </c>
      <c r="Q24" s="17">
        <v>6720</v>
      </c>
      <c r="R24" s="17">
        <v>132783</v>
      </c>
      <c r="S24" s="17">
        <v>349606</v>
      </c>
      <c r="T24" s="12">
        <f t="shared" si="0"/>
        <v>33722</v>
      </c>
    </row>
    <row r="25" spans="1:20" x14ac:dyDescent="0.15">
      <c r="A25" s="73"/>
      <c r="B25" s="16" t="s">
        <v>51</v>
      </c>
      <c r="C25" s="16" t="s">
        <v>137</v>
      </c>
      <c r="D25" s="17">
        <v>20</v>
      </c>
      <c r="E25" s="17">
        <v>20</v>
      </c>
      <c r="F25" s="17">
        <v>80000</v>
      </c>
      <c r="G25" s="17">
        <v>195100</v>
      </c>
      <c r="H25" s="17"/>
      <c r="I25" s="17"/>
      <c r="J25" s="17"/>
      <c r="K25" s="17"/>
      <c r="L25" s="17"/>
      <c r="M25" s="17"/>
      <c r="N25" s="17"/>
      <c r="O25" s="17"/>
      <c r="P25" s="17">
        <v>20</v>
      </c>
      <c r="Q25" s="17">
        <v>0</v>
      </c>
      <c r="R25" s="17" t="s">
        <v>83</v>
      </c>
      <c r="S25" s="17" t="s">
        <v>83</v>
      </c>
      <c r="T25" s="12">
        <f t="shared" si="0"/>
        <v>20</v>
      </c>
    </row>
    <row r="26" spans="1:20" x14ac:dyDescent="0.15">
      <c r="A26" s="73"/>
      <c r="B26" s="75" t="s">
        <v>34</v>
      </c>
      <c r="C26" s="75"/>
      <c r="D26" s="17">
        <v>14280</v>
      </c>
      <c r="E26" s="17">
        <v>10598</v>
      </c>
      <c r="F26" s="17">
        <v>109821</v>
      </c>
      <c r="G26" s="17">
        <v>216825</v>
      </c>
      <c r="H26" s="17">
        <v>40427</v>
      </c>
      <c r="I26" s="17">
        <v>22500</v>
      </c>
      <c r="J26" s="17">
        <v>100837</v>
      </c>
      <c r="K26" s="17">
        <v>281576</v>
      </c>
      <c r="L26" s="17">
        <v>32235</v>
      </c>
      <c r="M26" s="17">
        <v>22500</v>
      </c>
      <c r="N26" s="17">
        <v>122837</v>
      </c>
      <c r="O26" s="17">
        <v>349673</v>
      </c>
      <c r="P26" s="17">
        <v>50411</v>
      </c>
      <c r="Q26" s="17">
        <v>34402</v>
      </c>
      <c r="R26" s="17">
        <v>111625</v>
      </c>
      <c r="S26" s="17">
        <v>326128</v>
      </c>
      <c r="T26" s="12">
        <f t="shared" si="0"/>
        <v>90000</v>
      </c>
    </row>
    <row r="27" spans="1:20" x14ac:dyDescent="0.15">
      <c r="A27" s="73" t="s">
        <v>131</v>
      </c>
      <c r="B27" s="16" t="s">
        <v>15</v>
      </c>
      <c r="C27" s="16" t="s">
        <v>54</v>
      </c>
      <c r="D27" s="17">
        <v>3870</v>
      </c>
      <c r="E27" s="17">
        <v>1926</v>
      </c>
      <c r="F27" s="17">
        <v>50821</v>
      </c>
      <c r="G27" s="17">
        <v>118765</v>
      </c>
      <c r="H27" s="17">
        <v>2810</v>
      </c>
      <c r="I27" s="17">
        <v>108</v>
      </c>
      <c r="J27" s="17">
        <v>62000</v>
      </c>
      <c r="K27" s="17">
        <v>142000</v>
      </c>
      <c r="L27" s="17">
        <v>1630</v>
      </c>
      <c r="M27" s="17">
        <v>1324</v>
      </c>
      <c r="N27" s="17">
        <v>60898</v>
      </c>
      <c r="O27" s="17">
        <v>151481</v>
      </c>
      <c r="P27" s="17">
        <v>886</v>
      </c>
      <c r="Q27" s="17">
        <v>450</v>
      </c>
      <c r="R27" s="17">
        <v>60760</v>
      </c>
      <c r="S27" s="17">
        <v>148680</v>
      </c>
      <c r="T27" s="12">
        <f t="shared" si="0"/>
        <v>3808</v>
      </c>
    </row>
    <row r="28" spans="1:20" x14ac:dyDescent="0.15">
      <c r="A28" s="73"/>
      <c r="B28" s="16" t="s">
        <v>78</v>
      </c>
      <c r="C28" s="16" t="s">
        <v>54</v>
      </c>
      <c r="D28" s="17">
        <v>666</v>
      </c>
      <c r="E28" s="17">
        <v>60</v>
      </c>
      <c r="F28" s="17">
        <v>71118</v>
      </c>
      <c r="G28" s="17">
        <v>138418</v>
      </c>
      <c r="H28" s="17">
        <v>206</v>
      </c>
      <c r="I28" s="17">
        <v>0</v>
      </c>
      <c r="J28" s="17" t="s">
        <v>83</v>
      </c>
      <c r="K28" s="17" t="s">
        <v>83</v>
      </c>
      <c r="L28" s="17">
        <v>120</v>
      </c>
      <c r="M28" s="17">
        <v>120</v>
      </c>
      <c r="N28" s="62">
        <v>64888</v>
      </c>
      <c r="O28" s="62">
        <v>147071</v>
      </c>
      <c r="P28" s="17">
        <v>120</v>
      </c>
      <c r="Q28" s="17">
        <v>120</v>
      </c>
      <c r="R28" s="62">
        <v>64781</v>
      </c>
      <c r="S28" s="62">
        <v>148182</v>
      </c>
      <c r="T28" s="12">
        <f t="shared" si="0"/>
        <v>300</v>
      </c>
    </row>
    <row r="29" spans="1:20" x14ac:dyDescent="0.15">
      <c r="A29" s="73"/>
      <c r="B29" s="16" t="s">
        <v>138</v>
      </c>
      <c r="C29" s="16" t="s">
        <v>54</v>
      </c>
      <c r="D29" s="17">
        <v>36</v>
      </c>
      <c r="E29" s="17">
        <v>0</v>
      </c>
      <c r="F29" s="17" t="s">
        <v>146</v>
      </c>
      <c r="G29" s="17" t="s">
        <v>146</v>
      </c>
      <c r="H29" s="17">
        <v>36</v>
      </c>
      <c r="I29" s="17">
        <v>0</v>
      </c>
      <c r="J29" s="17" t="s">
        <v>83</v>
      </c>
      <c r="K29" s="17" t="s">
        <v>83</v>
      </c>
      <c r="L29" s="17"/>
      <c r="M29" s="17"/>
      <c r="N29" s="17"/>
      <c r="O29" s="17"/>
      <c r="P29" s="17"/>
      <c r="Q29" s="17"/>
      <c r="R29" s="17"/>
      <c r="S29" s="17"/>
      <c r="T29" s="12">
        <f t="shared" si="0"/>
        <v>0</v>
      </c>
    </row>
    <row r="30" spans="1:20" x14ac:dyDescent="0.15">
      <c r="A30" s="73"/>
      <c r="B30" s="16" t="s">
        <v>147</v>
      </c>
      <c r="C30" s="16" t="s">
        <v>54</v>
      </c>
      <c r="D30" s="17">
        <v>2188</v>
      </c>
      <c r="E30" s="17">
        <v>514</v>
      </c>
      <c r="F30" s="17">
        <v>53202</v>
      </c>
      <c r="G30" s="17">
        <v>121691</v>
      </c>
      <c r="H30" s="17">
        <v>4546</v>
      </c>
      <c r="I30" s="17">
        <v>2392</v>
      </c>
      <c r="J30" s="17">
        <v>49953</v>
      </c>
      <c r="K30" s="17">
        <v>127338</v>
      </c>
      <c r="L30" s="17">
        <v>3412</v>
      </c>
      <c r="M30" s="62">
        <v>1056</v>
      </c>
      <c r="N30" s="17">
        <v>53904</v>
      </c>
      <c r="O30" s="17">
        <v>135655</v>
      </c>
      <c r="P30" s="17">
        <v>3760</v>
      </c>
      <c r="Q30" s="62">
        <v>1930</v>
      </c>
      <c r="R30" s="17">
        <v>57893</v>
      </c>
      <c r="S30" s="17">
        <v>141724</v>
      </c>
      <c r="T30" s="12">
        <f t="shared" si="0"/>
        <v>5892</v>
      </c>
    </row>
    <row r="31" spans="1:20" x14ac:dyDescent="0.15">
      <c r="A31" s="73"/>
      <c r="B31" s="75" t="s">
        <v>41</v>
      </c>
      <c r="C31" s="75"/>
      <c r="D31" s="17">
        <v>6760</v>
      </c>
      <c r="E31" s="17">
        <v>2500</v>
      </c>
      <c r="F31" s="17">
        <v>51798</v>
      </c>
      <c r="G31" s="17">
        <v>119839</v>
      </c>
      <c r="H31" s="17">
        <v>7598</v>
      </c>
      <c r="I31" s="17">
        <v>2500</v>
      </c>
      <c r="J31" s="17">
        <v>50474</v>
      </c>
      <c r="K31" s="17">
        <v>127972</v>
      </c>
      <c r="L31" s="17">
        <v>5162</v>
      </c>
      <c r="M31" s="17">
        <v>2500</v>
      </c>
      <c r="N31" s="17">
        <v>58135</v>
      </c>
      <c r="O31" s="17">
        <v>144585</v>
      </c>
      <c r="P31" s="17">
        <v>4766</v>
      </c>
      <c r="Q31" s="17">
        <v>2500</v>
      </c>
      <c r="R31" s="17">
        <v>58739</v>
      </c>
      <c r="S31" s="17">
        <v>143286</v>
      </c>
      <c r="T31" s="12">
        <f t="shared" si="0"/>
        <v>10000</v>
      </c>
    </row>
    <row r="32" spans="1:20" x14ac:dyDescent="0.15">
      <c r="A32" s="99" t="s">
        <v>42</v>
      </c>
      <c r="B32" s="99"/>
      <c r="C32" s="99"/>
      <c r="D32" s="17">
        <v>21040</v>
      </c>
      <c r="E32" s="17">
        <v>13098</v>
      </c>
      <c r="F32" s="70"/>
      <c r="G32" s="71"/>
      <c r="H32" s="17">
        <v>48025</v>
      </c>
      <c r="I32" s="17">
        <v>25000</v>
      </c>
      <c r="J32" s="70"/>
      <c r="K32" s="71"/>
      <c r="L32" s="17">
        <v>37397</v>
      </c>
      <c r="M32" s="17">
        <v>25000</v>
      </c>
      <c r="N32" s="70"/>
      <c r="O32" s="71"/>
      <c r="P32" s="17">
        <v>55177</v>
      </c>
      <c r="Q32" s="17">
        <v>36902</v>
      </c>
      <c r="R32" s="70"/>
      <c r="S32" s="71"/>
      <c r="T32" s="12">
        <f t="shared" si="0"/>
        <v>100000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32:K32"/>
    <mergeCell ref="N32:O32"/>
    <mergeCell ref="R32:S32"/>
    <mergeCell ref="A6:A26"/>
    <mergeCell ref="B26:C26"/>
    <mergeCell ref="A27:A31"/>
    <mergeCell ref="B31:C31"/>
    <mergeCell ref="A32:C32"/>
    <mergeCell ref="F32:G32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EA10-4DDE-4255-AF08-5FC948852E4C}">
  <dimension ref="A1:T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15"/>
  <cols>
    <col min="1" max="1" width="3.7109375" customWidth="1"/>
    <col min="2" max="2" width="15.42578125" style="60" customWidth="1"/>
    <col min="3" max="3" width="17.42578125" style="61" customWidth="1"/>
    <col min="4" max="7" width="9.140625" style="61" customWidth="1"/>
    <col min="8" max="19" width="8.85546875" customWidth="1"/>
  </cols>
  <sheetData>
    <row r="1" spans="1:20" ht="13.5" x14ac:dyDescent="0.15">
      <c r="A1" s="1" t="s">
        <v>148</v>
      </c>
      <c r="B1"/>
      <c r="C1"/>
      <c r="D1"/>
      <c r="E1"/>
      <c r="F1"/>
      <c r="G1"/>
    </row>
    <row r="2" spans="1:20" x14ac:dyDescent="0.15">
      <c r="A2" s="141"/>
      <c r="B2" s="142"/>
      <c r="C2" s="142"/>
      <c r="D2" s="75" t="s">
        <v>1</v>
      </c>
      <c r="E2" s="75"/>
      <c r="F2" s="75"/>
      <c r="G2" s="75"/>
      <c r="H2" s="75" t="s">
        <v>2</v>
      </c>
      <c r="I2" s="75"/>
      <c r="J2" s="75"/>
      <c r="K2" s="75"/>
      <c r="L2" s="75" t="s">
        <v>3</v>
      </c>
      <c r="M2" s="75"/>
      <c r="N2" s="75"/>
      <c r="O2" s="75"/>
      <c r="P2" s="75" t="s">
        <v>4</v>
      </c>
      <c r="Q2" s="75"/>
      <c r="R2" s="75"/>
      <c r="S2" s="75"/>
      <c r="T2" s="85" t="s">
        <v>57</v>
      </c>
    </row>
    <row r="3" spans="1:20" x14ac:dyDescent="0.15">
      <c r="A3" s="142"/>
      <c r="B3" s="142"/>
      <c r="C3" s="142"/>
      <c r="D3" s="140">
        <v>37407</v>
      </c>
      <c r="E3" s="75"/>
      <c r="F3" s="75"/>
      <c r="G3" s="75"/>
      <c r="H3" s="140">
        <v>37498</v>
      </c>
      <c r="I3" s="75"/>
      <c r="J3" s="75"/>
      <c r="K3" s="75"/>
      <c r="L3" s="140">
        <v>37568</v>
      </c>
      <c r="M3" s="75"/>
      <c r="N3" s="75"/>
      <c r="O3" s="75"/>
      <c r="P3" s="140">
        <v>37610</v>
      </c>
      <c r="Q3" s="75"/>
      <c r="R3" s="75"/>
      <c r="S3" s="75"/>
      <c r="T3" s="112"/>
    </row>
    <row r="4" spans="1:20" x14ac:dyDescent="0.15">
      <c r="A4" s="142"/>
      <c r="B4" s="142"/>
      <c r="C4" s="142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84" t="s">
        <v>11</v>
      </c>
      <c r="S4" s="74"/>
      <c r="T4" s="112"/>
    </row>
    <row r="5" spans="1:20" ht="24" x14ac:dyDescent="0.15">
      <c r="A5" s="142"/>
      <c r="B5" s="142"/>
      <c r="C5" s="142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113"/>
    </row>
    <row r="6" spans="1:20" x14ac:dyDescent="0.15">
      <c r="A6" s="73" t="s">
        <v>126</v>
      </c>
      <c r="B6" s="58" t="s">
        <v>15</v>
      </c>
      <c r="C6" s="59" t="s">
        <v>47</v>
      </c>
      <c r="D6" s="17">
        <v>36</v>
      </c>
      <c r="E6" s="17">
        <v>36</v>
      </c>
      <c r="F6" s="17">
        <v>90000</v>
      </c>
      <c r="G6" s="17">
        <v>250200</v>
      </c>
      <c r="H6" s="17">
        <v>126</v>
      </c>
      <c r="I6" s="17">
        <v>126</v>
      </c>
      <c r="J6" s="17">
        <v>86000</v>
      </c>
      <c r="K6" s="17">
        <v>228457</v>
      </c>
      <c r="L6" s="17">
        <v>108</v>
      </c>
      <c r="M6" s="17">
        <v>108</v>
      </c>
      <c r="N6" s="17">
        <v>96000</v>
      </c>
      <c r="O6" s="17">
        <v>204000</v>
      </c>
      <c r="P6" s="17">
        <v>162</v>
      </c>
      <c r="Q6" s="17">
        <v>162</v>
      </c>
      <c r="R6" s="17">
        <v>98000</v>
      </c>
      <c r="S6" s="17">
        <v>198667</v>
      </c>
      <c r="T6" s="12">
        <f>E6+I6+M6+Q6</f>
        <v>432</v>
      </c>
    </row>
    <row r="7" spans="1:20" x14ac:dyDescent="0.15">
      <c r="A7" s="73"/>
      <c r="B7" s="58" t="s">
        <v>15</v>
      </c>
      <c r="C7" s="59" t="s">
        <v>32</v>
      </c>
      <c r="D7" s="17">
        <v>1036</v>
      </c>
      <c r="E7" s="17">
        <v>1036</v>
      </c>
      <c r="F7" s="17">
        <v>82614</v>
      </c>
      <c r="G7" s="17">
        <v>237389</v>
      </c>
      <c r="H7" s="17">
        <v>3011</v>
      </c>
      <c r="I7" s="17">
        <v>2867</v>
      </c>
      <c r="J7" s="17">
        <v>94836</v>
      </c>
      <c r="K7" s="17">
        <v>219359</v>
      </c>
      <c r="L7" s="17">
        <v>1641</v>
      </c>
      <c r="M7" s="17">
        <v>1587</v>
      </c>
      <c r="N7" s="17">
        <v>102403</v>
      </c>
      <c r="O7" s="17">
        <v>209654</v>
      </c>
      <c r="P7" s="17">
        <v>1732</v>
      </c>
      <c r="Q7" s="17">
        <v>1534</v>
      </c>
      <c r="R7" s="17">
        <v>109004</v>
      </c>
      <c r="S7" s="17">
        <v>204488</v>
      </c>
      <c r="T7" s="12">
        <f t="shared" ref="T7:T30" si="0">E7+I7+M7+Q7</f>
        <v>7024</v>
      </c>
    </row>
    <row r="8" spans="1:20" x14ac:dyDescent="0.15">
      <c r="A8" s="73"/>
      <c r="B8" s="58" t="s">
        <v>15</v>
      </c>
      <c r="C8" s="59" t="s">
        <v>16</v>
      </c>
      <c r="D8" s="17">
        <v>120</v>
      </c>
      <c r="E8" s="17">
        <v>0</v>
      </c>
      <c r="F8" s="17" t="s">
        <v>27</v>
      </c>
      <c r="G8" s="17" t="s">
        <v>27</v>
      </c>
      <c r="H8" s="17">
        <v>100</v>
      </c>
      <c r="I8" s="17">
        <v>100</v>
      </c>
      <c r="J8" s="17">
        <v>61190</v>
      </c>
      <c r="K8" s="17">
        <v>216901</v>
      </c>
      <c r="L8" s="17">
        <v>60</v>
      </c>
      <c r="M8" s="17">
        <v>60</v>
      </c>
      <c r="N8" s="17">
        <v>61734</v>
      </c>
      <c r="O8" s="17">
        <v>206173</v>
      </c>
      <c r="P8" s="17">
        <v>40</v>
      </c>
      <c r="Q8" s="17">
        <v>40</v>
      </c>
      <c r="R8" s="17">
        <v>64850</v>
      </c>
      <c r="S8" s="17">
        <v>197500</v>
      </c>
      <c r="T8" s="12">
        <f t="shared" si="0"/>
        <v>200</v>
      </c>
    </row>
    <row r="9" spans="1:20" x14ac:dyDescent="0.15">
      <c r="A9" s="73"/>
      <c r="B9" s="58" t="s">
        <v>15</v>
      </c>
      <c r="C9" s="59" t="s">
        <v>116</v>
      </c>
      <c r="D9" s="17"/>
      <c r="E9" s="17"/>
      <c r="F9" s="17"/>
      <c r="G9" s="17"/>
      <c r="H9" s="17">
        <v>18</v>
      </c>
      <c r="I9" s="17">
        <v>18</v>
      </c>
      <c r="J9" s="17">
        <v>78000</v>
      </c>
      <c r="K9" s="17">
        <v>238200</v>
      </c>
      <c r="L9" s="17"/>
      <c r="M9" s="17"/>
      <c r="N9" s="17"/>
      <c r="O9" s="17"/>
      <c r="P9" s="17"/>
      <c r="Q9" s="17"/>
      <c r="R9" s="17"/>
      <c r="S9" s="17"/>
      <c r="T9" s="12">
        <f t="shared" si="0"/>
        <v>18</v>
      </c>
    </row>
    <row r="10" spans="1:20" x14ac:dyDescent="0.15">
      <c r="A10" s="73"/>
      <c r="B10" s="58" t="s">
        <v>15</v>
      </c>
      <c r="C10" s="59" t="s">
        <v>97</v>
      </c>
      <c r="D10" s="17">
        <v>2814</v>
      </c>
      <c r="E10" s="17">
        <v>2562</v>
      </c>
      <c r="F10" s="17">
        <v>79038</v>
      </c>
      <c r="G10" s="17">
        <v>234596</v>
      </c>
      <c r="H10" s="17">
        <v>1566</v>
      </c>
      <c r="I10" s="17">
        <v>1440</v>
      </c>
      <c r="J10" s="17">
        <v>85509</v>
      </c>
      <c r="K10" s="17">
        <v>213203</v>
      </c>
      <c r="L10" s="17">
        <v>1442</v>
      </c>
      <c r="M10" s="17">
        <v>1442</v>
      </c>
      <c r="N10" s="17">
        <v>90658</v>
      </c>
      <c r="O10" s="17">
        <v>199551</v>
      </c>
      <c r="P10" s="17">
        <v>596</v>
      </c>
      <c r="Q10" s="17">
        <v>596</v>
      </c>
      <c r="R10" s="17">
        <v>95247</v>
      </c>
      <c r="S10" s="17">
        <v>193818</v>
      </c>
      <c r="T10" s="12">
        <f t="shared" si="0"/>
        <v>6040</v>
      </c>
    </row>
    <row r="11" spans="1:20" x14ac:dyDescent="0.15">
      <c r="A11" s="73"/>
      <c r="B11" s="58" t="s">
        <v>68</v>
      </c>
      <c r="C11" s="59" t="s">
        <v>16</v>
      </c>
      <c r="D11" s="17">
        <v>51</v>
      </c>
      <c r="E11" s="17">
        <v>51</v>
      </c>
      <c r="F11" s="17">
        <v>162850</v>
      </c>
      <c r="G11" s="17">
        <v>328000</v>
      </c>
      <c r="H11" s="17"/>
      <c r="I11" s="17"/>
      <c r="J11" s="17"/>
      <c r="K11" s="17"/>
      <c r="L11" s="17">
        <v>51</v>
      </c>
      <c r="M11" s="17">
        <v>51</v>
      </c>
      <c r="N11" s="17">
        <v>146500</v>
      </c>
      <c r="O11" s="17">
        <v>308000</v>
      </c>
      <c r="P11" s="17">
        <v>17</v>
      </c>
      <c r="Q11" s="17">
        <v>17</v>
      </c>
      <c r="R11" s="17">
        <v>269000</v>
      </c>
      <c r="S11" s="17">
        <v>375000</v>
      </c>
      <c r="T11" s="12">
        <f t="shared" si="0"/>
        <v>119</v>
      </c>
    </row>
    <row r="12" spans="1:20" x14ac:dyDescent="0.15">
      <c r="A12" s="73"/>
      <c r="B12" s="58" t="s">
        <v>78</v>
      </c>
      <c r="C12" s="59" t="s">
        <v>47</v>
      </c>
      <c r="D12" s="17">
        <v>473</v>
      </c>
      <c r="E12" s="17">
        <v>430</v>
      </c>
      <c r="F12" s="17">
        <v>83230</v>
      </c>
      <c r="G12" s="17">
        <v>243586</v>
      </c>
      <c r="H12" s="17">
        <v>22</v>
      </c>
      <c r="I12" s="17">
        <v>22</v>
      </c>
      <c r="J12" s="17">
        <v>89000</v>
      </c>
      <c r="K12" s="17">
        <v>233300</v>
      </c>
      <c r="L12" s="17"/>
      <c r="M12" s="17"/>
      <c r="N12" s="17"/>
      <c r="O12" s="17"/>
      <c r="P12" s="17"/>
      <c r="Q12" s="17"/>
      <c r="R12" s="17"/>
      <c r="S12" s="17"/>
      <c r="T12" s="12">
        <f t="shared" si="0"/>
        <v>452</v>
      </c>
    </row>
    <row r="13" spans="1:20" x14ac:dyDescent="0.15">
      <c r="A13" s="73"/>
      <c r="B13" s="58" t="s">
        <v>78</v>
      </c>
      <c r="C13" s="59" t="s">
        <v>32</v>
      </c>
      <c r="D13" s="17">
        <v>3619</v>
      </c>
      <c r="E13" s="17">
        <v>1784</v>
      </c>
      <c r="F13" s="17">
        <v>89418</v>
      </c>
      <c r="G13" s="17">
        <v>245942</v>
      </c>
      <c r="H13" s="17">
        <v>457</v>
      </c>
      <c r="I13" s="17">
        <v>435</v>
      </c>
      <c r="J13" s="17">
        <v>94121</v>
      </c>
      <c r="K13" s="17">
        <v>247128</v>
      </c>
      <c r="L13" s="17">
        <v>547</v>
      </c>
      <c r="M13" s="17">
        <v>505</v>
      </c>
      <c r="N13" s="17">
        <v>97222</v>
      </c>
      <c r="O13" s="17">
        <v>238707</v>
      </c>
      <c r="P13" s="17">
        <v>829</v>
      </c>
      <c r="Q13" s="17">
        <v>457</v>
      </c>
      <c r="R13" s="17">
        <v>110931</v>
      </c>
      <c r="S13" s="17">
        <v>242458</v>
      </c>
      <c r="T13" s="12">
        <f t="shared" si="0"/>
        <v>3181</v>
      </c>
    </row>
    <row r="14" spans="1:20" x14ac:dyDescent="0.15">
      <c r="A14" s="73"/>
      <c r="B14" s="58" t="s">
        <v>24</v>
      </c>
      <c r="C14" s="59" t="s">
        <v>25</v>
      </c>
      <c r="D14" s="17">
        <v>17</v>
      </c>
      <c r="E14" s="17">
        <v>17</v>
      </c>
      <c r="F14" s="17">
        <v>154900</v>
      </c>
      <c r="G14" s="17">
        <v>312900</v>
      </c>
      <c r="H14" s="17">
        <v>18</v>
      </c>
      <c r="I14" s="17">
        <v>0</v>
      </c>
      <c r="J14" s="17" t="s">
        <v>27</v>
      </c>
      <c r="K14" s="17" t="s">
        <v>27</v>
      </c>
      <c r="L14" s="17"/>
      <c r="M14" s="17"/>
      <c r="N14" s="17"/>
      <c r="O14" s="17"/>
      <c r="P14" s="17">
        <v>18</v>
      </c>
      <c r="Q14" s="17">
        <v>18</v>
      </c>
      <c r="R14" s="17">
        <v>197000</v>
      </c>
      <c r="S14" s="17">
        <v>356000</v>
      </c>
      <c r="T14" s="12">
        <f t="shared" si="0"/>
        <v>35</v>
      </c>
    </row>
    <row r="15" spans="1:20" x14ac:dyDescent="0.15">
      <c r="A15" s="73"/>
      <c r="B15" s="58" t="s">
        <v>50</v>
      </c>
      <c r="C15" s="59" t="s">
        <v>149</v>
      </c>
      <c r="D15" s="17">
        <v>20</v>
      </c>
      <c r="E15" s="17">
        <v>20</v>
      </c>
      <c r="F15" s="17">
        <v>129000</v>
      </c>
      <c r="G15" s="17">
        <v>290100</v>
      </c>
      <c r="H15" s="17"/>
      <c r="I15" s="17"/>
      <c r="J15" s="17"/>
      <c r="K15" s="17"/>
      <c r="L15" s="17">
        <v>40</v>
      </c>
      <c r="M15" s="17">
        <v>40</v>
      </c>
      <c r="N15" s="17">
        <v>128000</v>
      </c>
      <c r="O15" s="17">
        <v>291000</v>
      </c>
      <c r="P15" s="17">
        <v>80</v>
      </c>
      <c r="Q15" s="17">
        <v>80</v>
      </c>
      <c r="R15" s="17">
        <v>130000</v>
      </c>
      <c r="S15" s="17">
        <v>291000</v>
      </c>
      <c r="T15" s="12">
        <f t="shared" si="0"/>
        <v>140</v>
      </c>
    </row>
    <row r="16" spans="1:20" x14ac:dyDescent="0.15">
      <c r="A16" s="73"/>
      <c r="B16" s="58" t="s">
        <v>28</v>
      </c>
      <c r="C16" s="59" t="s">
        <v>25</v>
      </c>
      <c r="D16" s="17">
        <v>552</v>
      </c>
      <c r="E16" s="17">
        <v>534</v>
      </c>
      <c r="F16" s="17">
        <v>64446</v>
      </c>
      <c r="G16" s="17">
        <v>231346</v>
      </c>
      <c r="H16" s="17">
        <v>114</v>
      </c>
      <c r="I16" s="17">
        <v>60</v>
      </c>
      <c r="J16" s="17">
        <v>69667</v>
      </c>
      <c r="K16" s="17">
        <v>228333</v>
      </c>
      <c r="L16" s="17">
        <v>285</v>
      </c>
      <c r="M16" s="17">
        <v>185</v>
      </c>
      <c r="N16" s="17">
        <v>64076</v>
      </c>
      <c r="O16" s="17">
        <v>224841</v>
      </c>
      <c r="P16" s="17">
        <v>350</v>
      </c>
      <c r="Q16" s="17">
        <v>330</v>
      </c>
      <c r="R16" s="17">
        <v>66045</v>
      </c>
      <c r="S16" s="17">
        <v>223903</v>
      </c>
      <c r="T16" s="12">
        <f t="shared" si="0"/>
        <v>1109</v>
      </c>
    </row>
    <row r="17" spans="1:20" x14ac:dyDescent="0.15">
      <c r="A17" s="73"/>
      <c r="B17" s="58" t="s">
        <v>28</v>
      </c>
      <c r="C17" s="59" t="s">
        <v>133</v>
      </c>
      <c r="D17" s="17"/>
      <c r="E17" s="17"/>
      <c r="F17" s="17"/>
      <c r="G17" s="17"/>
      <c r="H17" s="17">
        <v>18</v>
      </c>
      <c r="I17" s="17">
        <v>0</v>
      </c>
      <c r="J17" s="17" t="s">
        <v>27</v>
      </c>
      <c r="K17" s="17" t="s">
        <v>27</v>
      </c>
      <c r="L17" s="17">
        <v>18</v>
      </c>
      <c r="M17" s="17">
        <v>18</v>
      </c>
      <c r="N17" s="17">
        <v>57000</v>
      </c>
      <c r="O17" s="17">
        <v>218000</v>
      </c>
      <c r="P17" s="17">
        <v>40</v>
      </c>
      <c r="Q17" s="17">
        <v>40</v>
      </c>
      <c r="R17" s="17">
        <v>69000</v>
      </c>
      <c r="S17" s="17">
        <v>223000</v>
      </c>
      <c r="T17" s="12">
        <f t="shared" si="0"/>
        <v>58</v>
      </c>
    </row>
    <row r="18" spans="1:20" x14ac:dyDescent="0.15">
      <c r="A18" s="73"/>
      <c r="B18" s="58" t="s">
        <v>28</v>
      </c>
      <c r="C18" s="59" t="s">
        <v>103</v>
      </c>
      <c r="D18" s="17">
        <v>78</v>
      </c>
      <c r="E18" s="17">
        <v>60</v>
      </c>
      <c r="F18" s="17">
        <v>70000</v>
      </c>
      <c r="G18" s="17">
        <v>239333</v>
      </c>
      <c r="H18" s="17">
        <v>40</v>
      </c>
      <c r="I18" s="17">
        <v>40</v>
      </c>
      <c r="J18" s="17">
        <v>72000</v>
      </c>
      <c r="K18" s="17">
        <v>231000</v>
      </c>
      <c r="L18" s="17">
        <v>60</v>
      </c>
      <c r="M18" s="17">
        <v>60</v>
      </c>
      <c r="N18" s="17">
        <v>71333</v>
      </c>
      <c r="O18" s="17">
        <v>225667</v>
      </c>
      <c r="P18" s="17"/>
      <c r="Q18" s="17"/>
      <c r="R18" s="17"/>
      <c r="S18" s="17"/>
      <c r="T18" s="12">
        <f t="shared" si="0"/>
        <v>160</v>
      </c>
    </row>
    <row r="19" spans="1:20" x14ac:dyDescent="0.15">
      <c r="A19" s="73"/>
      <c r="B19" s="58" t="s">
        <v>33</v>
      </c>
      <c r="C19" s="59" t="s">
        <v>150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>
        <v>18</v>
      </c>
      <c r="Q19" s="17">
        <v>18</v>
      </c>
      <c r="R19" s="17">
        <v>88000</v>
      </c>
      <c r="S19" s="17">
        <v>218000</v>
      </c>
      <c r="T19" s="12">
        <f t="shared" si="0"/>
        <v>18</v>
      </c>
    </row>
    <row r="20" spans="1:20" x14ac:dyDescent="0.15">
      <c r="A20" s="73"/>
      <c r="B20" s="58" t="s">
        <v>33</v>
      </c>
      <c r="C20" s="59" t="s">
        <v>32</v>
      </c>
      <c r="D20" s="17">
        <v>13754</v>
      </c>
      <c r="E20" s="17">
        <v>4704</v>
      </c>
      <c r="F20" s="17">
        <v>84784</v>
      </c>
      <c r="G20" s="17">
        <v>238402</v>
      </c>
      <c r="H20" s="17">
        <v>13962</v>
      </c>
      <c r="I20" s="17">
        <v>2200</v>
      </c>
      <c r="J20" s="17">
        <v>80450</v>
      </c>
      <c r="K20" s="17">
        <v>228831</v>
      </c>
      <c r="L20" s="17">
        <v>11651</v>
      </c>
      <c r="M20" s="17">
        <v>6499</v>
      </c>
      <c r="N20" s="17">
        <v>90372</v>
      </c>
      <c r="O20" s="17">
        <v>225806</v>
      </c>
      <c r="P20" s="17">
        <v>7560</v>
      </c>
      <c r="Q20" s="17">
        <v>4684</v>
      </c>
      <c r="R20" s="17">
        <v>95772</v>
      </c>
      <c r="S20" s="17">
        <v>225405</v>
      </c>
      <c r="T20" s="12">
        <f t="shared" si="0"/>
        <v>18087</v>
      </c>
    </row>
    <row r="21" spans="1:20" x14ac:dyDescent="0.15">
      <c r="A21" s="73"/>
      <c r="B21" s="58" t="s">
        <v>33</v>
      </c>
      <c r="C21" s="59" t="s">
        <v>145</v>
      </c>
      <c r="D21" s="17">
        <v>60</v>
      </c>
      <c r="E21" s="17">
        <v>60</v>
      </c>
      <c r="F21" s="17">
        <v>118000</v>
      </c>
      <c r="G21" s="17">
        <v>285000</v>
      </c>
      <c r="H21" s="17">
        <v>38</v>
      </c>
      <c r="I21" s="17">
        <v>0</v>
      </c>
      <c r="J21" s="17" t="s">
        <v>27</v>
      </c>
      <c r="K21" s="17" t="s">
        <v>27</v>
      </c>
      <c r="L21" s="17">
        <v>60</v>
      </c>
      <c r="M21" s="17">
        <v>60</v>
      </c>
      <c r="N21" s="17">
        <v>118000</v>
      </c>
      <c r="O21" s="17">
        <v>280000</v>
      </c>
      <c r="P21" s="17">
        <v>98</v>
      </c>
      <c r="Q21" s="17">
        <v>78</v>
      </c>
      <c r="R21" s="17">
        <v>121846</v>
      </c>
      <c r="S21" s="17">
        <v>279615</v>
      </c>
      <c r="T21" s="12">
        <f t="shared" si="0"/>
        <v>198</v>
      </c>
    </row>
    <row r="22" spans="1:20" x14ac:dyDescent="0.15">
      <c r="A22" s="73"/>
      <c r="B22" s="58" t="s">
        <v>33</v>
      </c>
      <c r="C22" s="59" t="s">
        <v>97</v>
      </c>
      <c r="D22" s="17">
        <v>886</v>
      </c>
      <c r="E22" s="17">
        <v>886</v>
      </c>
      <c r="F22" s="17">
        <v>86140</v>
      </c>
      <c r="G22" s="17">
        <v>239396</v>
      </c>
      <c r="H22" s="17">
        <v>788</v>
      </c>
      <c r="I22" s="17">
        <v>788</v>
      </c>
      <c r="J22" s="17">
        <v>82755</v>
      </c>
      <c r="K22" s="17">
        <v>233858</v>
      </c>
      <c r="L22" s="17">
        <v>306</v>
      </c>
      <c r="M22" s="17">
        <v>306</v>
      </c>
      <c r="N22" s="17">
        <v>95569</v>
      </c>
      <c r="O22" s="17">
        <v>202448</v>
      </c>
      <c r="P22" s="17">
        <v>816</v>
      </c>
      <c r="Q22" s="17">
        <v>816</v>
      </c>
      <c r="R22" s="17">
        <v>99031</v>
      </c>
      <c r="S22" s="17">
        <v>198944</v>
      </c>
      <c r="T22" s="12">
        <f t="shared" si="0"/>
        <v>2796</v>
      </c>
    </row>
    <row r="23" spans="1:20" x14ac:dyDescent="0.15">
      <c r="A23" s="73"/>
      <c r="B23" s="75" t="s">
        <v>34</v>
      </c>
      <c r="C23" s="75"/>
      <c r="D23" s="17">
        <v>23516</v>
      </c>
      <c r="E23" s="17">
        <v>12180</v>
      </c>
      <c r="F23" s="17">
        <v>83825</v>
      </c>
      <c r="G23" s="17">
        <v>239399</v>
      </c>
      <c r="H23" s="17">
        <v>20278</v>
      </c>
      <c r="I23" s="17">
        <v>8096</v>
      </c>
      <c r="J23" s="17">
        <v>87147</v>
      </c>
      <c r="K23" s="17">
        <v>224056</v>
      </c>
      <c r="L23" s="17">
        <v>16269</v>
      </c>
      <c r="M23" s="17">
        <v>10921</v>
      </c>
      <c r="N23" s="17">
        <v>92466</v>
      </c>
      <c r="O23" s="17">
        <v>220501</v>
      </c>
      <c r="P23" s="17">
        <v>12356</v>
      </c>
      <c r="Q23" s="17">
        <v>8870</v>
      </c>
      <c r="R23" s="17">
        <v>98840</v>
      </c>
      <c r="S23" s="17">
        <v>219033</v>
      </c>
      <c r="T23" s="12">
        <f t="shared" si="0"/>
        <v>40067</v>
      </c>
    </row>
    <row r="24" spans="1:20" x14ac:dyDescent="0.15">
      <c r="A24" s="73" t="s">
        <v>131</v>
      </c>
      <c r="B24" s="58" t="s">
        <v>15</v>
      </c>
      <c r="C24" s="16" t="s">
        <v>54</v>
      </c>
      <c r="D24" s="17">
        <v>4666</v>
      </c>
      <c r="E24" s="17">
        <v>2008</v>
      </c>
      <c r="F24" s="17">
        <v>51240</v>
      </c>
      <c r="G24" s="17">
        <v>113795</v>
      </c>
      <c r="H24" s="17">
        <v>3445</v>
      </c>
      <c r="I24" s="17">
        <v>2256</v>
      </c>
      <c r="J24" s="17">
        <v>50043</v>
      </c>
      <c r="K24" s="17">
        <v>114980</v>
      </c>
      <c r="L24" s="17">
        <v>3059</v>
      </c>
      <c r="M24" s="17">
        <v>1174</v>
      </c>
      <c r="N24" s="17">
        <v>49054</v>
      </c>
      <c r="O24" s="17">
        <v>115076</v>
      </c>
      <c r="P24" s="17">
        <v>1659</v>
      </c>
      <c r="Q24" s="17">
        <v>970</v>
      </c>
      <c r="R24" s="17">
        <v>50616</v>
      </c>
      <c r="S24" s="17">
        <v>117449</v>
      </c>
      <c r="T24" s="12">
        <f t="shared" si="0"/>
        <v>6408</v>
      </c>
    </row>
    <row r="25" spans="1:20" x14ac:dyDescent="0.15">
      <c r="A25" s="73"/>
      <c r="B25" s="58" t="s">
        <v>78</v>
      </c>
      <c r="C25" s="16" t="s">
        <v>54</v>
      </c>
      <c r="D25" s="17">
        <v>860</v>
      </c>
      <c r="E25" s="17">
        <v>168</v>
      </c>
      <c r="F25" s="17">
        <v>47579</v>
      </c>
      <c r="G25" s="17">
        <v>108574</v>
      </c>
      <c r="H25" s="17">
        <v>775</v>
      </c>
      <c r="I25" s="17">
        <v>172</v>
      </c>
      <c r="J25" s="17">
        <v>47925</v>
      </c>
      <c r="K25" s="17">
        <v>111000</v>
      </c>
      <c r="L25" s="17">
        <v>449</v>
      </c>
      <c r="M25" s="17">
        <v>0</v>
      </c>
      <c r="N25" s="17" t="s">
        <v>27</v>
      </c>
      <c r="O25" s="17" t="s">
        <v>27</v>
      </c>
      <c r="P25" s="17">
        <v>200</v>
      </c>
      <c r="Q25" s="17">
        <v>104</v>
      </c>
      <c r="R25" s="62">
        <v>51154</v>
      </c>
      <c r="S25" s="62">
        <v>116731</v>
      </c>
      <c r="T25" s="12">
        <f t="shared" si="0"/>
        <v>444</v>
      </c>
    </row>
    <row r="26" spans="1:20" x14ac:dyDescent="0.15">
      <c r="A26" s="73"/>
      <c r="B26" s="58" t="s">
        <v>28</v>
      </c>
      <c r="C26" s="16" t="s">
        <v>54</v>
      </c>
      <c r="D26" s="17">
        <v>216</v>
      </c>
      <c r="E26" s="17">
        <v>0</v>
      </c>
      <c r="F26" s="17" t="s">
        <v>27</v>
      </c>
      <c r="G26" s="17" t="s">
        <v>27</v>
      </c>
      <c r="H26" s="17">
        <v>216</v>
      </c>
      <c r="I26" s="17">
        <v>0</v>
      </c>
      <c r="J26" s="17" t="s">
        <v>27</v>
      </c>
      <c r="K26" s="17" t="s">
        <v>27</v>
      </c>
      <c r="L26" s="17"/>
      <c r="M26" s="17"/>
      <c r="N26" s="17"/>
      <c r="O26" s="17"/>
      <c r="P26" s="17"/>
      <c r="Q26" s="17"/>
      <c r="R26" s="17"/>
      <c r="S26" s="17"/>
      <c r="T26" s="12">
        <f t="shared" si="0"/>
        <v>0</v>
      </c>
    </row>
    <row r="27" spans="1:20" x14ac:dyDescent="0.15">
      <c r="A27" s="73"/>
      <c r="B27" s="58" t="s">
        <v>33</v>
      </c>
      <c r="C27" s="16" t="s">
        <v>54</v>
      </c>
      <c r="D27" s="17">
        <v>1706</v>
      </c>
      <c r="E27" s="17">
        <v>324</v>
      </c>
      <c r="F27" s="17">
        <v>49855</v>
      </c>
      <c r="G27" s="17">
        <v>111038</v>
      </c>
      <c r="H27" s="17">
        <v>846</v>
      </c>
      <c r="I27" s="17">
        <v>72</v>
      </c>
      <c r="J27" s="17">
        <v>53000</v>
      </c>
      <c r="K27" s="17">
        <v>118000</v>
      </c>
      <c r="L27" s="17">
        <v>2368</v>
      </c>
      <c r="M27" s="17">
        <v>1326</v>
      </c>
      <c r="N27" s="17">
        <v>52974</v>
      </c>
      <c r="O27" s="17">
        <v>118797</v>
      </c>
      <c r="P27" s="17">
        <v>2066</v>
      </c>
      <c r="Q27" s="17">
        <v>1426</v>
      </c>
      <c r="R27" s="17">
        <v>52612</v>
      </c>
      <c r="S27" s="17">
        <v>118822</v>
      </c>
      <c r="T27" s="12">
        <f t="shared" si="0"/>
        <v>3148</v>
      </c>
    </row>
    <row r="28" spans="1:20" x14ac:dyDescent="0.15">
      <c r="A28" s="73"/>
      <c r="B28" s="58" t="s">
        <v>51</v>
      </c>
      <c r="C28" s="59" t="s">
        <v>54</v>
      </c>
      <c r="D28" s="17">
        <v>36</v>
      </c>
      <c r="E28" s="17">
        <v>0</v>
      </c>
      <c r="F28" s="17" t="s">
        <v>27</v>
      </c>
      <c r="G28" s="17" t="s">
        <v>27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2">
        <f t="shared" si="0"/>
        <v>0</v>
      </c>
    </row>
    <row r="29" spans="1:20" x14ac:dyDescent="0.15">
      <c r="A29" s="73"/>
      <c r="B29" s="75" t="s">
        <v>41</v>
      </c>
      <c r="C29" s="75"/>
      <c r="D29" s="17">
        <v>7484</v>
      </c>
      <c r="E29" s="17">
        <v>2500</v>
      </c>
      <c r="F29" s="17">
        <v>50814</v>
      </c>
      <c r="G29" s="17">
        <v>113087</v>
      </c>
      <c r="H29" s="17">
        <v>5066</v>
      </c>
      <c r="I29" s="17">
        <v>2500</v>
      </c>
      <c r="J29" s="17">
        <v>49983</v>
      </c>
      <c r="K29" s="17">
        <v>114793</v>
      </c>
      <c r="L29" s="17">
        <v>5876</v>
      </c>
      <c r="M29" s="17">
        <v>2500</v>
      </c>
      <c r="N29" s="17">
        <v>51133</v>
      </c>
      <c r="O29" s="17">
        <v>117050</v>
      </c>
      <c r="P29" s="17">
        <v>3925</v>
      </c>
      <c r="Q29" s="17">
        <v>2500</v>
      </c>
      <c r="R29" s="17">
        <v>51777</v>
      </c>
      <c r="S29" s="17">
        <v>118202</v>
      </c>
      <c r="T29" s="12">
        <f t="shared" si="0"/>
        <v>10000</v>
      </c>
    </row>
    <row r="30" spans="1:20" x14ac:dyDescent="0.15">
      <c r="A30" s="99" t="s">
        <v>42</v>
      </c>
      <c r="B30" s="99"/>
      <c r="C30" s="99"/>
      <c r="D30" s="17">
        <v>31000</v>
      </c>
      <c r="E30" s="17">
        <v>14680</v>
      </c>
      <c r="F30" s="70"/>
      <c r="G30" s="71"/>
      <c r="H30" s="17">
        <v>25344</v>
      </c>
      <c r="I30" s="17">
        <v>10596</v>
      </c>
      <c r="J30" s="70"/>
      <c r="K30" s="71"/>
      <c r="L30" s="17">
        <v>22145</v>
      </c>
      <c r="M30" s="17">
        <v>13421</v>
      </c>
      <c r="N30" s="70"/>
      <c r="O30" s="71"/>
      <c r="P30" s="17">
        <v>16281</v>
      </c>
      <c r="Q30" s="17">
        <v>11370</v>
      </c>
      <c r="R30" s="70"/>
      <c r="S30" s="71"/>
      <c r="T30" s="12">
        <f t="shared" si="0"/>
        <v>50067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30:K30"/>
    <mergeCell ref="N30:O30"/>
    <mergeCell ref="R30:S30"/>
    <mergeCell ref="A6:A23"/>
    <mergeCell ref="B23:C23"/>
    <mergeCell ref="A24:A29"/>
    <mergeCell ref="B29:C29"/>
    <mergeCell ref="A30:C30"/>
    <mergeCell ref="F30:G30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E876-68E1-47FA-ACAA-B99C386A55F2}">
  <dimension ref="A1:T3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4" sqref="M14"/>
    </sheetView>
  </sheetViews>
  <sheetFormatPr defaultRowHeight="12" x14ac:dyDescent="0.15"/>
  <cols>
    <col min="1" max="1" width="3.7109375" customWidth="1"/>
    <col min="2" max="2" width="15.85546875" bestFit="1" customWidth="1"/>
    <col min="3" max="3" width="18.140625" bestFit="1" customWidth="1"/>
    <col min="4" max="20" width="8.42578125" customWidth="1"/>
  </cols>
  <sheetData>
    <row r="1" spans="1:20" x14ac:dyDescent="0.15">
      <c r="A1" s="2" t="s">
        <v>151</v>
      </c>
    </row>
    <row r="2" spans="1:20" x14ac:dyDescent="0.15">
      <c r="A2" s="88"/>
      <c r="B2" s="89"/>
      <c r="C2" s="90"/>
      <c r="D2" s="84" t="s">
        <v>1</v>
      </c>
      <c r="E2" s="83"/>
      <c r="F2" s="83"/>
      <c r="G2" s="74"/>
      <c r="H2" s="84" t="s">
        <v>2</v>
      </c>
      <c r="I2" s="83"/>
      <c r="J2" s="83"/>
      <c r="K2" s="74"/>
      <c r="L2" s="84" t="s">
        <v>3</v>
      </c>
      <c r="M2" s="83"/>
      <c r="N2" s="83"/>
      <c r="O2" s="74"/>
      <c r="P2" s="84" t="s">
        <v>4</v>
      </c>
      <c r="Q2" s="83"/>
      <c r="R2" s="83"/>
      <c r="S2" s="74"/>
      <c r="T2" s="85" t="s">
        <v>57</v>
      </c>
    </row>
    <row r="3" spans="1:20" ht="10.5" customHeight="1" x14ac:dyDescent="0.15">
      <c r="A3" s="91"/>
      <c r="B3" s="92"/>
      <c r="C3" s="93"/>
      <c r="D3" s="82">
        <v>37041</v>
      </c>
      <c r="E3" s="83"/>
      <c r="F3" s="83"/>
      <c r="G3" s="74"/>
      <c r="H3" s="82">
        <v>37134</v>
      </c>
      <c r="I3" s="83"/>
      <c r="J3" s="83"/>
      <c r="K3" s="74"/>
      <c r="L3" s="82">
        <v>37204</v>
      </c>
      <c r="M3" s="83"/>
      <c r="N3" s="83"/>
      <c r="O3" s="74"/>
      <c r="P3" s="82">
        <v>37265</v>
      </c>
      <c r="Q3" s="83"/>
      <c r="R3" s="83"/>
      <c r="S3" s="74"/>
      <c r="T3" s="112"/>
    </row>
    <row r="4" spans="1:20" x14ac:dyDescent="0.15">
      <c r="A4" s="91"/>
      <c r="B4" s="92"/>
      <c r="C4" s="93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112"/>
    </row>
    <row r="5" spans="1:20" ht="36" x14ac:dyDescent="0.15">
      <c r="A5" s="94"/>
      <c r="B5" s="95"/>
      <c r="C5" s="96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113"/>
    </row>
    <row r="6" spans="1:20" ht="10.5" customHeight="1" x14ac:dyDescent="0.15">
      <c r="A6" s="108" t="s">
        <v>152</v>
      </c>
      <c r="B6" s="63" t="s">
        <v>15</v>
      </c>
      <c r="C6" s="24" t="s">
        <v>47</v>
      </c>
      <c r="D6" s="17">
        <v>450</v>
      </c>
      <c r="E6" s="17">
        <v>342</v>
      </c>
      <c r="F6" s="17">
        <v>72653</v>
      </c>
      <c r="G6" s="17">
        <v>267489</v>
      </c>
      <c r="H6" s="17">
        <v>901</v>
      </c>
      <c r="I6" s="17">
        <v>684</v>
      </c>
      <c r="J6" s="17">
        <v>78245</v>
      </c>
      <c r="K6" s="17">
        <v>260592</v>
      </c>
      <c r="L6" s="17">
        <v>324</v>
      </c>
      <c r="M6" s="17">
        <v>162</v>
      </c>
      <c r="N6" s="17">
        <v>70467</v>
      </c>
      <c r="O6" s="17">
        <v>257367</v>
      </c>
      <c r="P6" s="17">
        <v>270</v>
      </c>
      <c r="Q6" s="17">
        <v>270</v>
      </c>
      <c r="R6" s="17">
        <v>80000</v>
      </c>
      <c r="S6" s="17">
        <v>258000</v>
      </c>
      <c r="T6" s="12">
        <f>E6+I6+M6+Q6</f>
        <v>1458</v>
      </c>
    </row>
    <row r="7" spans="1:20" ht="10.5" customHeight="1" x14ac:dyDescent="0.15">
      <c r="A7" s="109"/>
      <c r="B7" s="63" t="s">
        <v>15</v>
      </c>
      <c r="C7" s="24" t="s">
        <v>32</v>
      </c>
      <c r="D7" s="17">
        <v>7740</v>
      </c>
      <c r="E7" s="17">
        <v>6483</v>
      </c>
      <c r="F7" s="17">
        <v>71195</v>
      </c>
      <c r="G7" s="17">
        <v>267559</v>
      </c>
      <c r="H7" s="17">
        <v>6914</v>
      </c>
      <c r="I7" s="17">
        <v>3407</v>
      </c>
      <c r="J7" s="17">
        <v>77118</v>
      </c>
      <c r="K7" s="17">
        <v>255528</v>
      </c>
      <c r="L7" s="17">
        <v>3027</v>
      </c>
      <c r="M7" s="17">
        <v>1353</v>
      </c>
      <c r="N7" s="17">
        <v>75184</v>
      </c>
      <c r="O7" s="17">
        <v>260886</v>
      </c>
      <c r="P7" s="17">
        <v>2474</v>
      </c>
      <c r="Q7" s="17">
        <v>2258</v>
      </c>
      <c r="R7" s="17">
        <v>81893</v>
      </c>
      <c r="S7" s="17">
        <v>257500</v>
      </c>
      <c r="T7" s="12">
        <f t="shared" ref="T7:T32" si="0">E7+I7+M7+Q7</f>
        <v>13501</v>
      </c>
    </row>
    <row r="8" spans="1:20" ht="10.5" customHeight="1" x14ac:dyDescent="0.15">
      <c r="A8" s="109"/>
      <c r="B8" s="63" t="s">
        <v>15</v>
      </c>
      <c r="C8" s="24" t="s">
        <v>153</v>
      </c>
      <c r="D8" s="17"/>
      <c r="E8" s="17"/>
      <c r="F8" s="17"/>
      <c r="G8" s="17"/>
      <c r="H8" s="17">
        <v>54</v>
      </c>
      <c r="I8" s="17">
        <v>54</v>
      </c>
      <c r="J8" s="17">
        <v>63982</v>
      </c>
      <c r="K8" s="17">
        <v>244981</v>
      </c>
      <c r="L8" s="17">
        <v>38</v>
      </c>
      <c r="M8" s="17">
        <v>38</v>
      </c>
      <c r="N8" s="17">
        <v>61807</v>
      </c>
      <c r="O8" s="17">
        <v>251996</v>
      </c>
      <c r="P8" s="17">
        <v>60</v>
      </c>
      <c r="Q8" s="17">
        <v>60</v>
      </c>
      <c r="R8" s="17">
        <v>67850</v>
      </c>
      <c r="S8" s="17">
        <v>247500</v>
      </c>
      <c r="T8" s="12">
        <f t="shared" si="0"/>
        <v>152</v>
      </c>
    </row>
    <row r="9" spans="1:20" ht="10.5" customHeight="1" x14ac:dyDescent="0.15">
      <c r="A9" s="109"/>
      <c r="B9" s="63" t="s">
        <v>15</v>
      </c>
      <c r="C9" s="24" t="s">
        <v>113</v>
      </c>
      <c r="D9" s="17"/>
      <c r="E9" s="17"/>
      <c r="F9" s="17"/>
      <c r="G9" s="17"/>
      <c r="H9" s="17"/>
      <c r="I9" s="17"/>
      <c r="J9" s="17"/>
      <c r="K9" s="17"/>
      <c r="L9" s="17">
        <v>18</v>
      </c>
      <c r="M9" s="17">
        <v>0</v>
      </c>
      <c r="N9" s="17" t="s">
        <v>27</v>
      </c>
      <c r="O9" s="17" t="s">
        <v>27</v>
      </c>
      <c r="P9" s="17">
        <v>18</v>
      </c>
      <c r="Q9" s="17">
        <v>18</v>
      </c>
      <c r="R9" s="17">
        <v>70000</v>
      </c>
      <c r="S9" s="17">
        <v>247000</v>
      </c>
      <c r="T9" s="12">
        <f t="shared" si="0"/>
        <v>18</v>
      </c>
    </row>
    <row r="10" spans="1:20" ht="10.5" customHeight="1" x14ac:dyDescent="0.15">
      <c r="A10" s="109"/>
      <c r="B10" s="63" t="s">
        <v>15</v>
      </c>
      <c r="C10" s="24" t="s">
        <v>97</v>
      </c>
      <c r="D10" s="17">
        <v>1576</v>
      </c>
      <c r="E10" s="17">
        <v>648</v>
      </c>
      <c r="F10" s="17">
        <v>70353</v>
      </c>
      <c r="G10" s="17">
        <v>265981</v>
      </c>
      <c r="H10" s="17">
        <v>2994</v>
      </c>
      <c r="I10" s="17">
        <v>1341</v>
      </c>
      <c r="J10" s="17">
        <v>72182</v>
      </c>
      <c r="K10" s="17">
        <v>252121</v>
      </c>
      <c r="L10" s="17">
        <v>1892</v>
      </c>
      <c r="M10" s="17">
        <v>900</v>
      </c>
      <c r="N10" s="17">
        <v>69318</v>
      </c>
      <c r="O10" s="17">
        <v>255508</v>
      </c>
      <c r="P10" s="17">
        <v>1986</v>
      </c>
      <c r="Q10" s="17">
        <v>1692</v>
      </c>
      <c r="R10" s="17">
        <v>76737</v>
      </c>
      <c r="S10" s="17">
        <v>252789</v>
      </c>
      <c r="T10" s="12">
        <f t="shared" si="0"/>
        <v>4581</v>
      </c>
    </row>
    <row r="11" spans="1:20" ht="10.5" customHeight="1" x14ac:dyDescent="0.15">
      <c r="A11" s="109"/>
      <c r="B11" s="63" t="s">
        <v>68</v>
      </c>
      <c r="C11" s="24" t="s">
        <v>32</v>
      </c>
      <c r="D11" s="17">
        <v>17</v>
      </c>
      <c r="E11" s="17">
        <v>17</v>
      </c>
      <c r="F11" s="17">
        <v>29100</v>
      </c>
      <c r="G11" s="17">
        <v>491000</v>
      </c>
      <c r="H11" s="17">
        <v>17</v>
      </c>
      <c r="I11" s="17">
        <v>17</v>
      </c>
      <c r="J11" s="17">
        <v>153000</v>
      </c>
      <c r="K11" s="17">
        <v>335000</v>
      </c>
      <c r="L11" s="17">
        <v>51</v>
      </c>
      <c r="M11" s="17">
        <v>51</v>
      </c>
      <c r="N11" s="17">
        <v>167000</v>
      </c>
      <c r="O11" s="17">
        <v>355500</v>
      </c>
      <c r="P11" s="17"/>
      <c r="Q11" s="17"/>
      <c r="R11" s="17"/>
      <c r="S11" s="17"/>
      <c r="T11" s="12">
        <f t="shared" si="0"/>
        <v>85</v>
      </c>
    </row>
    <row r="12" spans="1:20" ht="10.5" customHeight="1" x14ac:dyDescent="0.15">
      <c r="A12" s="109"/>
      <c r="B12" s="63" t="s">
        <v>24</v>
      </c>
      <c r="C12" s="24" t="s">
        <v>25</v>
      </c>
      <c r="D12" s="17">
        <v>18</v>
      </c>
      <c r="E12" s="17">
        <v>0</v>
      </c>
      <c r="F12" s="17" t="s">
        <v>27</v>
      </c>
      <c r="G12" s="17" t="s">
        <v>27</v>
      </c>
      <c r="H12" s="17">
        <v>18</v>
      </c>
      <c r="I12" s="17">
        <v>0</v>
      </c>
      <c r="J12" s="17" t="s">
        <v>27</v>
      </c>
      <c r="K12" s="17" t="s">
        <v>27</v>
      </c>
      <c r="L12" s="17">
        <v>18</v>
      </c>
      <c r="M12" s="17">
        <v>18</v>
      </c>
      <c r="N12" s="17">
        <v>185000</v>
      </c>
      <c r="O12" s="17">
        <v>379000</v>
      </c>
      <c r="P12" s="17"/>
      <c r="Q12" s="17"/>
      <c r="R12" s="17"/>
      <c r="S12" s="17"/>
      <c r="T12" s="12">
        <f t="shared" si="0"/>
        <v>18</v>
      </c>
    </row>
    <row r="13" spans="1:20" ht="10.5" customHeight="1" x14ac:dyDescent="0.15">
      <c r="A13" s="109"/>
      <c r="B13" s="63" t="s">
        <v>100</v>
      </c>
      <c r="C13" s="24" t="s">
        <v>47</v>
      </c>
      <c r="D13" s="17">
        <v>1841</v>
      </c>
      <c r="E13" s="17">
        <v>1673</v>
      </c>
      <c r="F13" s="17">
        <v>69638</v>
      </c>
      <c r="G13" s="17">
        <v>267918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2">
        <f t="shared" si="0"/>
        <v>1673</v>
      </c>
    </row>
    <row r="14" spans="1:20" ht="10.5" customHeight="1" x14ac:dyDescent="0.15">
      <c r="A14" s="109"/>
      <c r="B14" s="63" t="s">
        <v>100</v>
      </c>
      <c r="C14" s="24" t="s">
        <v>32</v>
      </c>
      <c r="D14" s="17">
        <v>3658</v>
      </c>
      <c r="E14" s="17">
        <v>2967</v>
      </c>
      <c r="F14" s="17">
        <v>71924</v>
      </c>
      <c r="G14" s="17">
        <v>266621</v>
      </c>
      <c r="H14" s="17">
        <v>3384</v>
      </c>
      <c r="I14" s="17">
        <v>1338</v>
      </c>
      <c r="J14" s="17">
        <v>71218</v>
      </c>
      <c r="K14" s="17">
        <v>247360</v>
      </c>
      <c r="L14" s="17">
        <v>2018</v>
      </c>
      <c r="M14" s="17">
        <v>1694</v>
      </c>
      <c r="N14" s="17">
        <v>68797</v>
      </c>
      <c r="O14" s="17">
        <v>256577</v>
      </c>
      <c r="P14" s="17">
        <v>197</v>
      </c>
      <c r="Q14" s="17">
        <v>197</v>
      </c>
      <c r="R14" s="17">
        <v>74670</v>
      </c>
      <c r="S14" s="17">
        <v>251257</v>
      </c>
      <c r="T14" s="12">
        <f t="shared" si="0"/>
        <v>6196</v>
      </c>
    </row>
    <row r="15" spans="1:20" ht="10.5" customHeight="1" x14ac:dyDescent="0.15">
      <c r="A15" s="109"/>
      <c r="B15" s="63" t="s">
        <v>154</v>
      </c>
      <c r="C15" s="24" t="s">
        <v>155</v>
      </c>
      <c r="D15" s="17"/>
      <c r="E15" s="17"/>
      <c r="F15" s="17"/>
      <c r="G15" s="17"/>
      <c r="H15" s="17">
        <v>18</v>
      </c>
      <c r="I15" s="17">
        <v>18</v>
      </c>
      <c r="J15" s="17">
        <v>305000</v>
      </c>
      <c r="K15" s="17">
        <v>480500</v>
      </c>
      <c r="L15" s="17"/>
      <c r="M15" s="17"/>
      <c r="N15" s="17"/>
      <c r="O15" s="17"/>
      <c r="P15" s="17"/>
      <c r="Q15" s="17"/>
      <c r="R15" s="17"/>
      <c r="S15" s="17"/>
      <c r="T15" s="12">
        <f t="shared" si="0"/>
        <v>18</v>
      </c>
    </row>
    <row r="16" spans="1:20" ht="10.5" customHeight="1" x14ac:dyDescent="0.15">
      <c r="A16" s="109"/>
      <c r="B16" s="63" t="s">
        <v>28</v>
      </c>
      <c r="C16" s="24" t="s">
        <v>25</v>
      </c>
      <c r="D16" s="17">
        <v>36</v>
      </c>
      <c r="E16" s="17">
        <v>18</v>
      </c>
      <c r="F16" s="17">
        <v>44000</v>
      </c>
      <c r="G16" s="17">
        <v>240000</v>
      </c>
      <c r="H16" s="17">
        <v>53</v>
      </c>
      <c r="I16" s="17">
        <v>17</v>
      </c>
      <c r="J16" s="17">
        <v>61500</v>
      </c>
      <c r="K16" s="17">
        <v>243500</v>
      </c>
      <c r="L16" s="17">
        <v>36</v>
      </c>
      <c r="M16" s="17">
        <v>18</v>
      </c>
      <c r="N16" s="17">
        <v>63000</v>
      </c>
      <c r="O16" s="17">
        <v>249500</v>
      </c>
      <c r="P16" s="17">
        <v>188</v>
      </c>
      <c r="Q16" s="17">
        <v>188</v>
      </c>
      <c r="R16" s="17">
        <v>66144</v>
      </c>
      <c r="S16" s="17">
        <v>243246</v>
      </c>
      <c r="T16" s="12">
        <f t="shared" si="0"/>
        <v>241</v>
      </c>
    </row>
    <row r="17" spans="1:20" ht="10.5" customHeight="1" x14ac:dyDescent="0.15">
      <c r="A17" s="109"/>
      <c r="B17" s="63" t="s">
        <v>28</v>
      </c>
      <c r="C17" s="24" t="s">
        <v>49</v>
      </c>
      <c r="D17" s="17">
        <v>40</v>
      </c>
      <c r="E17" s="17">
        <v>20</v>
      </c>
      <c r="F17" s="17">
        <v>76500</v>
      </c>
      <c r="G17" s="17">
        <v>271500</v>
      </c>
      <c r="H17" s="17">
        <v>40</v>
      </c>
      <c r="I17" s="17">
        <v>40</v>
      </c>
      <c r="J17" s="17">
        <v>61500</v>
      </c>
      <c r="K17" s="17">
        <v>243000</v>
      </c>
      <c r="L17" s="17"/>
      <c r="M17" s="17"/>
      <c r="N17" s="17"/>
      <c r="O17" s="17"/>
      <c r="P17" s="17">
        <v>40</v>
      </c>
      <c r="Q17" s="17">
        <v>40</v>
      </c>
      <c r="R17" s="17">
        <v>72000</v>
      </c>
      <c r="S17" s="17">
        <v>248750</v>
      </c>
      <c r="T17" s="12">
        <f t="shared" si="0"/>
        <v>100</v>
      </c>
    </row>
    <row r="18" spans="1:20" ht="10.5" customHeight="1" x14ac:dyDescent="0.15">
      <c r="A18" s="109"/>
      <c r="B18" s="63" t="s">
        <v>33</v>
      </c>
      <c r="C18" s="24" t="s">
        <v>155</v>
      </c>
      <c r="D18" s="17"/>
      <c r="E18" s="17"/>
      <c r="F18" s="17"/>
      <c r="G18" s="17"/>
      <c r="H18" s="17">
        <v>198</v>
      </c>
      <c r="I18" s="17">
        <v>198</v>
      </c>
      <c r="J18" s="17">
        <v>66300</v>
      </c>
      <c r="K18" s="17">
        <v>244400</v>
      </c>
      <c r="L18" s="17"/>
      <c r="M18" s="17"/>
      <c r="N18" s="17"/>
      <c r="O18" s="17"/>
      <c r="P18" s="17">
        <v>260</v>
      </c>
      <c r="Q18" s="17">
        <v>218</v>
      </c>
      <c r="R18" s="17">
        <v>73200</v>
      </c>
      <c r="S18" s="17">
        <v>244200</v>
      </c>
      <c r="T18" s="12">
        <f t="shared" si="0"/>
        <v>416</v>
      </c>
    </row>
    <row r="19" spans="1:20" ht="10.5" customHeight="1" x14ac:dyDescent="0.15">
      <c r="A19" s="109"/>
      <c r="B19" s="63" t="s">
        <v>33</v>
      </c>
      <c r="C19" s="24" t="s">
        <v>32</v>
      </c>
      <c r="D19" s="17">
        <v>27327</v>
      </c>
      <c r="E19" s="17">
        <v>9918</v>
      </c>
      <c r="F19" s="17">
        <v>66149</v>
      </c>
      <c r="G19" s="17">
        <v>260455</v>
      </c>
      <c r="H19" s="17">
        <v>40885</v>
      </c>
      <c r="I19" s="17">
        <v>15180</v>
      </c>
      <c r="J19" s="17">
        <v>70981</v>
      </c>
      <c r="K19" s="17">
        <v>248922</v>
      </c>
      <c r="L19" s="17">
        <v>35953</v>
      </c>
      <c r="M19" s="17">
        <v>18226</v>
      </c>
      <c r="N19" s="17">
        <v>70388</v>
      </c>
      <c r="O19" s="17">
        <v>256902</v>
      </c>
      <c r="P19" s="17">
        <v>30709</v>
      </c>
      <c r="Q19" s="17">
        <v>17111</v>
      </c>
      <c r="R19" s="17">
        <v>75833</v>
      </c>
      <c r="S19" s="17">
        <v>250654</v>
      </c>
      <c r="T19" s="12">
        <f t="shared" si="0"/>
        <v>60435</v>
      </c>
    </row>
    <row r="20" spans="1:20" ht="10.5" customHeight="1" x14ac:dyDescent="0.15">
      <c r="A20" s="109"/>
      <c r="B20" s="63" t="s">
        <v>33</v>
      </c>
      <c r="C20" s="24" t="s">
        <v>156</v>
      </c>
      <c r="D20" s="17"/>
      <c r="E20" s="17"/>
      <c r="F20" s="17"/>
      <c r="G20" s="17"/>
      <c r="H20" s="17">
        <v>20</v>
      </c>
      <c r="I20" s="17">
        <v>20</v>
      </c>
      <c r="J20" s="17">
        <v>105000</v>
      </c>
      <c r="K20" s="17">
        <v>300000</v>
      </c>
      <c r="L20" s="17"/>
      <c r="M20" s="17"/>
      <c r="N20" s="17"/>
      <c r="O20" s="17"/>
      <c r="P20" s="17">
        <v>20</v>
      </c>
      <c r="Q20" s="17">
        <v>20</v>
      </c>
      <c r="R20" s="17">
        <v>105000</v>
      </c>
      <c r="S20" s="17">
        <v>295000</v>
      </c>
      <c r="T20" s="12">
        <f t="shared" si="0"/>
        <v>40</v>
      </c>
    </row>
    <row r="21" spans="1:20" x14ac:dyDescent="0.15">
      <c r="A21" s="109"/>
      <c r="B21" s="63" t="s">
        <v>33</v>
      </c>
      <c r="C21" s="24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686</v>
      </c>
      <c r="Q21" s="17">
        <v>428</v>
      </c>
      <c r="R21" s="17">
        <v>81916</v>
      </c>
      <c r="S21" s="17">
        <v>255633</v>
      </c>
      <c r="T21" s="12">
        <f t="shared" si="0"/>
        <v>428</v>
      </c>
    </row>
    <row r="22" spans="1:20" ht="10.5" customHeight="1" x14ac:dyDescent="0.15">
      <c r="A22" s="109"/>
      <c r="B22" s="63" t="s">
        <v>33</v>
      </c>
      <c r="C22" s="24" t="s">
        <v>97</v>
      </c>
      <c r="D22" s="17">
        <v>648</v>
      </c>
      <c r="E22" s="17">
        <v>396</v>
      </c>
      <c r="F22" s="17">
        <v>79091</v>
      </c>
      <c r="G22" s="17">
        <v>273096</v>
      </c>
      <c r="H22" s="17">
        <v>690</v>
      </c>
      <c r="I22" s="17">
        <v>150</v>
      </c>
      <c r="J22" s="17">
        <v>80200</v>
      </c>
      <c r="K22" s="17">
        <v>257250</v>
      </c>
      <c r="L22" s="17">
        <v>426</v>
      </c>
      <c r="M22" s="17">
        <v>40</v>
      </c>
      <c r="N22" s="17">
        <v>80000</v>
      </c>
      <c r="O22" s="17">
        <v>265500</v>
      </c>
      <c r="P22" s="17"/>
      <c r="Q22" s="17"/>
      <c r="R22" s="17"/>
      <c r="S22" s="17"/>
      <c r="T22" s="12">
        <f t="shared" si="0"/>
        <v>586</v>
      </c>
    </row>
    <row r="23" spans="1:20" ht="10.5" customHeight="1" x14ac:dyDescent="0.15">
      <c r="A23" s="109"/>
      <c r="B23" s="63" t="s">
        <v>50</v>
      </c>
      <c r="C23" s="24" t="s">
        <v>25</v>
      </c>
      <c r="D23" s="17">
        <v>18</v>
      </c>
      <c r="E23" s="17">
        <v>18</v>
      </c>
      <c r="F23" s="17">
        <v>123000</v>
      </c>
      <c r="G23" s="17">
        <v>323000</v>
      </c>
      <c r="H23" s="17">
        <v>36</v>
      </c>
      <c r="I23" s="17">
        <v>36</v>
      </c>
      <c r="J23" s="17">
        <v>123000</v>
      </c>
      <c r="K23" s="17">
        <v>298500</v>
      </c>
      <c r="L23" s="17">
        <v>36</v>
      </c>
      <c r="M23" s="17">
        <v>0</v>
      </c>
      <c r="N23" s="17" t="s">
        <v>27</v>
      </c>
      <c r="O23" s="17" t="s">
        <v>27</v>
      </c>
      <c r="P23" s="17"/>
      <c r="Q23" s="17"/>
      <c r="R23" s="17"/>
      <c r="S23" s="17"/>
      <c r="T23" s="12">
        <f t="shared" si="0"/>
        <v>54</v>
      </c>
    </row>
    <row r="24" spans="1:20" ht="10.5" customHeight="1" x14ac:dyDescent="0.15">
      <c r="A24" s="109"/>
      <c r="B24" s="63" t="s">
        <v>51</v>
      </c>
      <c r="C24" s="24" t="s">
        <v>32</v>
      </c>
      <c r="D24" s="17">
        <v>108</v>
      </c>
      <c r="E24" s="17">
        <v>0</v>
      </c>
      <c r="F24" s="17" t="s">
        <v>27</v>
      </c>
      <c r="G24" s="17" t="s">
        <v>27</v>
      </c>
      <c r="H24" s="17">
        <v>362</v>
      </c>
      <c r="I24" s="17">
        <v>0</v>
      </c>
      <c r="J24" s="17" t="s">
        <v>27</v>
      </c>
      <c r="K24" s="17" t="s">
        <v>27</v>
      </c>
      <c r="L24" s="17">
        <v>18</v>
      </c>
      <c r="M24" s="17">
        <v>0</v>
      </c>
      <c r="N24" s="17" t="s">
        <v>27</v>
      </c>
      <c r="O24" s="17" t="s">
        <v>27</v>
      </c>
      <c r="P24" s="17">
        <v>18</v>
      </c>
      <c r="Q24" s="17">
        <v>0</v>
      </c>
      <c r="R24" s="17" t="s">
        <v>27</v>
      </c>
      <c r="S24" s="17" t="s">
        <v>27</v>
      </c>
      <c r="T24" s="12">
        <f t="shared" si="0"/>
        <v>0</v>
      </c>
    </row>
    <row r="25" spans="1:20" ht="10.5" customHeight="1" x14ac:dyDescent="0.15">
      <c r="A25" s="110"/>
      <c r="B25" s="74" t="s">
        <v>34</v>
      </c>
      <c r="C25" s="75"/>
      <c r="D25" s="17">
        <v>43477</v>
      </c>
      <c r="E25" s="17">
        <v>22500</v>
      </c>
      <c r="F25" s="17" t="s">
        <v>27</v>
      </c>
      <c r="G25" s="17" t="s">
        <v>27</v>
      </c>
      <c r="H25" s="17">
        <v>56584</v>
      </c>
      <c r="I25" s="17">
        <v>22500</v>
      </c>
      <c r="J25" s="17">
        <v>72559</v>
      </c>
      <c r="K25" s="17">
        <v>250742</v>
      </c>
      <c r="L25" s="17">
        <v>43855</v>
      </c>
      <c r="M25" s="17">
        <v>22500</v>
      </c>
      <c r="N25" s="17">
        <v>70822</v>
      </c>
      <c r="O25" s="17">
        <v>257387</v>
      </c>
      <c r="P25" s="17">
        <v>36926</v>
      </c>
      <c r="Q25" s="17">
        <v>22500</v>
      </c>
      <c r="R25" s="17">
        <v>76552</v>
      </c>
      <c r="S25" s="17">
        <v>251543</v>
      </c>
      <c r="T25" s="12">
        <f t="shared" si="0"/>
        <v>90000</v>
      </c>
    </row>
    <row r="26" spans="1:20" ht="10.5" customHeight="1" x14ac:dyDescent="0.15">
      <c r="A26" s="108" t="s">
        <v>157</v>
      </c>
      <c r="B26" s="16" t="s">
        <v>15</v>
      </c>
      <c r="C26" s="24" t="s">
        <v>54</v>
      </c>
      <c r="D26" s="17">
        <v>7516</v>
      </c>
      <c r="E26" s="17">
        <v>1512</v>
      </c>
      <c r="F26" s="17">
        <v>52802</v>
      </c>
      <c r="G26" s="17">
        <v>116623</v>
      </c>
      <c r="H26" s="17">
        <v>7669</v>
      </c>
      <c r="I26" s="17">
        <v>1715</v>
      </c>
      <c r="J26" s="17">
        <v>52212</v>
      </c>
      <c r="K26" s="17">
        <v>115057</v>
      </c>
      <c r="L26" s="17">
        <v>5135</v>
      </c>
      <c r="M26" s="17">
        <v>1260</v>
      </c>
      <c r="N26" s="17">
        <v>52717</v>
      </c>
      <c r="O26" s="17">
        <v>118732</v>
      </c>
      <c r="P26" s="17">
        <v>4120</v>
      </c>
      <c r="Q26" s="17">
        <v>976</v>
      </c>
      <c r="R26" s="17">
        <v>52504</v>
      </c>
      <c r="S26" s="17">
        <v>116749</v>
      </c>
      <c r="T26" s="12">
        <f t="shared" si="0"/>
        <v>5463</v>
      </c>
    </row>
    <row r="27" spans="1:20" ht="10.5" customHeight="1" x14ac:dyDescent="0.15">
      <c r="A27" s="109"/>
      <c r="B27" s="16" t="s">
        <v>100</v>
      </c>
      <c r="C27" s="24" t="s">
        <v>54</v>
      </c>
      <c r="D27" s="17">
        <v>334</v>
      </c>
      <c r="E27" s="17">
        <v>0</v>
      </c>
      <c r="F27" s="17" t="s">
        <v>27</v>
      </c>
      <c r="G27" s="17" t="s">
        <v>27</v>
      </c>
      <c r="H27" s="17">
        <v>743</v>
      </c>
      <c r="I27" s="17">
        <v>333</v>
      </c>
      <c r="J27" s="17">
        <v>48992</v>
      </c>
      <c r="K27" s="17">
        <v>112334</v>
      </c>
      <c r="L27" s="17">
        <v>838</v>
      </c>
      <c r="M27" s="17">
        <v>160</v>
      </c>
      <c r="N27" s="17">
        <v>50609</v>
      </c>
      <c r="O27" s="17">
        <v>114709</v>
      </c>
      <c r="P27" s="17">
        <v>1236</v>
      </c>
      <c r="Q27" s="17">
        <v>167</v>
      </c>
      <c r="R27" s="17">
        <v>49803</v>
      </c>
      <c r="S27" s="17">
        <v>112976</v>
      </c>
      <c r="T27" s="12">
        <f t="shared" si="0"/>
        <v>660</v>
      </c>
    </row>
    <row r="28" spans="1:20" x14ac:dyDescent="0.15">
      <c r="A28" s="109"/>
      <c r="B28" s="16" t="s">
        <v>28</v>
      </c>
      <c r="C28" s="24" t="s">
        <v>54</v>
      </c>
      <c r="D28" s="17">
        <v>1256</v>
      </c>
      <c r="E28" s="17">
        <v>40</v>
      </c>
      <c r="F28" s="17">
        <v>30000</v>
      </c>
      <c r="G28" s="17">
        <v>93200</v>
      </c>
      <c r="H28" s="17">
        <v>654</v>
      </c>
      <c r="I28" s="17">
        <v>0</v>
      </c>
      <c r="J28" s="17" t="s">
        <v>27</v>
      </c>
      <c r="K28" s="17" t="s">
        <v>27</v>
      </c>
      <c r="L28" s="17">
        <v>456</v>
      </c>
      <c r="M28" s="17">
        <v>40</v>
      </c>
      <c r="N28" s="17">
        <v>31400</v>
      </c>
      <c r="O28" s="17">
        <v>93700</v>
      </c>
      <c r="P28" s="17">
        <v>324</v>
      </c>
      <c r="Q28" s="17">
        <v>0</v>
      </c>
      <c r="R28" s="17" t="s">
        <v>27</v>
      </c>
      <c r="S28" s="17" t="s">
        <v>27</v>
      </c>
      <c r="T28" s="12">
        <f t="shared" si="0"/>
        <v>80</v>
      </c>
    </row>
    <row r="29" spans="1:20" x14ac:dyDescent="0.15">
      <c r="A29" s="109"/>
      <c r="B29" s="16" t="s">
        <v>33</v>
      </c>
      <c r="C29" s="24" t="s">
        <v>54</v>
      </c>
      <c r="D29" s="17">
        <v>4204</v>
      </c>
      <c r="E29" s="17">
        <v>948</v>
      </c>
      <c r="F29" s="17">
        <v>49411</v>
      </c>
      <c r="G29" s="17">
        <v>113609</v>
      </c>
      <c r="H29" s="17">
        <v>2652</v>
      </c>
      <c r="I29" s="17">
        <v>452</v>
      </c>
      <c r="J29" s="17">
        <v>53451</v>
      </c>
      <c r="K29" s="17">
        <v>115239</v>
      </c>
      <c r="L29" s="17">
        <v>4244</v>
      </c>
      <c r="M29" s="17">
        <v>1040</v>
      </c>
      <c r="N29" s="17">
        <v>51246</v>
      </c>
      <c r="O29" s="17">
        <v>116326</v>
      </c>
      <c r="P29" s="17">
        <v>3022</v>
      </c>
      <c r="Q29" s="17">
        <v>1357</v>
      </c>
      <c r="R29" s="17">
        <v>51983</v>
      </c>
      <c r="S29" s="17">
        <v>114440</v>
      </c>
      <c r="T29" s="12">
        <f t="shared" si="0"/>
        <v>3797</v>
      </c>
    </row>
    <row r="30" spans="1:20" x14ac:dyDescent="0.15">
      <c r="A30" s="109"/>
      <c r="B30" s="16" t="s">
        <v>51</v>
      </c>
      <c r="C30" s="24" t="s">
        <v>54</v>
      </c>
      <c r="D30" s="17">
        <v>108</v>
      </c>
      <c r="E30" s="17">
        <v>0</v>
      </c>
      <c r="F30" s="17" t="s">
        <v>27</v>
      </c>
      <c r="G30" s="17" t="s">
        <v>27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2">
        <f t="shared" si="0"/>
        <v>0</v>
      </c>
    </row>
    <row r="31" spans="1:20" x14ac:dyDescent="0.15">
      <c r="A31" s="110"/>
      <c r="B31" s="75" t="s">
        <v>41</v>
      </c>
      <c r="C31" s="75"/>
      <c r="D31" s="17">
        <v>13418</v>
      </c>
      <c r="E31" s="17">
        <v>2500</v>
      </c>
      <c r="F31" s="17" t="s">
        <v>27</v>
      </c>
      <c r="G31" s="17" t="s">
        <v>27</v>
      </c>
      <c r="H31" s="17">
        <v>11718</v>
      </c>
      <c r="I31" s="17">
        <v>2500</v>
      </c>
      <c r="J31" s="17">
        <v>52007</v>
      </c>
      <c r="K31" s="17">
        <v>114729</v>
      </c>
      <c r="L31" s="17">
        <v>10673</v>
      </c>
      <c r="M31" s="17">
        <v>2500</v>
      </c>
      <c r="N31" s="17">
        <v>51629</v>
      </c>
      <c r="O31" s="17">
        <v>117073</v>
      </c>
      <c r="P31" s="17">
        <v>8702</v>
      </c>
      <c r="Q31" s="17">
        <v>2500</v>
      </c>
      <c r="R31" s="17">
        <v>52041</v>
      </c>
      <c r="S31" s="17">
        <v>115244</v>
      </c>
      <c r="T31" s="12">
        <f t="shared" si="0"/>
        <v>10000</v>
      </c>
    </row>
    <row r="32" spans="1:20" x14ac:dyDescent="0.15">
      <c r="A32" s="78" t="s">
        <v>42</v>
      </c>
      <c r="B32" s="79"/>
      <c r="C32" s="80"/>
      <c r="D32" s="17">
        <v>56895</v>
      </c>
      <c r="E32" s="17">
        <v>25000</v>
      </c>
      <c r="F32" s="70"/>
      <c r="G32" s="71"/>
      <c r="H32" s="17">
        <v>68302</v>
      </c>
      <c r="I32" s="17">
        <v>25000</v>
      </c>
      <c r="J32" s="70"/>
      <c r="K32" s="71"/>
      <c r="L32" s="17">
        <v>54528</v>
      </c>
      <c r="M32" s="17">
        <v>25000</v>
      </c>
      <c r="N32" s="70"/>
      <c r="O32" s="71"/>
      <c r="P32" s="17">
        <v>45628</v>
      </c>
      <c r="Q32" s="17">
        <v>25000</v>
      </c>
      <c r="R32" s="70"/>
      <c r="S32" s="71"/>
      <c r="T32" s="12">
        <f t="shared" si="0"/>
        <v>100000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32:K32"/>
    <mergeCell ref="N32:O32"/>
    <mergeCell ref="R32:S32"/>
    <mergeCell ref="A6:A25"/>
    <mergeCell ref="B25:C25"/>
    <mergeCell ref="A26:A31"/>
    <mergeCell ref="B31:C31"/>
    <mergeCell ref="A32:C32"/>
    <mergeCell ref="F32:G3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70545-8901-412E-9FB3-E2F72908EF83}">
  <dimension ref="A1:AJ2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" defaultRowHeight="12" x14ac:dyDescent="0.15"/>
  <cols>
    <col min="1" max="1" width="3.7109375" style="3" customWidth="1"/>
    <col min="2" max="2" width="13.7109375" style="3" bestFit="1" customWidth="1"/>
    <col min="3" max="3" width="18.140625" style="3" bestFit="1" customWidth="1"/>
    <col min="4" max="35" width="9.42578125" style="3" customWidth="1"/>
    <col min="36" max="16384" width="10" style="3"/>
  </cols>
  <sheetData>
    <row r="1" spans="1:36" x14ac:dyDescent="0.15">
      <c r="A1" s="2" t="s">
        <v>43</v>
      </c>
      <c r="B1" s="2"/>
      <c r="C1" s="2"/>
      <c r="D1" s="2"/>
      <c r="E1" s="2"/>
      <c r="F1" s="2"/>
      <c r="G1" s="2"/>
    </row>
    <row r="2" spans="1:36" x14ac:dyDescent="0.15">
      <c r="A2" s="88"/>
      <c r="B2" s="89"/>
      <c r="C2" s="90"/>
      <c r="D2" s="84" t="s">
        <v>1</v>
      </c>
      <c r="E2" s="83"/>
      <c r="F2" s="83"/>
      <c r="G2" s="74"/>
      <c r="H2" s="84" t="s">
        <v>2</v>
      </c>
      <c r="I2" s="83"/>
      <c r="J2" s="83"/>
      <c r="K2" s="74"/>
      <c r="L2" s="84" t="s">
        <v>3</v>
      </c>
      <c r="M2" s="83"/>
      <c r="N2" s="83"/>
      <c r="O2" s="74"/>
      <c r="P2" s="84" t="s">
        <v>4</v>
      </c>
      <c r="Q2" s="83"/>
      <c r="R2" s="83"/>
      <c r="S2" s="74"/>
      <c r="T2" s="84" t="s">
        <v>5</v>
      </c>
      <c r="U2" s="83"/>
      <c r="V2" s="83"/>
      <c r="W2" s="74"/>
      <c r="X2" s="84" t="s">
        <v>6</v>
      </c>
      <c r="Y2" s="83"/>
      <c r="Z2" s="83"/>
      <c r="AA2" s="74"/>
      <c r="AB2" s="84" t="s">
        <v>7</v>
      </c>
      <c r="AC2" s="83"/>
      <c r="AD2" s="83"/>
      <c r="AE2" s="74"/>
      <c r="AF2" s="84" t="s">
        <v>8</v>
      </c>
      <c r="AG2" s="83"/>
      <c r="AH2" s="83"/>
      <c r="AI2" s="74"/>
      <c r="AJ2" s="85" t="s">
        <v>57</v>
      </c>
    </row>
    <row r="3" spans="1:36" x14ac:dyDescent="0.15">
      <c r="A3" s="91"/>
      <c r="B3" s="92"/>
      <c r="C3" s="93"/>
      <c r="D3" s="82">
        <v>44834</v>
      </c>
      <c r="E3" s="83"/>
      <c r="F3" s="83"/>
      <c r="G3" s="74"/>
      <c r="H3" s="82">
        <v>44855</v>
      </c>
      <c r="I3" s="83"/>
      <c r="J3" s="83"/>
      <c r="K3" s="74"/>
      <c r="L3" s="82">
        <v>44881</v>
      </c>
      <c r="M3" s="83"/>
      <c r="N3" s="83"/>
      <c r="O3" s="74"/>
      <c r="P3" s="82">
        <v>44909</v>
      </c>
      <c r="Q3" s="83"/>
      <c r="R3" s="83"/>
      <c r="S3" s="74"/>
      <c r="T3" s="82">
        <v>44937</v>
      </c>
      <c r="U3" s="83"/>
      <c r="V3" s="83"/>
      <c r="W3" s="74"/>
      <c r="X3" s="82">
        <v>44956</v>
      </c>
      <c r="Y3" s="83"/>
      <c r="Z3" s="83"/>
      <c r="AA3" s="74"/>
      <c r="AB3" s="82">
        <v>44971</v>
      </c>
      <c r="AC3" s="83"/>
      <c r="AD3" s="83"/>
      <c r="AE3" s="74"/>
      <c r="AF3" s="82">
        <v>44986</v>
      </c>
      <c r="AG3" s="83"/>
      <c r="AH3" s="83"/>
      <c r="AI3" s="74"/>
      <c r="AJ3" s="86"/>
    </row>
    <row r="4" spans="1:36" x14ac:dyDescent="0.15">
      <c r="A4" s="91"/>
      <c r="B4" s="92"/>
      <c r="C4" s="93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81" t="s">
        <v>9</v>
      </c>
      <c r="U4" s="81" t="s">
        <v>10</v>
      </c>
      <c r="V4" s="75" t="s">
        <v>11</v>
      </c>
      <c r="W4" s="75"/>
      <c r="X4" s="81" t="s">
        <v>9</v>
      </c>
      <c r="Y4" s="81" t="s">
        <v>10</v>
      </c>
      <c r="Z4" s="75" t="s">
        <v>11</v>
      </c>
      <c r="AA4" s="75"/>
      <c r="AB4" s="81" t="s">
        <v>9</v>
      </c>
      <c r="AC4" s="81" t="s">
        <v>10</v>
      </c>
      <c r="AD4" s="75" t="s">
        <v>11</v>
      </c>
      <c r="AE4" s="75"/>
      <c r="AF4" s="81" t="s">
        <v>9</v>
      </c>
      <c r="AG4" s="81" t="s">
        <v>10</v>
      </c>
      <c r="AH4" s="75" t="s">
        <v>11</v>
      </c>
      <c r="AI4" s="75"/>
      <c r="AJ4" s="86"/>
    </row>
    <row r="5" spans="1:36" ht="24" x14ac:dyDescent="0.15">
      <c r="A5" s="94"/>
      <c r="B5" s="95"/>
      <c r="C5" s="96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75"/>
      <c r="U5" s="75"/>
      <c r="V5" s="4" t="s">
        <v>12</v>
      </c>
      <c r="W5" s="4" t="s">
        <v>13</v>
      </c>
      <c r="X5" s="75"/>
      <c r="Y5" s="75"/>
      <c r="Z5" s="4" t="s">
        <v>12</v>
      </c>
      <c r="AA5" s="4" t="s">
        <v>13</v>
      </c>
      <c r="AB5" s="75"/>
      <c r="AC5" s="75"/>
      <c r="AD5" s="4" t="s">
        <v>12</v>
      </c>
      <c r="AE5" s="4" t="s">
        <v>13</v>
      </c>
      <c r="AF5" s="75"/>
      <c r="AG5" s="75"/>
      <c r="AH5" s="4" t="s">
        <v>12</v>
      </c>
      <c r="AI5" s="4" t="s">
        <v>13</v>
      </c>
      <c r="AJ5" s="87"/>
    </row>
    <row r="6" spans="1:36" x14ac:dyDescent="0.15">
      <c r="A6" s="76" t="s">
        <v>14</v>
      </c>
      <c r="B6" s="9" t="s">
        <v>15</v>
      </c>
      <c r="C6" s="5" t="s">
        <v>17</v>
      </c>
      <c r="D6" s="7"/>
      <c r="E6" s="7"/>
      <c r="F6" s="13"/>
      <c r="G6" s="1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2"/>
      <c r="W6" s="12"/>
      <c r="X6" s="11">
        <v>54</v>
      </c>
      <c r="Y6" s="11">
        <v>54</v>
      </c>
      <c r="Z6" s="12">
        <v>438800</v>
      </c>
      <c r="AA6" s="12">
        <v>499800</v>
      </c>
      <c r="AB6" s="10"/>
      <c r="AC6" s="10"/>
      <c r="AD6" s="10"/>
      <c r="AE6" s="10"/>
      <c r="AF6" s="10"/>
      <c r="AG6" s="10"/>
      <c r="AH6" s="10"/>
      <c r="AI6" s="10"/>
      <c r="AJ6" s="12">
        <f>E6+I6+M6+Q6+U6+Y6+AC6+AG6</f>
        <v>54</v>
      </c>
    </row>
    <row r="7" spans="1:36" x14ac:dyDescent="0.15">
      <c r="A7" s="76"/>
      <c r="B7" s="9" t="s">
        <v>15</v>
      </c>
      <c r="C7" s="5" t="s">
        <v>18</v>
      </c>
      <c r="D7" s="7">
        <v>40</v>
      </c>
      <c r="E7" s="7">
        <v>40</v>
      </c>
      <c r="F7" s="13">
        <v>315400</v>
      </c>
      <c r="G7" s="13">
        <v>376400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>
        <v>140</v>
      </c>
      <c r="U7" s="11">
        <v>140</v>
      </c>
      <c r="V7" s="12">
        <v>227900</v>
      </c>
      <c r="W7" s="12">
        <v>288900</v>
      </c>
      <c r="X7" s="11">
        <v>360</v>
      </c>
      <c r="Y7" s="11">
        <v>360</v>
      </c>
      <c r="Z7" s="12">
        <v>228700</v>
      </c>
      <c r="AA7" s="12">
        <v>289700</v>
      </c>
      <c r="AB7" s="11">
        <v>376</v>
      </c>
      <c r="AC7" s="11">
        <v>376</v>
      </c>
      <c r="AD7" s="12">
        <v>258549</v>
      </c>
      <c r="AE7" s="12">
        <v>319549</v>
      </c>
      <c r="AF7" s="11">
        <v>200</v>
      </c>
      <c r="AG7" s="11">
        <v>200</v>
      </c>
      <c r="AH7" s="12">
        <v>228700</v>
      </c>
      <c r="AI7" s="12">
        <v>289700</v>
      </c>
      <c r="AJ7" s="12">
        <f t="shared" ref="AJ7:AJ26" si="0">E7+I7+M7+Q7+U7+Y7+AC7+AG7</f>
        <v>1116</v>
      </c>
    </row>
    <row r="8" spans="1:36" x14ac:dyDescent="0.15">
      <c r="A8" s="76"/>
      <c r="B8" s="9" t="s">
        <v>19</v>
      </c>
      <c r="C8" s="5" t="s">
        <v>20</v>
      </c>
      <c r="D8" s="7"/>
      <c r="E8" s="7"/>
      <c r="F8" s="13"/>
      <c r="G8" s="13"/>
      <c r="H8" s="10"/>
      <c r="I8" s="10"/>
      <c r="J8" s="10"/>
      <c r="K8" s="10"/>
      <c r="L8" s="10"/>
      <c r="M8" s="10"/>
      <c r="N8" s="10"/>
      <c r="O8" s="10"/>
      <c r="P8" s="11">
        <v>72</v>
      </c>
      <c r="Q8" s="11">
        <v>72</v>
      </c>
      <c r="R8" s="12">
        <v>246250</v>
      </c>
      <c r="S8" s="12">
        <v>307250</v>
      </c>
      <c r="T8" s="11"/>
      <c r="U8" s="11"/>
      <c r="V8" s="12"/>
      <c r="W8" s="12"/>
      <c r="X8" s="11"/>
      <c r="Y8" s="11"/>
      <c r="Z8" s="12"/>
      <c r="AA8" s="12"/>
      <c r="AB8" s="11"/>
      <c r="AC8" s="11"/>
      <c r="AD8" s="12"/>
      <c r="AE8" s="12"/>
      <c r="AF8" s="10"/>
      <c r="AG8" s="10"/>
      <c r="AH8" s="10"/>
      <c r="AI8" s="10"/>
      <c r="AJ8" s="12">
        <f t="shared" si="0"/>
        <v>72</v>
      </c>
    </row>
    <row r="9" spans="1:36" x14ac:dyDescent="0.15">
      <c r="A9" s="76"/>
      <c r="B9" s="9" t="s">
        <v>19</v>
      </c>
      <c r="C9" s="5" t="s">
        <v>21</v>
      </c>
      <c r="D9" s="7"/>
      <c r="E9" s="7"/>
      <c r="F9" s="13"/>
      <c r="G9" s="13"/>
      <c r="H9" s="10"/>
      <c r="I9" s="10"/>
      <c r="J9" s="10"/>
      <c r="K9" s="10"/>
      <c r="L9" s="11">
        <v>96</v>
      </c>
      <c r="M9" s="11">
        <v>96</v>
      </c>
      <c r="N9" s="12">
        <v>259800</v>
      </c>
      <c r="O9" s="12">
        <v>320800</v>
      </c>
      <c r="P9" s="11"/>
      <c r="Q9" s="11"/>
      <c r="R9" s="12"/>
      <c r="S9" s="12"/>
      <c r="T9" s="11">
        <v>72</v>
      </c>
      <c r="U9" s="11">
        <v>72</v>
      </c>
      <c r="V9" s="12">
        <v>251800</v>
      </c>
      <c r="W9" s="12">
        <v>312800</v>
      </c>
      <c r="X9" s="11"/>
      <c r="Y9" s="11"/>
      <c r="Z9" s="12"/>
      <c r="AA9" s="12"/>
      <c r="AB9" s="11"/>
      <c r="AC9" s="11"/>
      <c r="AD9" s="12"/>
      <c r="AE9" s="12"/>
      <c r="AF9" s="10"/>
      <c r="AG9" s="10"/>
      <c r="AH9" s="10"/>
      <c r="AI9" s="10"/>
      <c r="AJ9" s="12">
        <f t="shared" si="0"/>
        <v>168</v>
      </c>
    </row>
    <row r="10" spans="1:36" x14ac:dyDescent="0.15">
      <c r="A10" s="77"/>
      <c r="B10" s="9" t="s">
        <v>24</v>
      </c>
      <c r="C10" s="5" t="s">
        <v>25</v>
      </c>
      <c r="D10" s="7">
        <v>400</v>
      </c>
      <c r="E10" s="7">
        <v>0</v>
      </c>
      <c r="F10" s="7" t="s">
        <v>44</v>
      </c>
      <c r="G10" s="7" t="s">
        <v>44</v>
      </c>
      <c r="H10" s="11">
        <v>300</v>
      </c>
      <c r="I10" s="11">
        <v>0</v>
      </c>
      <c r="J10" s="11" t="s">
        <v>27</v>
      </c>
      <c r="K10" s="11" t="s">
        <v>27</v>
      </c>
      <c r="L10" s="11">
        <v>336</v>
      </c>
      <c r="M10" s="11">
        <v>300</v>
      </c>
      <c r="N10" s="12">
        <v>185000</v>
      </c>
      <c r="O10" s="12">
        <v>246000</v>
      </c>
      <c r="P10" s="11">
        <v>36</v>
      </c>
      <c r="Q10" s="11">
        <v>0</v>
      </c>
      <c r="R10" s="11" t="s">
        <v>27</v>
      </c>
      <c r="S10" s="11" t="s">
        <v>27</v>
      </c>
      <c r="T10" s="11">
        <v>549</v>
      </c>
      <c r="U10" s="11">
        <v>266</v>
      </c>
      <c r="V10" s="12">
        <v>224893</v>
      </c>
      <c r="W10" s="12">
        <v>285893</v>
      </c>
      <c r="X10" s="11">
        <v>959</v>
      </c>
      <c r="Y10" s="11">
        <v>959</v>
      </c>
      <c r="Z10" s="12">
        <v>271357</v>
      </c>
      <c r="AA10" s="12">
        <v>332357</v>
      </c>
      <c r="AB10" s="11"/>
      <c r="AC10" s="11"/>
      <c r="AD10" s="12"/>
      <c r="AE10" s="12"/>
      <c r="AF10" s="10"/>
      <c r="AG10" s="10"/>
      <c r="AH10" s="10"/>
      <c r="AI10" s="10"/>
      <c r="AJ10" s="12">
        <f t="shared" si="0"/>
        <v>1525</v>
      </c>
    </row>
    <row r="11" spans="1:36" x14ac:dyDescent="0.15">
      <c r="A11" s="77"/>
      <c r="B11" s="9" t="s">
        <v>24</v>
      </c>
      <c r="C11" s="5" t="s">
        <v>23</v>
      </c>
      <c r="D11" s="7"/>
      <c r="E11" s="7"/>
      <c r="F11" s="7"/>
      <c r="G11" s="7"/>
      <c r="H11" s="11"/>
      <c r="I11" s="11"/>
      <c r="J11" s="11"/>
      <c r="K11" s="11"/>
      <c r="L11" s="11"/>
      <c r="M11" s="11"/>
      <c r="N11" s="12"/>
      <c r="O11" s="12"/>
      <c r="P11" s="11"/>
      <c r="Q11" s="11"/>
      <c r="R11" s="11"/>
      <c r="S11" s="11"/>
      <c r="T11" s="11">
        <v>95</v>
      </c>
      <c r="U11" s="11">
        <v>38</v>
      </c>
      <c r="V11" s="12">
        <v>214000</v>
      </c>
      <c r="W11" s="12">
        <v>275000</v>
      </c>
      <c r="X11" s="11">
        <v>95</v>
      </c>
      <c r="Y11" s="11">
        <v>95</v>
      </c>
      <c r="Z11" s="12">
        <v>215320</v>
      </c>
      <c r="AA11" s="12">
        <v>276320</v>
      </c>
      <c r="AB11" s="11"/>
      <c r="AC11" s="11"/>
      <c r="AD11" s="12"/>
      <c r="AE11" s="12"/>
      <c r="AF11" s="10"/>
      <c r="AG11" s="10"/>
      <c r="AH11" s="10"/>
      <c r="AI11" s="10"/>
      <c r="AJ11" s="12">
        <f t="shared" si="0"/>
        <v>133</v>
      </c>
    </row>
    <row r="12" spans="1:36" x14ac:dyDescent="0.15">
      <c r="A12" s="77"/>
      <c r="B12" s="9" t="s">
        <v>28</v>
      </c>
      <c r="C12" s="5" t="s">
        <v>25</v>
      </c>
      <c r="D12" s="7">
        <v>207</v>
      </c>
      <c r="E12" s="7">
        <v>207</v>
      </c>
      <c r="F12" s="13">
        <v>176338</v>
      </c>
      <c r="G12" s="13">
        <v>237338</v>
      </c>
      <c r="H12" s="11">
        <v>316</v>
      </c>
      <c r="I12" s="11">
        <v>316</v>
      </c>
      <c r="J12" s="12">
        <v>152650</v>
      </c>
      <c r="K12" s="12">
        <v>213652</v>
      </c>
      <c r="L12" s="11">
        <v>567</v>
      </c>
      <c r="M12" s="11">
        <v>567</v>
      </c>
      <c r="N12" s="12">
        <v>156184</v>
      </c>
      <c r="O12" s="12">
        <v>217185</v>
      </c>
      <c r="P12" s="11">
        <v>620</v>
      </c>
      <c r="Q12" s="11">
        <v>620</v>
      </c>
      <c r="R12" s="12">
        <v>190029</v>
      </c>
      <c r="S12" s="12">
        <v>251030</v>
      </c>
      <c r="T12" s="11">
        <v>597</v>
      </c>
      <c r="U12" s="11">
        <v>597</v>
      </c>
      <c r="V12" s="12">
        <v>161798</v>
      </c>
      <c r="W12" s="12">
        <v>222799</v>
      </c>
      <c r="X12" s="11">
        <v>514</v>
      </c>
      <c r="Y12" s="11">
        <v>514</v>
      </c>
      <c r="Z12" s="12">
        <v>162913</v>
      </c>
      <c r="AA12" s="12">
        <v>223914</v>
      </c>
      <c r="AB12" s="12">
        <v>1063</v>
      </c>
      <c r="AC12" s="12">
        <v>1063</v>
      </c>
      <c r="AD12" s="12">
        <v>157574</v>
      </c>
      <c r="AE12" s="12">
        <v>218575</v>
      </c>
      <c r="AF12" s="11">
        <v>227</v>
      </c>
      <c r="AG12" s="11">
        <v>227</v>
      </c>
      <c r="AH12" s="12">
        <v>175652</v>
      </c>
      <c r="AI12" s="12">
        <v>236652</v>
      </c>
      <c r="AJ12" s="12">
        <f t="shared" si="0"/>
        <v>4111</v>
      </c>
    </row>
    <row r="13" spans="1:36" x14ac:dyDescent="0.15">
      <c r="A13" s="77"/>
      <c r="B13" s="9" t="s">
        <v>28</v>
      </c>
      <c r="C13" s="5" t="s">
        <v>29</v>
      </c>
      <c r="D13" s="7"/>
      <c r="E13" s="7"/>
      <c r="F13" s="13"/>
      <c r="G13" s="13"/>
      <c r="H13" s="11"/>
      <c r="I13" s="11"/>
      <c r="J13" s="12"/>
      <c r="K13" s="12"/>
      <c r="L13" s="11"/>
      <c r="M13" s="11"/>
      <c r="N13" s="12"/>
      <c r="O13" s="12"/>
      <c r="P13" s="11"/>
      <c r="Q13" s="11"/>
      <c r="R13" s="12"/>
      <c r="S13" s="12"/>
      <c r="T13" s="11">
        <v>144</v>
      </c>
      <c r="U13" s="11">
        <v>144</v>
      </c>
      <c r="V13" s="12">
        <v>151500</v>
      </c>
      <c r="W13" s="12">
        <v>212500</v>
      </c>
      <c r="X13" s="11"/>
      <c r="Y13" s="11"/>
      <c r="Z13" s="12"/>
      <c r="AA13" s="12"/>
      <c r="AB13" s="12"/>
      <c r="AC13" s="12"/>
      <c r="AD13" s="12"/>
      <c r="AE13" s="12"/>
      <c r="AF13" s="11">
        <v>40</v>
      </c>
      <c r="AG13" s="11">
        <v>40</v>
      </c>
      <c r="AH13" s="12">
        <v>199000</v>
      </c>
      <c r="AI13" s="12">
        <v>260000</v>
      </c>
      <c r="AJ13" s="12">
        <f t="shared" si="0"/>
        <v>184</v>
      </c>
    </row>
    <row r="14" spans="1:36" x14ac:dyDescent="0.15">
      <c r="A14" s="77"/>
      <c r="B14" s="9" t="s">
        <v>30</v>
      </c>
      <c r="C14" s="5" t="s">
        <v>25</v>
      </c>
      <c r="D14" s="7"/>
      <c r="E14" s="7"/>
      <c r="F14" s="13"/>
      <c r="G14" s="13"/>
      <c r="H14" s="11">
        <v>206</v>
      </c>
      <c r="I14" s="11">
        <v>206</v>
      </c>
      <c r="J14" s="12">
        <v>264000</v>
      </c>
      <c r="K14" s="12">
        <v>325000</v>
      </c>
      <c r="L14" s="11">
        <v>98</v>
      </c>
      <c r="M14" s="11">
        <v>98</v>
      </c>
      <c r="N14" s="12">
        <v>252384</v>
      </c>
      <c r="O14" s="12">
        <v>313384</v>
      </c>
      <c r="P14" s="11">
        <v>160</v>
      </c>
      <c r="Q14" s="11">
        <v>160</v>
      </c>
      <c r="R14" s="12">
        <v>228870</v>
      </c>
      <c r="S14" s="12">
        <v>289870</v>
      </c>
      <c r="T14" s="10"/>
      <c r="U14" s="10"/>
      <c r="V14" s="10"/>
      <c r="W14" s="10"/>
      <c r="X14" s="11">
        <v>98</v>
      </c>
      <c r="Y14" s="11">
        <v>98</v>
      </c>
      <c r="Z14" s="12">
        <v>230522</v>
      </c>
      <c r="AA14" s="12">
        <v>291522</v>
      </c>
      <c r="AB14" s="12"/>
      <c r="AC14" s="12"/>
      <c r="AD14" s="12"/>
      <c r="AE14" s="12"/>
      <c r="AF14" s="11">
        <v>733</v>
      </c>
      <c r="AG14" s="11">
        <v>733</v>
      </c>
      <c r="AH14" s="12">
        <v>247571</v>
      </c>
      <c r="AI14" s="12">
        <v>308571</v>
      </c>
      <c r="AJ14" s="12">
        <f t="shared" si="0"/>
        <v>1295</v>
      </c>
    </row>
    <row r="15" spans="1:36" x14ac:dyDescent="0.15">
      <c r="A15" s="77"/>
      <c r="B15" s="9" t="s">
        <v>31</v>
      </c>
      <c r="C15" s="5" t="s">
        <v>32</v>
      </c>
      <c r="D15" s="7"/>
      <c r="E15" s="7"/>
      <c r="F15" s="13"/>
      <c r="G15" s="13"/>
      <c r="H15" s="11"/>
      <c r="I15" s="11"/>
      <c r="J15" s="12"/>
      <c r="K15" s="12"/>
      <c r="L15" s="11"/>
      <c r="M15" s="11"/>
      <c r="N15" s="12"/>
      <c r="O15" s="12"/>
      <c r="P15" s="11"/>
      <c r="Q15" s="11"/>
      <c r="R15" s="12"/>
      <c r="S15" s="12"/>
      <c r="T15" s="10"/>
      <c r="U15" s="10"/>
      <c r="V15" s="10"/>
      <c r="W15" s="10"/>
      <c r="X15" s="11"/>
      <c r="Y15" s="11"/>
      <c r="Z15" s="12"/>
      <c r="AA15" s="12"/>
      <c r="AB15" s="11">
        <v>600</v>
      </c>
      <c r="AC15" s="11">
        <v>600</v>
      </c>
      <c r="AD15" s="12">
        <v>145500</v>
      </c>
      <c r="AE15" s="12">
        <v>206500</v>
      </c>
      <c r="AF15" s="10"/>
      <c r="AG15" s="10"/>
      <c r="AH15" s="10"/>
      <c r="AI15" s="10"/>
      <c r="AJ15" s="12">
        <f t="shared" si="0"/>
        <v>600</v>
      </c>
    </row>
    <row r="16" spans="1:36" x14ac:dyDescent="0.15">
      <c r="A16" s="77"/>
      <c r="B16" s="9" t="s">
        <v>33</v>
      </c>
      <c r="C16" s="5" t="s">
        <v>32</v>
      </c>
      <c r="D16" s="7"/>
      <c r="E16" s="7"/>
      <c r="F16" s="13"/>
      <c r="G16" s="13"/>
      <c r="H16" s="11"/>
      <c r="I16" s="11"/>
      <c r="J16" s="12"/>
      <c r="K16" s="12"/>
      <c r="L16" s="11"/>
      <c r="M16" s="11"/>
      <c r="N16" s="12"/>
      <c r="O16" s="12"/>
      <c r="P16" s="11"/>
      <c r="Q16" s="11"/>
      <c r="R16" s="12"/>
      <c r="S16" s="12"/>
      <c r="T16" s="10"/>
      <c r="U16" s="10"/>
      <c r="V16" s="10"/>
      <c r="W16" s="10"/>
      <c r="X16" s="11"/>
      <c r="Y16" s="11"/>
      <c r="Z16" s="12"/>
      <c r="AA16" s="12"/>
      <c r="AB16" s="11">
        <v>100</v>
      </c>
      <c r="AC16" s="10">
        <v>0</v>
      </c>
      <c r="AD16" s="10" t="s">
        <v>44</v>
      </c>
      <c r="AE16" s="10" t="s">
        <v>44</v>
      </c>
      <c r="AF16" s="10"/>
      <c r="AG16" s="10"/>
      <c r="AH16" s="10"/>
      <c r="AI16" s="10"/>
      <c r="AJ16" s="12">
        <f t="shared" si="0"/>
        <v>0</v>
      </c>
    </row>
    <row r="17" spans="1:36" x14ac:dyDescent="0.15">
      <c r="A17" s="77"/>
      <c r="B17" s="75" t="s">
        <v>34</v>
      </c>
      <c r="C17" s="75"/>
      <c r="D17" s="7">
        <v>647</v>
      </c>
      <c r="E17" s="7">
        <v>247</v>
      </c>
      <c r="F17" s="13">
        <v>198858</v>
      </c>
      <c r="G17" s="13">
        <v>259858</v>
      </c>
      <c r="H17" s="11">
        <v>822</v>
      </c>
      <c r="I17" s="11">
        <v>522</v>
      </c>
      <c r="J17" s="12">
        <v>196593</v>
      </c>
      <c r="K17" s="12">
        <v>257594</v>
      </c>
      <c r="L17" s="12">
        <v>1097</v>
      </c>
      <c r="M17" s="12">
        <v>1061</v>
      </c>
      <c r="N17" s="12">
        <v>182593</v>
      </c>
      <c r="O17" s="12">
        <v>243593</v>
      </c>
      <c r="P17" s="11">
        <v>888</v>
      </c>
      <c r="Q17" s="11">
        <v>852</v>
      </c>
      <c r="R17" s="12">
        <v>202074</v>
      </c>
      <c r="S17" s="12">
        <v>263075</v>
      </c>
      <c r="T17" s="12">
        <v>1597</v>
      </c>
      <c r="U17" s="12">
        <v>1257</v>
      </c>
      <c r="V17" s="12">
        <v>188066</v>
      </c>
      <c r="W17" s="12">
        <v>249066</v>
      </c>
      <c r="X17" s="12">
        <v>2080</v>
      </c>
      <c r="Y17" s="12">
        <v>2080</v>
      </c>
      <c r="Z17" s="12">
        <v>237040</v>
      </c>
      <c r="AA17" s="12">
        <v>298040</v>
      </c>
      <c r="AB17" s="12">
        <v>2139</v>
      </c>
      <c r="AC17" s="12">
        <v>2039</v>
      </c>
      <c r="AD17" s="12">
        <v>172641</v>
      </c>
      <c r="AE17" s="12">
        <v>233642</v>
      </c>
      <c r="AF17" s="12">
        <v>1200</v>
      </c>
      <c r="AG17" s="12">
        <v>1200</v>
      </c>
      <c r="AH17" s="12">
        <v>229202</v>
      </c>
      <c r="AI17" s="12">
        <v>290202</v>
      </c>
      <c r="AJ17" s="12">
        <f t="shared" si="0"/>
        <v>9258</v>
      </c>
    </row>
    <row r="18" spans="1:36" x14ac:dyDescent="0.15">
      <c r="A18" s="76" t="s">
        <v>35</v>
      </c>
      <c r="B18" s="9" t="s">
        <v>15</v>
      </c>
      <c r="C18" s="5" t="s">
        <v>36</v>
      </c>
      <c r="D18" s="7">
        <v>200</v>
      </c>
      <c r="E18" s="7">
        <v>200</v>
      </c>
      <c r="F18" s="13">
        <v>169300</v>
      </c>
      <c r="G18" s="13">
        <v>211300</v>
      </c>
      <c r="H18" s="11">
        <v>300</v>
      </c>
      <c r="I18" s="11">
        <v>300</v>
      </c>
      <c r="J18" s="12">
        <v>179000</v>
      </c>
      <c r="K18" s="12">
        <v>221000</v>
      </c>
      <c r="L18" s="11">
        <v>108</v>
      </c>
      <c r="M18" s="11">
        <v>0</v>
      </c>
      <c r="N18" s="11" t="s">
        <v>27</v>
      </c>
      <c r="O18" s="11" t="s">
        <v>27</v>
      </c>
      <c r="P18" s="11">
        <v>308</v>
      </c>
      <c r="Q18" s="11">
        <v>308</v>
      </c>
      <c r="R18" s="12">
        <v>279440</v>
      </c>
      <c r="S18" s="12">
        <v>321440</v>
      </c>
      <c r="T18" s="11">
        <v>100</v>
      </c>
      <c r="U18" s="11">
        <v>100</v>
      </c>
      <c r="V18" s="12">
        <v>185630</v>
      </c>
      <c r="W18" s="12">
        <v>227630</v>
      </c>
      <c r="X18" s="10"/>
      <c r="Y18" s="10"/>
      <c r="Z18" s="10"/>
      <c r="AA18" s="10"/>
      <c r="AB18" s="11">
        <v>100</v>
      </c>
      <c r="AC18" s="11">
        <v>100</v>
      </c>
      <c r="AD18" s="12">
        <v>138200</v>
      </c>
      <c r="AE18" s="12">
        <v>180200</v>
      </c>
      <c r="AF18" s="10"/>
      <c r="AG18" s="10"/>
      <c r="AH18" s="10"/>
      <c r="AI18" s="10"/>
      <c r="AJ18" s="12">
        <f t="shared" si="0"/>
        <v>1008</v>
      </c>
    </row>
    <row r="19" spans="1:36" x14ac:dyDescent="0.15">
      <c r="A19" s="76"/>
      <c r="B19" s="9" t="s">
        <v>15</v>
      </c>
      <c r="C19" s="5" t="s">
        <v>37</v>
      </c>
      <c r="D19" s="7"/>
      <c r="E19" s="7"/>
      <c r="F19" s="13"/>
      <c r="G19" s="13"/>
      <c r="H19" s="11"/>
      <c r="I19" s="11"/>
      <c r="J19" s="12"/>
      <c r="K19" s="12"/>
      <c r="L19" s="11"/>
      <c r="M19" s="11"/>
      <c r="N19" s="11"/>
      <c r="O19" s="11"/>
      <c r="P19" s="11"/>
      <c r="Q19" s="11"/>
      <c r="R19" s="12"/>
      <c r="S19" s="12"/>
      <c r="T19" s="11"/>
      <c r="U19" s="11"/>
      <c r="V19" s="12"/>
      <c r="W19" s="12"/>
      <c r="X19" s="11">
        <v>100</v>
      </c>
      <c r="Y19" s="11">
        <v>100</v>
      </c>
      <c r="Z19" s="12">
        <v>181691</v>
      </c>
      <c r="AA19" s="12">
        <v>223691</v>
      </c>
      <c r="AB19" s="11">
        <v>100</v>
      </c>
      <c r="AC19" s="11">
        <v>100</v>
      </c>
      <c r="AD19" s="12">
        <v>184317</v>
      </c>
      <c r="AE19" s="12">
        <v>226317</v>
      </c>
      <c r="AF19" s="10"/>
      <c r="AG19" s="10"/>
      <c r="AH19" s="10"/>
      <c r="AI19" s="10"/>
      <c r="AJ19" s="12">
        <f t="shared" si="0"/>
        <v>200</v>
      </c>
    </row>
    <row r="20" spans="1:36" x14ac:dyDescent="0.15">
      <c r="A20" s="77"/>
      <c r="B20" s="9" t="s">
        <v>38</v>
      </c>
      <c r="C20" s="5" t="s">
        <v>36</v>
      </c>
      <c r="D20" s="7">
        <v>200</v>
      </c>
      <c r="E20" s="7">
        <v>0</v>
      </c>
      <c r="F20" s="7" t="s">
        <v>44</v>
      </c>
      <c r="G20" s="7" t="s">
        <v>44</v>
      </c>
      <c r="H20" s="11">
        <v>200</v>
      </c>
      <c r="I20" s="11">
        <v>200</v>
      </c>
      <c r="J20" s="12">
        <v>315100</v>
      </c>
      <c r="K20" s="12">
        <v>357100</v>
      </c>
      <c r="L20" s="11">
        <v>200</v>
      </c>
      <c r="M20" s="11">
        <v>200</v>
      </c>
      <c r="N20" s="12">
        <v>297400</v>
      </c>
      <c r="O20" s="12">
        <v>339400</v>
      </c>
      <c r="P20" s="11">
        <v>200</v>
      </c>
      <c r="Q20" s="11">
        <v>200</v>
      </c>
      <c r="R20" s="12">
        <v>258300</v>
      </c>
      <c r="S20" s="12">
        <v>300300</v>
      </c>
      <c r="T20" s="11">
        <v>200</v>
      </c>
      <c r="U20" s="11">
        <v>200</v>
      </c>
      <c r="V20" s="12">
        <v>251000</v>
      </c>
      <c r="W20" s="12">
        <v>293000</v>
      </c>
      <c r="X20" s="11"/>
      <c r="Y20" s="11"/>
      <c r="Z20" s="12"/>
      <c r="AA20" s="12"/>
      <c r="AB20" s="11">
        <v>200</v>
      </c>
      <c r="AC20" s="11">
        <v>200</v>
      </c>
      <c r="AD20" s="12">
        <v>245700</v>
      </c>
      <c r="AE20" s="12">
        <v>287700</v>
      </c>
      <c r="AF20" s="11">
        <v>200</v>
      </c>
      <c r="AG20" s="11">
        <v>200</v>
      </c>
      <c r="AH20" s="12">
        <v>286000</v>
      </c>
      <c r="AI20" s="12">
        <v>328000</v>
      </c>
      <c r="AJ20" s="12">
        <f t="shared" si="0"/>
        <v>1200</v>
      </c>
    </row>
    <row r="21" spans="1:36" x14ac:dyDescent="0.15">
      <c r="A21" s="77"/>
      <c r="B21" s="9" t="s">
        <v>39</v>
      </c>
      <c r="C21" s="5" t="s">
        <v>36</v>
      </c>
      <c r="D21" s="7">
        <v>200</v>
      </c>
      <c r="E21" s="7">
        <v>0</v>
      </c>
      <c r="F21" s="7" t="s">
        <v>44</v>
      </c>
      <c r="G21" s="7" t="s">
        <v>44</v>
      </c>
      <c r="H21" s="11">
        <v>200</v>
      </c>
      <c r="I21" s="11">
        <v>200</v>
      </c>
      <c r="J21" s="12">
        <v>234833</v>
      </c>
      <c r="K21" s="12">
        <v>277833</v>
      </c>
      <c r="L21" s="11"/>
      <c r="M21" s="11"/>
      <c r="N21" s="12"/>
      <c r="O21" s="12"/>
      <c r="P21" s="11"/>
      <c r="Q21" s="11"/>
      <c r="R21" s="12"/>
      <c r="S21" s="12"/>
      <c r="T21" s="10"/>
      <c r="U21" s="10"/>
      <c r="V21" s="10"/>
      <c r="W21" s="10"/>
      <c r="X21" s="11"/>
      <c r="Y21" s="11"/>
      <c r="Z21" s="12"/>
      <c r="AA21" s="12"/>
      <c r="AB21" s="10"/>
      <c r="AC21" s="10"/>
      <c r="AD21" s="10"/>
      <c r="AE21" s="10"/>
      <c r="AF21" s="10"/>
      <c r="AG21" s="10"/>
      <c r="AH21" s="10"/>
      <c r="AI21" s="10"/>
      <c r="AJ21" s="12">
        <f t="shared" si="0"/>
        <v>200</v>
      </c>
    </row>
    <row r="22" spans="1:36" x14ac:dyDescent="0.15">
      <c r="A22" s="77"/>
      <c r="B22" s="9" t="s">
        <v>28</v>
      </c>
      <c r="C22" s="5" t="s">
        <v>36</v>
      </c>
      <c r="D22" s="7">
        <v>340</v>
      </c>
      <c r="E22" s="7">
        <v>200</v>
      </c>
      <c r="F22" s="13">
        <v>86300</v>
      </c>
      <c r="G22" s="13">
        <v>128300</v>
      </c>
      <c r="H22" s="11">
        <v>200</v>
      </c>
      <c r="I22" s="11">
        <v>200</v>
      </c>
      <c r="J22" s="12">
        <v>87200</v>
      </c>
      <c r="K22" s="12">
        <v>129200</v>
      </c>
      <c r="L22" s="11"/>
      <c r="M22" s="11"/>
      <c r="N22" s="12"/>
      <c r="O22" s="12"/>
      <c r="P22" s="11">
        <v>200</v>
      </c>
      <c r="Q22" s="11">
        <v>200</v>
      </c>
      <c r="R22" s="12">
        <v>81200</v>
      </c>
      <c r="S22" s="12">
        <v>123200</v>
      </c>
      <c r="T22" s="11">
        <v>100</v>
      </c>
      <c r="U22" s="11">
        <v>100</v>
      </c>
      <c r="V22" s="12">
        <v>113000</v>
      </c>
      <c r="W22" s="12">
        <v>155000</v>
      </c>
      <c r="X22" s="11">
        <v>140</v>
      </c>
      <c r="Y22" s="11">
        <v>140</v>
      </c>
      <c r="Z22" s="12">
        <v>101000</v>
      </c>
      <c r="AA22" s="12">
        <v>143000</v>
      </c>
      <c r="AB22" s="11">
        <v>620</v>
      </c>
      <c r="AC22" s="11">
        <v>620</v>
      </c>
      <c r="AD22" s="12">
        <v>88452</v>
      </c>
      <c r="AE22" s="12">
        <v>130452</v>
      </c>
      <c r="AF22" s="10"/>
      <c r="AG22" s="10"/>
      <c r="AH22" s="10"/>
      <c r="AI22" s="10"/>
      <c r="AJ22" s="12">
        <f t="shared" si="0"/>
        <v>1460</v>
      </c>
    </row>
    <row r="23" spans="1:36" x14ac:dyDescent="0.15">
      <c r="A23" s="77"/>
      <c r="B23" s="9" t="s">
        <v>28</v>
      </c>
      <c r="C23" s="5" t="s">
        <v>37</v>
      </c>
      <c r="D23" s="7"/>
      <c r="E23" s="7"/>
      <c r="F23" s="13"/>
      <c r="G23" s="13"/>
      <c r="H23" s="11"/>
      <c r="I23" s="11"/>
      <c r="J23" s="12"/>
      <c r="K23" s="12"/>
      <c r="L23" s="11"/>
      <c r="M23" s="11"/>
      <c r="N23" s="12"/>
      <c r="O23" s="12"/>
      <c r="P23" s="11"/>
      <c r="Q23" s="11"/>
      <c r="R23" s="12"/>
      <c r="S23" s="12"/>
      <c r="T23" s="11"/>
      <c r="U23" s="11"/>
      <c r="V23" s="12"/>
      <c r="W23" s="12"/>
      <c r="X23" s="11">
        <v>108</v>
      </c>
      <c r="Y23" s="11">
        <v>108</v>
      </c>
      <c r="Z23" s="12">
        <v>120334</v>
      </c>
      <c r="AA23" s="12">
        <v>162334</v>
      </c>
      <c r="AB23" s="11">
        <v>108</v>
      </c>
      <c r="AC23" s="11">
        <v>108</v>
      </c>
      <c r="AD23" s="12">
        <v>122170</v>
      </c>
      <c r="AE23" s="12">
        <v>164170</v>
      </c>
      <c r="AF23" s="10"/>
      <c r="AG23" s="10"/>
      <c r="AH23" s="10"/>
      <c r="AI23" s="10"/>
      <c r="AJ23" s="12">
        <f t="shared" si="0"/>
        <v>216</v>
      </c>
    </row>
    <row r="24" spans="1:36" x14ac:dyDescent="0.15">
      <c r="A24" s="77"/>
      <c r="B24" s="9" t="s">
        <v>40</v>
      </c>
      <c r="C24" s="5" t="s">
        <v>36</v>
      </c>
      <c r="D24" s="7"/>
      <c r="E24" s="7"/>
      <c r="F24" s="13"/>
      <c r="G24" s="13"/>
      <c r="H24" s="11"/>
      <c r="I24" s="11"/>
      <c r="J24" s="12"/>
      <c r="K24" s="12"/>
      <c r="L24" s="11"/>
      <c r="M24" s="11"/>
      <c r="N24" s="12"/>
      <c r="O24" s="12"/>
      <c r="P24" s="11"/>
      <c r="Q24" s="11"/>
      <c r="R24" s="12"/>
      <c r="S24" s="12"/>
      <c r="T24" s="11"/>
      <c r="U24" s="11"/>
      <c r="V24" s="12"/>
      <c r="W24" s="12"/>
      <c r="X24" s="11">
        <v>100</v>
      </c>
      <c r="Y24" s="11">
        <v>100</v>
      </c>
      <c r="Z24" s="12">
        <v>312900</v>
      </c>
      <c r="AA24" s="12">
        <v>354900</v>
      </c>
      <c r="AB24" s="11">
        <v>100</v>
      </c>
      <c r="AC24" s="11">
        <v>100</v>
      </c>
      <c r="AD24" s="12">
        <v>318000</v>
      </c>
      <c r="AE24" s="12">
        <v>360000</v>
      </c>
      <c r="AF24" s="10"/>
      <c r="AG24" s="10"/>
      <c r="AH24" s="10"/>
      <c r="AI24" s="10"/>
      <c r="AJ24" s="12">
        <f t="shared" si="0"/>
        <v>200</v>
      </c>
    </row>
    <row r="25" spans="1:36" x14ac:dyDescent="0.15">
      <c r="A25" s="77"/>
      <c r="B25" s="75" t="s">
        <v>41</v>
      </c>
      <c r="C25" s="75"/>
      <c r="D25" s="7">
        <v>940</v>
      </c>
      <c r="E25" s="7">
        <v>400</v>
      </c>
      <c r="F25" s="13">
        <v>127800</v>
      </c>
      <c r="G25" s="13">
        <v>169800</v>
      </c>
      <c r="H25" s="11">
        <v>900</v>
      </c>
      <c r="I25" s="11">
        <v>900</v>
      </c>
      <c r="J25" s="12">
        <v>201252</v>
      </c>
      <c r="K25" s="12">
        <v>243474</v>
      </c>
      <c r="L25" s="11">
        <v>308</v>
      </c>
      <c r="M25" s="11">
        <v>200</v>
      </c>
      <c r="N25" s="12">
        <v>297400</v>
      </c>
      <c r="O25" s="12">
        <v>339400</v>
      </c>
      <c r="P25" s="11">
        <v>708</v>
      </c>
      <c r="Q25" s="11">
        <v>708</v>
      </c>
      <c r="R25" s="12">
        <v>217468</v>
      </c>
      <c r="S25" s="12">
        <v>259468</v>
      </c>
      <c r="T25" s="11">
        <v>400</v>
      </c>
      <c r="U25" s="11">
        <v>400</v>
      </c>
      <c r="V25" s="12">
        <v>200158</v>
      </c>
      <c r="W25" s="12">
        <v>242158</v>
      </c>
      <c r="X25" s="11">
        <v>448</v>
      </c>
      <c r="Y25" s="11">
        <v>448</v>
      </c>
      <c r="Z25" s="12">
        <v>170971</v>
      </c>
      <c r="AA25" s="12">
        <v>212971</v>
      </c>
      <c r="AB25" s="12">
        <v>1228</v>
      </c>
      <c r="AC25" s="12">
        <v>1228</v>
      </c>
      <c r="AD25" s="12">
        <v>147578</v>
      </c>
      <c r="AE25" s="12">
        <v>189578</v>
      </c>
      <c r="AF25" s="11">
        <v>200</v>
      </c>
      <c r="AG25" s="11">
        <v>200</v>
      </c>
      <c r="AH25" s="12">
        <v>286000</v>
      </c>
      <c r="AI25" s="12">
        <v>328000</v>
      </c>
      <c r="AJ25" s="12">
        <f t="shared" si="0"/>
        <v>4484</v>
      </c>
    </row>
    <row r="26" spans="1:36" x14ac:dyDescent="0.15">
      <c r="A26" s="78" t="s">
        <v>42</v>
      </c>
      <c r="B26" s="79"/>
      <c r="C26" s="80"/>
      <c r="D26" s="15">
        <v>1587</v>
      </c>
      <c r="E26" s="15">
        <v>647</v>
      </c>
      <c r="F26" s="70"/>
      <c r="G26" s="71"/>
      <c r="H26" s="12">
        <v>1722</v>
      </c>
      <c r="I26" s="12">
        <v>1422</v>
      </c>
      <c r="J26" s="70"/>
      <c r="K26" s="71"/>
      <c r="L26" s="12">
        <v>1405</v>
      </c>
      <c r="M26" s="12">
        <v>1261</v>
      </c>
      <c r="N26" s="70"/>
      <c r="O26" s="71"/>
      <c r="P26" s="12">
        <v>1596</v>
      </c>
      <c r="Q26" s="12">
        <v>1560</v>
      </c>
      <c r="R26" s="70"/>
      <c r="S26" s="71"/>
      <c r="T26" s="12">
        <v>1997</v>
      </c>
      <c r="U26" s="12">
        <v>1657</v>
      </c>
      <c r="V26" s="70"/>
      <c r="W26" s="71"/>
      <c r="X26" s="14">
        <v>2528</v>
      </c>
      <c r="Y26" s="14">
        <v>2528</v>
      </c>
      <c r="Z26" s="70"/>
      <c r="AA26" s="71"/>
      <c r="AB26" s="12">
        <v>3367</v>
      </c>
      <c r="AC26" s="12">
        <v>3267</v>
      </c>
      <c r="AD26" s="70"/>
      <c r="AE26" s="71"/>
      <c r="AF26" s="12">
        <v>1400</v>
      </c>
      <c r="AG26" s="12">
        <v>1400</v>
      </c>
      <c r="AH26" s="70"/>
      <c r="AI26" s="71"/>
      <c r="AJ26" s="12">
        <f t="shared" si="0"/>
        <v>13742</v>
      </c>
    </row>
  </sheetData>
  <mergeCells count="55">
    <mergeCell ref="A2:C5"/>
    <mergeCell ref="D2:G2"/>
    <mergeCell ref="H2:K2"/>
    <mergeCell ref="L2:O2"/>
    <mergeCell ref="P2:S2"/>
    <mergeCell ref="P4:P5"/>
    <mergeCell ref="Q4:Q5"/>
    <mergeCell ref="R4:S4"/>
    <mergeCell ref="J4:K4"/>
    <mergeCell ref="L4:L5"/>
    <mergeCell ref="M4:M5"/>
    <mergeCell ref="N4:O4"/>
    <mergeCell ref="AB2:AE2"/>
    <mergeCell ref="AF2:AI2"/>
    <mergeCell ref="D3:G3"/>
    <mergeCell ref="H3:K3"/>
    <mergeCell ref="L3:O3"/>
    <mergeCell ref="P3:S3"/>
    <mergeCell ref="T3:W3"/>
    <mergeCell ref="X3:AA3"/>
    <mergeCell ref="AB3:AE3"/>
    <mergeCell ref="T2:W2"/>
    <mergeCell ref="X2:AA2"/>
    <mergeCell ref="T4:T5"/>
    <mergeCell ref="D4:D5"/>
    <mergeCell ref="E4:E5"/>
    <mergeCell ref="F4:G4"/>
    <mergeCell ref="H4:H5"/>
    <mergeCell ref="I4:I5"/>
    <mergeCell ref="X4:X5"/>
    <mergeCell ref="Y4:Y5"/>
    <mergeCell ref="Z4:AA4"/>
    <mergeCell ref="AB4:AB5"/>
    <mergeCell ref="AF3:AI3"/>
    <mergeCell ref="AJ2:AJ5"/>
    <mergeCell ref="A18:A25"/>
    <mergeCell ref="B25:C25"/>
    <mergeCell ref="A26:C26"/>
    <mergeCell ref="F26:G26"/>
    <mergeCell ref="J26:K26"/>
    <mergeCell ref="N26:O26"/>
    <mergeCell ref="AC4:AC5"/>
    <mergeCell ref="AD4:AE4"/>
    <mergeCell ref="AF4:AF5"/>
    <mergeCell ref="AG4:AG5"/>
    <mergeCell ref="AH4:AI4"/>
    <mergeCell ref="A6:A17"/>
    <mergeCell ref="B17:C17"/>
    <mergeCell ref="U4:U5"/>
    <mergeCell ref="V4:W4"/>
    <mergeCell ref="R26:S26"/>
    <mergeCell ref="V26:W26"/>
    <mergeCell ref="Z26:AA26"/>
    <mergeCell ref="AD26:AE26"/>
    <mergeCell ref="AH26:AI2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E450-50C7-4A82-8A17-0726E45F27CB}">
  <dimension ref="A1:AJ2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15"/>
  <cols>
    <col min="1" max="1" width="3.7109375" customWidth="1"/>
    <col min="2" max="2" width="14.140625" bestFit="1" customWidth="1"/>
    <col min="3" max="3" width="18.7109375" customWidth="1"/>
    <col min="6" max="22" width="9.140625" customWidth="1"/>
  </cols>
  <sheetData>
    <row r="1" spans="1:36" ht="13.5" x14ac:dyDescent="0.15">
      <c r="A1" s="1" t="s">
        <v>45</v>
      </c>
      <c r="B1" s="1"/>
    </row>
    <row r="2" spans="1:36" x14ac:dyDescent="0.15">
      <c r="A2" s="102"/>
      <c r="B2" s="103"/>
      <c r="C2" s="103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x14ac:dyDescent="0.15">
      <c r="A3" s="103"/>
      <c r="B3" s="103"/>
      <c r="C3" s="103"/>
      <c r="D3" s="100">
        <v>44463</v>
      </c>
      <c r="E3" s="100"/>
      <c r="F3" s="100"/>
      <c r="G3" s="100"/>
      <c r="H3" s="100">
        <v>44496</v>
      </c>
      <c r="I3" s="100"/>
      <c r="J3" s="100"/>
      <c r="K3" s="100"/>
      <c r="L3" s="100">
        <v>44524</v>
      </c>
      <c r="M3" s="100"/>
      <c r="N3" s="100"/>
      <c r="O3" s="100"/>
      <c r="P3" s="100">
        <v>44551</v>
      </c>
      <c r="Q3" s="100"/>
      <c r="R3" s="100"/>
      <c r="S3" s="100"/>
      <c r="T3" s="100">
        <v>44573</v>
      </c>
      <c r="U3" s="100"/>
      <c r="V3" s="100"/>
      <c r="W3" s="100"/>
      <c r="X3" s="100">
        <v>44592</v>
      </c>
      <c r="Y3" s="100"/>
      <c r="Z3" s="100"/>
      <c r="AA3" s="100"/>
      <c r="AB3" s="100">
        <v>44607</v>
      </c>
      <c r="AC3" s="100"/>
      <c r="AD3" s="100"/>
      <c r="AE3" s="100"/>
      <c r="AF3" s="100">
        <v>44621</v>
      </c>
      <c r="AG3" s="100"/>
      <c r="AH3" s="100"/>
      <c r="AI3" s="100"/>
      <c r="AJ3" s="86"/>
    </row>
    <row r="4" spans="1:36" ht="12" customHeight="1" x14ac:dyDescent="0.15">
      <c r="A4" s="103"/>
      <c r="B4" s="103"/>
      <c r="C4" s="103"/>
      <c r="D4" s="81" t="s">
        <v>9</v>
      </c>
      <c r="E4" s="81" t="s">
        <v>10</v>
      </c>
      <c r="F4" s="75" t="s">
        <v>11</v>
      </c>
      <c r="G4" s="75"/>
      <c r="H4" s="81" t="s">
        <v>9</v>
      </c>
      <c r="I4" s="81" t="s">
        <v>10</v>
      </c>
      <c r="J4" s="75" t="s">
        <v>11</v>
      </c>
      <c r="K4" s="75"/>
      <c r="L4" s="81" t="s">
        <v>9</v>
      </c>
      <c r="M4" s="81" t="s">
        <v>10</v>
      </c>
      <c r="N4" s="75" t="s">
        <v>11</v>
      </c>
      <c r="O4" s="75"/>
      <c r="P4" s="81" t="s">
        <v>9</v>
      </c>
      <c r="Q4" s="81" t="s">
        <v>10</v>
      </c>
      <c r="R4" s="75" t="s">
        <v>11</v>
      </c>
      <c r="S4" s="75"/>
      <c r="T4" s="81" t="s">
        <v>9</v>
      </c>
      <c r="U4" s="81" t="s">
        <v>10</v>
      </c>
      <c r="V4" s="75" t="s">
        <v>11</v>
      </c>
      <c r="W4" s="75"/>
      <c r="X4" s="81" t="s">
        <v>9</v>
      </c>
      <c r="Y4" s="81" t="s">
        <v>10</v>
      </c>
      <c r="Z4" s="75" t="s">
        <v>11</v>
      </c>
      <c r="AA4" s="75"/>
      <c r="AB4" s="81" t="s">
        <v>9</v>
      </c>
      <c r="AC4" s="81" t="s">
        <v>10</v>
      </c>
      <c r="AD4" s="75" t="s">
        <v>11</v>
      </c>
      <c r="AE4" s="75"/>
      <c r="AF4" s="81" t="s">
        <v>9</v>
      </c>
      <c r="AG4" s="81" t="s">
        <v>10</v>
      </c>
      <c r="AH4" s="75" t="s">
        <v>11</v>
      </c>
      <c r="AI4" s="75"/>
      <c r="AJ4" s="86"/>
    </row>
    <row r="5" spans="1:36" ht="24" customHeight="1" x14ac:dyDescent="0.15">
      <c r="A5" s="103"/>
      <c r="B5" s="103"/>
      <c r="C5" s="103"/>
      <c r="D5" s="75"/>
      <c r="E5" s="75"/>
      <c r="F5" s="4" t="s">
        <v>12</v>
      </c>
      <c r="G5" s="4" t="s">
        <v>13</v>
      </c>
      <c r="H5" s="75"/>
      <c r="I5" s="75"/>
      <c r="J5" s="4" t="s">
        <v>12</v>
      </c>
      <c r="K5" s="4" t="s">
        <v>13</v>
      </c>
      <c r="L5" s="75"/>
      <c r="M5" s="75"/>
      <c r="N5" s="4" t="s">
        <v>12</v>
      </c>
      <c r="O5" s="4" t="s">
        <v>13</v>
      </c>
      <c r="P5" s="75"/>
      <c r="Q5" s="75"/>
      <c r="R5" s="4" t="s">
        <v>12</v>
      </c>
      <c r="S5" s="4" t="s">
        <v>13</v>
      </c>
      <c r="T5" s="75"/>
      <c r="U5" s="75"/>
      <c r="V5" s="4" t="s">
        <v>12</v>
      </c>
      <c r="W5" s="4" t="s">
        <v>13</v>
      </c>
      <c r="X5" s="75"/>
      <c r="Y5" s="75"/>
      <c r="Z5" s="4" t="s">
        <v>12</v>
      </c>
      <c r="AA5" s="4" t="s">
        <v>13</v>
      </c>
      <c r="AB5" s="75"/>
      <c r="AC5" s="75"/>
      <c r="AD5" s="4" t="s">
        <v>12</v>
      </c>
      <c r="AE5" s="4" t="s">
        <v>13</v>
      </c>
      <c r="AF5" s="75"/>
      <c r="AG5" s="75"/>
      <c r="AH5" s="4" t="s">
        <v>12</v>
      </c>
      <c r="AI5" s="4" t="s">
        <v>13</v>
      </c>
      <c r="AJ5" s="87"/>
    </row>
    <row r="6" spans="1:36" x14ac:dyDescent="0.15">
      <c r="A6" s="98" t="s">
        <v>46</v>
      </c>
      <c r="B6" s="16" t="s">
        <v>15</v>
      </c>
      <c r="C6" s="16" t="s">
        <v>47</v>
      </c>
      <c r="D6" s="17">
        <v>108</v>
      </c>
      <c r="E6" s="17">
        <v>108</v>
      </c>
      <c r="F6" s="17">
        <v>180700</v>
      </c>
      <c r="G6" s="17">
        <v>242700</v>
      </c>
      <c r="H6" s="17"/>
      <c r="I6" s="17"/>
      <c r="J6" s="17"/>
      <c r="K6" s="17"/>
      <c r="L6" s="17">
        <v>108</v>
      </c>
      <c r="M6" s="17">
        <v>108</v>
      </c>
      <c r="N6" s="17">
        <v>289400</v>
      </c>
      <c r="O6" s="17">
        <v>350400</v>
      </c>
      <c r="P6" s="17"/>
      <c r="Q6" s="17"/>
      <c r="R6" s="17"/>
      <c r="S6" s="17"/>
      <c r="T6" s="16"/>
      <c r="U6" s="17"/>
      <c r="V6" s="17"/>
      <c r="W6" s="17"/>
      <c r="X6" s="16"/>
      <c r="Y6" s="17"/>
      <c r="Z6" s="17"/>
      <c r="AA6" s="17"/>
      <c r="AB6" s="16"/>
      <c r="AC6" s="17"/>
      <c r="AD6" s="17"/>
      <c r="AE6" s="17"/>
      <c r="AF6" s="16"/>
      <c r="AG6" s="17"/>
      <c r="AH6" s="17"/>
      <c r="AI6" s="17"/>
      <c r="AJ6" s="12">
        <f>E6+I6+M6+Q6+U6+Y6+AC6+AG6</f>
        <v>216</v>
      </c>
    </row>
    <row r="7" spans="1:36" x14ac:dyDescent="0.15">
      <c r="A7" s="98"/>
      <c r="B7" s="16" t="s">
        <v>15</v>
      </c>
      <c r="C7" s="16" t="s">
        <v>16</v>
      </c>
      <c r="D7" s="21">
        <v>238</v>
      </c>
      <c r="E7" s="17">
        <v>78</v>
      </c>
      <c r="F7" s="17">
        <v>178800</v>
      </c>
      <c r="G7" s="17">
        <v>239800</v>
      </c>
      <c r="H7" s="17">
        <v>180</v>
      </c>
      <c r="I7" s="17">
        <v>0</v>
      </c>
      <c r="J7" s="17" t="s">
        <v>44</v>
      </c>
      <c r="K7" s="17" t="s">
        <v>44</v>
      </c>
      <c r="L7" s="19">
        <v>140</v>
      </c>
      <c r="M7" s="17">
        <v>0</v>
      </c>
      <c r="N7" s="17" t="s">
        <v>44</v>
      </c>
      <c r="O7" s="17" t="s">
        <v>44</v>
      </c>
      <c r="P7" s="18">
        <v>180</v>
      </c>
      <c r="Q7" s="17">
        <v>40</v>
      </c>
      <c r="R7" s="17">
        <v>152576</v>
      </c>
      <c r="S7" s="17">
        <v>213576</v>
      </c>
      <c r="T7" s="18">
        <v>180</v>
      </c>
      <c r="U7" s="17">
        <v>0</v>
      </c>
      <c r="V7" s="17" t="s">
        <v>44</v>
      </c>
      <c r="W7" s="17" t="s">
        <v>44</v>
      </c>
      <c r="X7" s="18">
        <v>460</v>
      </c>
      <c r="Y7" s="17">
        <v>420</v>
      </c>
      <c r="Z7" s="17">
        <v>156794</v>
      </c>
      <c r="AA7" s="17">
        <v>217794</v>
      </c>
      <c r="AB7" s="18">
        <v>340</v>
      </c>
      <c r="AC7" s="17">
        <v>300</v>
      </c>
      <c r="AD7" s="17">
        <v>160704</v>
      </c>
      <c r="AE7" s="17">
        <v>221704</v>
      </c>
      <c r="AF7" s="18">
        <v>40</v>
      </c>
      <c r="AG7" s="17">
        <v>40</v>
      </c>
      <c r="AH7" s="17">
        <v>160645</v>
      </c>
      <c r="AI7" s="17">
        <v>221645</v>
      </c>
      <c r="AJ7" s="12">
        <f t="shared" ref="AJ7:AJ26" si="0">E7+I7+M7+Q7+U7+Y7+AC7+AG7</f>
        <v>878</v>
      </c>
    </row>
    <row r="8" spans="1:36" x14ac:dyDescent="0.15">
      <c r="A8" s="98"/>
      <c r="B8" s="16" t="s">
        <v>15</v>
      </c>
      <c r="C8" s="16" t="s">
        <v>48</v>
      </c>
      <c r="D8" s="17">
        <v>380</v>
      </c>
      <c r="E8" s="17">
        <v>80</v>
      </c>
      <c r="F8" s="17">
        <v>197000</v>
      </c>
      <c r="G8" s="17">
        <v>258000</v>
      </c>
      <c r="H8" s="17">
        <v>300</v>
      </c>
      <c r="I8" s="17">
        <v>80</v>
      </c>
      <c r="J8" s="17">
        <v>170500</v>
      </c>
      <c r="K8" s="17">
        <v>231500</v>
      </c>
      <c r="L8" s="16">
        <v>400</v>
      </c>
      <c r="M8" s="17">
        <v>180</v>
      </c>
      <c r="N8" s="17">
        <v>174444</v>
      </c>
      <c r="O8" s="17">
        <v>235444</v>
      </c>
      <c r="P8" s="18">
        <v>672</v>
      </c>
      <c r="Q8" s="17">
        <v>672</v>
      </c>
      <c r="R8" s="17">
        <v>182896</v>
      </c>
      <c r="S8" s="17">
        <v>243896</v>
      </c>
      <c r="T8" s="18">
        <v>300</v>
      </c>
      <c r="U8" s="17">
        <v>300</v>
      </c>
      <c r="V8" s="17">
        <v>189000</v>
      </c>
      <c r="W8" s="17">
        <v>250000</v>
      </c>
      <c r="X8" s="18">
        <v>540</v>
      </c>
      <c r="Y8" s="17">
        <v>540</v>
      </c>
      <c r="Z8" s="17">
        <v>175622</v>
      </c>
      <c r="AA8" s="17">
        <v>236622</v>
      </c>
      <c r="AB8" s="18">
        <v>600</v>
      </c>
      <c r="AC8" s="17">
        <v>600</v>
      </c>
      <c r="AD8" s="17">
        <v>162200</v>
      </c>
      <c r="AE8" s="17">
        <v>223200</v>
      </c>
      <c r="AF8" s="18">
        <v>40</v>
      </c>
      <c r="AG8" s="17">
        <v>40</v>
      </c>
      <c r="AH8" s="17">
        <v>184909</v>
      </c>
      <c r="AI8" s="17">
        <v>245909</v>
      </c>
      <c r="AJ8" s="12">
        <f t="shared" si="0"/>
        <v>2492</v>
      </c>
    </row>
    <row r="9" spans="1:36" x14ac:dyDescent="0.15">
      <c r="A9" s="98"/>
      <c r="B9" s="16" t="s">
        <v>38</v>
      </c>
      <c r="C9" s="16" t="s">
        <v>32</v>
      </c>
      <c r="D9" s="20"/>
      <c r="E9" s="17"/>
      <c r="F9" s="17"/>
      <c r="G9" s="17"/>
      <c r="H9" s="20"/>
      <c r="I9" s="17"/>
      <c r="J9" s="17"/>
      <c r="K9" s="17"/>
      <c r="L9" s="16"/>
      <c r="M9" s="17"/>
      <c r="N9" s="17"/>
      <c r="O9" s="17"/>
      <c r="P9" s="18"/>
      <c r="Q9" s="17"/>
      <c r="R9" s="17"/>
      <c r="S9" s="17"/>
      <c r="T9" s="18">
        <v>72</v>
      </c>
      <c r="U9" s="17">
        <v>72</v>
      </c>
      <c r="V9" s="17">
        <v>236980</v>
      </c>
      <c r="W9" s="17">
        <v>297980</v>
      </c>
      <c r="X9" s="19"/>
      <c r="Y9" s="17"/>
      <c r="Z9" s="17"/>
      <c r="AA9" s="17"/>
      <c r="AB9" s="18"/>
      <c r="AC9" s="17"/>
      <c r="AD9" s="17"/>
      <c r="AE9" s="17"/>
      <c r="AF9" s="18"/>
      <c r="AG9" s="17"/>
      <c r="AH9" s="17"/>
      <c r="AI9" s="17"/>
      <c r="AJ9" s="12">
        <f t="shared" si="0"/>
        <v>72</v>
      </c>
    </row>
    <row r="10" spans="1:36" x14ac:dyDescent="0.15">
      <c r="A10" s="98"/>
      <c r="B10" s="16" t="s">
        <v>24</v>
      </c>
      <c r="C10" s="16" t="s">
        <v>25</v>
      </c>
      <c r="D10" s="17"/>
      <c r="E10" s="17"/>
      <c r="F10" s="17"/>
      <c r="G10" s="17"/>
      <c r="H10" s="17">
        <v>80</v>
      </c>
      <c r="I10" s="17">
        <v>80</v>
      </c>
      <c r="J10" s="17">
        <v>193000</v>
      </c>
      <c r="K10" s="17">
        <v>254000</v>
      </c>
      <c r="L10" s="16"/>
      <c r="M10" s="17"/>
      <c r="N10" s="17"/>
      <c r="O10" s="17"/>
      <c r="P10" s="18">
        <v>68</v>
      </c>
      <c r="Q10" s="17">
        <v>68</v>
      </c>
      <c r="R10" s="17">
        <v>287000</v>
      </c>
      <c r="S10" s="17">
        <v>348000</v>
      </c>
      <c r="T10" s="18">
        <v>78</v>
      </c>
      <c r="U10" s="17">
        <v>78</v>
      </c>
      <c r="V10" s="17">
        <v>280000</v>
      </c>
      <c r="W10" s="17">
        <v>341000</v>
      </c>
      <c r="X10" s="19"/>
      <c r="Y10" s="17"/>
      <c r="Z10" s="17"/>
      <c r="AA10" s="17"/>
      <c r="AB10" s="18">
        <v>702</v>
      </c>
      <c r="AC10" s="17">
        <v>702</v>
      </c>
      <c r="AD10" s="17">
        <v>177483</v>
      </c>
      <c r="AE10" s="17">
        <v>238483</v>
      </c>
      <c r="AF10" s="18">
        <v>300</v>
      </c>
      <c r="AG10" s="17">
        <v>300</v>
      </c>
      <c r="AH10" s="17">
        <v>148000</v>
      </c>
      <c r="AI10" s="17">
        <v>209000</v>
      </c>
      <c r="AJ10" s="12">
        <f t="shared" si="0"/>
        <v>1228</v>
      </c>
    </row>
    <row r="11" spans="1:36" x14ac:dyDescent="0.15">
      <c r="A11" s="98"/>
      <c r="B11" s="16" t="s">
        <v>24</v>
      </c>
      <c r="C11" s="16" t="s">
        <v>16</v>
      </c>
      <c r="D11" s="17"/>
      <c r="E11" s="17"/>
      <c r="F11" s="17"/>
      <c r="G11" s="17"/>
      <c r="H11" s="17">
        <v>60</v>
      </c>
      <c r="I11" s="17">
        <v>60</v>
      </c>
      <c r="J11" s="17">
        <v>208000</v>
      </c>
      <c r="K11" s="17">
        <v>269000</v>
      </c>
      <c r="L11" s="16"/>
      <c r="M11" s="17"/>
      <c r="N11" s="17"/>
      <c r="O11" s="17"/>
      <c r="P11" s="18"/>
      <c r="Q11" s="17"/>
      <c r="R11" s="17"/>
      <c r="S11" s="17"/>
      <c r="T11" s="18"/>
      <c r="U11" s="17"/>
      <c r="V11" s="17"/>
      <c r="W11" s="17"/>
      <c r="X11" s="19"/>
      <c r="Y11" s="17"/>
      <c r="Z11" s="17"/>
      <c r="AA11" s="17"/>
      <c r="AB11" s="18"/>
      <c r="AC11" s="17"/>
      <c r="AD11" s="17"/>
      <c r="AE11" s="17"/>
      <c r="AF11" s="18">
        <v>39</v>
      </c>
      <c r="AG11" s="17">
        <v>39</v>
      </c>
      <c r="AH11" s="17">
        <v>191500</v>
      </c>
      <c r="AI11" s="17">
        <v>252500</v>
      </c>
      <c r="AJ11" s="12">
        <f t="shared" si="0"/>
        <v>99</v>
      </c>
    </row>
    <row r="12" spans="1:36" x14ac:dyDescent="0.15">
      <c r="A12" s="98"/>
      <c r="B12" s="16" t="s">
        <v>28</v>
      </c>
      <c r="C12" s="16" t="s">
        <v>25</v>
      </c>
      <c r="D12" s="17"/>
      <c r="E12" s="17"/>
      <c r="F12" s="17"/>
      <c r="G12" s="17"/>
      <c r="H12" s="17">
        <v>314</v>
      </c>
      <c r="I12" s="17">
        <v>260</v>
      </c>
      <c r="J12" s="17">
        <v>126691</v>
      </c>
      <c r="K12" s="17">
        <v>187692</v>
      </c>
      <c r="L12" s="16">
        <v>682</v>
      </c>
      <c r="M12" s="17">
        <v>628</v>
      </c>
      <c r="N12" s="17">
        <v>146702</v>
      </c>
      <c r="O12" s="17">
        <v>207702</v>
      </c>
      <c r="P12" s="18">
        <v>574</v>
      </c>
      <c r="Q12" s="17">
        <v>520</v>
      </c>
      <c r="R12" s="17">
        <v>128203</v>
      </c>
      <c r="S12" s="17">
        <v>189204</v>
      </c>
      <c r="T12" s="18">
        <v>658</v>
      </c>
      <c r="U12" s="17">
        <v>604</v>
      </c>
      <c r="V12" s="17">
        <v>124324</v>
      </c>
      <c r="W12" s="17">
        <v>185325</v>
      </c>
      <c r="X12" s="18">
        <v>928</v>
      </c>
      <c r="Y12" s="17">
        <v>874</v>
      </c>
      <c r="Z12" s="17">
        <v>132309</v>
      </c>
      <c r="AA12" s="17">
        <v>193310</v>
      </c>
      <c r="AB12" s="18">
        <v>946</v>
      </c>
      <c r="AC12" s="17">
        <v>946</v>
      </c>
      <c r="AD12" s="17">
        <v>134807</v>
      </c>
      <c r="AE12" s="17">
        <v>195808</v>
      </c>
      <c r="AF12" s="18">
        <v>300</v>
      </c>
      <c r="AG12" s="17">
        <v>300</v>
      </c>
      <c r="AH12" s="17">
        <v>116891</v>
      </c>
      <c r="AI12" s="17">
        <v>177891</v>
      </c>
      <c r="AJ12" s="12">
        <f t="shared" si="0"/>
        <v>4132</v>
      </c>
    </row>
    <row r="13" spans="1:36" x14ac:dyDescent="0.15">
      <c r="A13" s="98"/>
      <c r="B13" s="16" t="s">
        <v>28</v>
      </c>
      <c r="C13" s="16" t="s">
        <v>49</v>
      </c>
      <c r="D13" s="17"/>
      <c r="E13" s="17"/>
      <c r="F13" s="17"/>
      <c r="G13" s="17"/>
      <c r="H13" s="17">
        <v>60</v>
      </c>
      <c r="I13" s="17">
        <v>0</v>
      </c>
      <c r="J13" s="17" t="s">
        <v>44</v>
      </c>
      <c r="K13" s="17" t="s">
        <v>44</v>
      </c>
      <c r="L13" s="16">
        <v>114</v>
      </c>
      <c r="M13" s="17">
        <v>114</v>
      </c>
      <c r="N13" s="17">
        <v>149868</v>
      </c>
      <c r="O13" s="17">
        <v>210868</v>
      </c>
      <c r="P13" s="18"/>
      <c r="Q13" s="17"/>
      <c r="R13" s="17"/>
      <c r="S13" s="17"/>
      <c r="T13" s="18">
        <v>108</v>
      </c>
      <c r="U13" s="17">
        <v>108</v>
      </c>
      <c r="V13" s="17">
        <v>118000</v>
      </c>
      <c r="W13" s="17">
        <v>179000</v>
      </c>
      <c r="X13" s="18"/>
      <c r="Y13" s="17"/>
      <c r="Z13" s="17"/>
      <c r="AA13" s="17"/>
      <c r="AB13" s="18"/>
      <c r="AC13" s="17"/>
      <c r="AD13" s="17"/>
      <c r="AE13" s="17"/>
      <c r="AF13" s="18"/>
      <c r="AG13" s="17"/>
      <c r="AH13" s="17"/>
      <c r="AI13" s="17"/>
      <c r="AJ13" s="12">
        <f t="shared" si="0"/>
        <v>222</v>
      </c>
    </row>
    <row r="14" spans="1:36" x14ac:dyDescent="0.15">
      <c r="A14" s="98"/>
      <c r="B14" s="16" t="s">
        <v>50</v>
      </c>
      <c r="C14" s="16" t="s">
        <v>25</v>
      </c>
      <c r="D14" s="20">
        <v>78</v>
      </c>
      <c r="E14" s="17">
        <v>78</v>
      </c>
      <c r="F14" s="17">
        <v>191322</v>
      </c>
      <c r="G14" s="17">
        <v>252322</v>
      </c>
      <c r="H14" s="20">
        <v>58</v>
      </c>
      <c r="I14" s="17">
        <v>58</v>
      </c>
      <c r="J14" s="17">
        <v>195903</v>
      </c>
      <c r="K14" s="17">
        <v>256903</v>
      </c>
      <c r="L14" s="16">
        <v>39</v>
      </c>
      <c r="M14" s="17">
        <v>39</v>
      </c>
      <c r="N14" s="17">
        <v>182962</v>
      </c>
      <c r="O14" s="17">
        <v>243962</v>
      </c>
      <c r="P14" s="18">
        <v>39</v>
      </c>
      <c r="Q14" s="17">
        <v>39</v>
      </c>
      <c r="R14" s="17">
        <v>182243</v>
      </c>
      <c r="S14" s="17">
        <v>243243</v>
      </c>
      <c r="T14" s="18">
        <v>97</v>
      </c>
      <c r="U14" s="17">
        <v>97</v>
      </c>
      <c r="V14" s="17">
        <v>180777</v>
      </c>
      <c r="W14" s="17">
        <v>241777</v>
      </c>
      <c r="X14" s="18"/>
      <c r="Y14" s="17"/>
      <c r="Z14" s="17"/>
      <c r="AA14" s="17"/>
      <c r="AB14" s="19">
        <v>1052</v>
      </c>
      <c r="AC14" s="17">
        <v>1052</v>
      </c>
      <c r="AD14" s="17">
        <v>184538</v>
      </c>
      <c r="AE14" s="17">
        <v>245538</v>
      </c>
      <c r="AF14" s="18">
        <v>100</v>
      </c>
      <c r="AG14" s="17">
        <v>100</v>
      </c>
      <c r="AH14" s="17">
        <v>180000</v>
      </c>
      <c r="AI14" s="17">
        <v>241000</v>
      </c>
      <c r="AJ14" s="12">
        <f t="shared" si="0"/>
        <v>1463</v>
      </c>
    </row>
    <row r="15" spans="1:36" x14ac:dyDescent="0.15">
      <c r="A15" s="98"/>
      <c r="B15" s="16" t="s">
        <v>51</v>
      </c>
      <c r="C15" s="16" t="s">
        <v>25</v>
      </c>
      <c r="D15" s="20"/>
      <c r="E15" s="17"/>
      <c r="F15" s="17"/>
      <c r="G15" s="17"/>
      <c r="H15" s="20"/>
      <c r="I15" s="17"/>
      <c r="J15" s="17"/>
      <c r="K15" s="17"/>
      <c r="L15" s="20">
        <v>100</v>
      </c>
      <c r="M15" s="17">
        <v>0</v>
      </c>
      <c r="N15" s="17" t="s">
        <v>44</v>
      </c>
      <c r="O15" s="17" t="s">
        <v>44</v>
      </c>
      <c r="P15" s="18">
        <v>100</v>
      </c>
      <c r="Q15" s="17">
        <v>100</v>
      </c>
      <c r="R15" s="17">
        <v>179074</v>
      </c>
      <c r="S15" s="17">
        <v>240074</v>
      </c>
      <c r="T15" s="18"/>
      <c r="U15" s="17"/>
      <c r="V15" s="17"/>
      <c r="W15" s="17"/>
      <c r="X15" s="18"/>
      <c r="Y15" s="17"/>
      <c r="Z15" s="17"/>
      <c r="AA15" s="17"/>
      <c r="AB15" s="19"/>
      <c r="AC15" s="17"/>
      <c r="AD15" s="17"/>
      <c r="AE15" s="17"/>
      <c r="AF15" s="18"/>
      <c r="AG15" s="17"/>
      <c r="AH15" s="17"/>
      <c r="AI15" s="17"/>
      <c r="AJ15" s="12">
        <f t="shared" si="0"/>
        <v>100</v>
      </c>
    </row>
    <row r="16" spans="1:36" x14ac:dyDescent="0.15">
      <c r="A16" s="98"/>
      <c r="B16" s="16" t="s">
        <v>31</v>
      </c>
      <c r="C16" s="16" t="s">
        <v>32</v>
      </c>
      <c r="D16" s="17"/>
      <c r="E16" s="17"/>
      <c r="F16" s="17"/>
      <c r="G16" s="17"/>
      <c r="H16" s="17"/>
      <c r="I16" s="17"/>
      <c r="J16" s="17"/>
      <c r="K16" s="17"/>
      <c r="L16" s="16"/>
      <c r="M16" s="17"/>
      <c r="N16" s="17"/>
      <c r="O16" s="17"/>
      <c r="P16" s="18"/>
      <c r="Q16" s="17"/>
      <c r="R16" s="17"/>
      <c r="S16" s="17"/>
      <c r="T16" s="18">
        <v>400</v>
      </c>
      <c r="U16" s="17">
        <v>400</v>
      </c>
      <c r="V16" s="17">
        <v>120000</v>
      </c>
      <c r="W16" s="17">
        <v>181000</v>
      </c>
      <c r="X16" s="18">
        <v>500</v>
      </c>
      <c r="Y16" s="17">
        <v>500</v>
      </c>
      <c r="Z16" s="17">
        <v>122800</v>
      </c>
      <c r="AA16" s="17">
        <v>183800</v>
      </c>
      <c r="AB16" s="19"/>
      <c r="AC16" s="17"/>
      <c r="AD16" s="17"/>
      <c r="AE16" s="17"/>
      <c r="AF16" s="19">
        <v>1340</v>
      </c>
      <c r="AG16" s="17">
        <v>1340</v>
      </c>
      <c r="AH16" s="17">
        <v>120015</v>
      </c>
      <c r="AI16" s="17">
        <v>181015</v>
      </c>
      <c r="AJ16" s="12">
        <f t="shared" si="0"/>
        <v>2240</v>
      </c>
    </row>
    <row r="17" spans="1:36" x14ac:dyDescent="0.15">
      <c r="A17" s="98"/>
      <c r="B17" s="16" t="s">
        <v>33</v>
      </c>
      <c r="C17" s="16" t="s">
        <v>52</v>
      </c>
      <c r="D17" s="17"/>
      <c r="E17" s="17"/>
      <c r="F17" s="17"/>
      <c r="G17" s="17"/>
      <c r="H17" s="17"/>
      <c r="I17" s="17"/>
      <c r="J17" s="17"/>
      <c r="K17" s="17"/>
      <c r="L17" s="16"/>
      <c r="M17" s="17"/>
      <c r="N17" s="17"/>
      <c r="O17" s="17"/>
      <c r="P17" s="18">
        <v>90</v>
      </c>
      <c r="Q17" s="17">
        <v>90</v>
      </c>
      <c r="R17" s="17">
        <v>264600</v>
      </c>
      <c r="S17" s="17">
        <v>325600</v>
      </c>
      <c r="T17" s="18"/>
      <c r="U17" s="17"/>
      <c r="V17" s="17"/>
      <c r="W17" s="17"/>
      <c r="X17" s="18"/>
      <c r="Y17" s="17"/>
      <c r="Z17" s="17"/>
      <c r="AA17" s="17"/>
      <c r="AB17" s="19"/>
      <c r="AC17" s="17"/>
      <c r="AD17" s="17"/>
      <c r="AE17" s="17"/>
      <c r="AF17" s="19"/>
      <c r="AG17" s="17"/>
      <c r="AH17" s="17"/>
      <c r="AI17" s="17"/>
      <c r="AJ17" s="12">
        <f t="shared" si="0"/>
        <v>90</v>
      </c>
    </row>
    <row r="18" spans="1:36" x14ac:dyDescent="0.15">
      <c r="A18" s="98"/>
      <c r="B18" s="16" t="s">
        <v>33</v>
      </c>
      <c r="C18" s="16" t="s">
        <v>32</v>
      </c>
      <c r="D18" s="17">
        <v>100</v>
      </c>
      <c r="E18" s="17">
        <v>0</v>
      </c>
      <c r="F18" s="17" t="s">
        <v>44</v>
      </c>
      <c r="G18" s="17" t="s">
        <v>44</v>
      </c>
      <c r="H18" s="17">
        <v>100</v>
      </c>
      <c r="I18" s="17">
        <v>0</v>
      </c>
      <c r="J18" s="17" t="s">
        <v>44</v>
      </c>
      <c r="K18" s="17" t="s">
        <v>44</v>
      </c>
      <c r="L18" s="16">
        <v>160</v>
      </c>
      <c r="M18" s="17">
        <v>60</v>
      </c>
      <c r="N18" s="17">
        <v>88000</v>
      </c>
      <c r="O18" s="17">
        <v>149000</v>
      </c>
      <c r="P18" s="18">
        <v>100</v>
      </c>
      <c r="Q18" s="17">
        <v>0</v>
      </c>
      <c r="R18" s="17" t="s">
        <v>44</v>
      </c>
      <c r="S18" s="17" t="s">
        <v>44</v>
      </c>
      <c r="T18" s="18">
        <v>220</v>
      </c>
      <c r="U18" s="17">
        <v>220</v>
      </c>
      <c r="V18" s="17">
        <v>82682</v>
      </c>
      <c r="W18" s="17">
        <v>143682</v>
      </c>
      <c r="X18" s="18">
        <v>100</v>
      </c>
      <c r="Y18" s="17">
        <v>100</v>
      </c>
      <c r="Z18" s="17">
        <v>78000</v>
      </c>
      <c r="AA18" s="17">
        <v>139000</v>
      </c>
      <c r="AB18" s="19"/>
      <c r="AC18" s="17"/>
      <c r="AD18" s="17"/>
      <c r="AE18" s="17"/>
      <c r="AF18" s="18">
        <v>200</v>
      </c>
      <c r="AG18" s="17">
        <v>200</v>
      </c>
      <c r="AH18" s="17">
        <v>79500</v>
      </c>
      <c r="AI18" s="17">
        <v>140500</v>
      </c>
      <c r="AJ18" s="12">
        <f t="shared" si="0"/>
        <v>580</v>
      </c>
    </row>
    <row r="19" spans="1:36" x14ac:dyDescent="0.15">
      <c r="A19" s="98"/>
      <c r="B19" s="75" t="s">
        <v>34</v>
      </c>
      <c r="C19" s="75"/>
      <c r="D19" s="17">
        <v>1604</v>
      </c>
      <c r="E19" s="17">
        <v>344</v>
      </c>
      <c r="F19" s="17">
        <v>186468</v>
      </c>
      <c r="G19" s="17">
        <v>247782</v>
      </c>
      <c r="H19" s="17">
        <v>1152</v>
      </c>
      <c r="I19" s="17">
        <v>538</v>
      </c>
      <c r="J19" s="17">
        <v>159595</v>
      </c>
      <c r="K19" s="17">
        <v>220595</v>
      </c>
      <c r="L19" s="19">
        <v>1743</v>
      </c>
      <c r="M19" s="17">
        <v>1129</v>
      </c>
      <c r="N19" s="17">
        <v>163228</v>
      </c>
      <c r="O19" s="17">
        <v>224228</v>
      </c>
      <c r="P19" s="19">
        <v>1823</v>
      </c>
      <c r="Q19" s="17">
        <v>1529</v>
      </c>
      <c r="R19" s="17">
        <v>172675</v>
      </c>
      <c r="S19" s="17">
        <v>233675</v>
      </c>
      <c r="T19" s="19">
        <v>2113</v>
      </c>
      <c r="U19" s="17">
        <v>1879</v>
      </c>
      <c r="V19" s="17">
        <v>142184</v>
      </c>
      <c r="W19" s="17">
        <v>203184</v>
      </c>
      <c r="X19" s="19">
        <v>2528</v>
      </c>
      <c r="Y19" s="17">
        <v>2434</v>
      </c>
      <c r="Z19" s="17">
        <v>141959</v>
      </c>
      <c r="AA19" s="17">
        <v>202959</v>
      </c>
      <c r="AB19" s="19">
        <v>3640</v>
      </c>
      <c r="AC19" s="17">
        <v>3600</v>
      </c>
      <c r="AD19" s="17">
        <v>164385</v>
      </c>
      <c r="AE19" s="17">
        <v>225385</v>
      </c>
      <c r="AF19" s="19">
        <v>1616</v>
      </c>
      <c r="AG19" s="17">
        <v>2359</v>
      </c>
      <c r="AH19" s="17">
        <v>125256</v>
      </c>
      <c r="AI19" s="17">
        <v>186256</v>
      </c>
      <c r="AJ19" s="12">
        <f t="shared" si="0"/>
        <v>13812</v>
      </c>
    </row>
    <row r="20" spans="1:36" x14ac:dyDescent="0.15">
      <c r="A20" s="98" t="s">
        <v>53</v>
      </c>
      <c r="B20" s="16" t="s">
        <v>15</v>
      </c>
      <c r="C20" s="16" t="s">
        <v>54</v>
      </c>
      <c r="D20" s="17">
        <v>500</v>
      </c>
      <c r="E20" s="17">
        <v>200</v>
      </c>
      <c r="F20" s="17">
        <v>91000</v>
      </c>
      <c r="G20" s="17">
        <v>135500</v>
      </c>
      <c r="H20" s="17">
        <v>434</v>
      </c>
      <c r="I20" s="17">
        <v>434</v>
      </c>
      <c r="J20" s="17">
        <v>199403</v>
      </c>
      <c r="K20" s="17">
        <v>242663</v>
      </c>
      <c r="L20" s="19"/>
      <c r="M20" s="17"/>
      <c r="N20" s="17"/>
      <c r="O20" s="17"/>
      <c r="P20" s="19">
        <v>1400</v>
      </c>
      <c r="Q20" s="17">
        <v>1400</v>
      </c>
      <c r="R20" s="17">
        <v>95682</v>
      </c>
      <c r="S20" s="17">
        <v>139014</v>
      </c>
      <c r="T20" s="18">
        <v>700</v>
      </c>
      <c r="U20" s="17">
        <v>700</v>
      </c>
      <c r="V20" s="17">
        <v>95370</v>
      </c>
      <c r="W20" s="17">
        <v>137733</v>
      </c>
      <c r="X20" s="18">
        <v>300</v>
      </c>
      <c r="Y20" s="17">
        <v>300</v>
      </c>
      <c r="Z20" s="17">
        <v>96962</v>
      </c>
      <c r="AA20" s="17">
        <v>139133</v>
      </c>
      <c r="AB20" s="18">
        <v>100</v>
      </c>
      <c r="AC20" s="17">
        <v>100</v>
      </c>
      <c r="AD20" s="17">
        <v>97410</v>
      </c>
      <c r="AE20" s="17">
        <v>139610</v>
      </c>
      <c r="AF20" s="18">
        <v>100</v>
      </c>
      <c r="AG20" s="17">
        <v>1400</v>
      </c>
      <c r="AH20" s="17">
        <v>96250</v>
      </c>
      <c r="AI20" s="17">
        <v>138350</v>
      </c>
      <c r="AJ20" s="12">
        <f t="shared" si="0"/>
        <v>4534</v>
      </c>
    </row>
    <row r="21" spans="1:36" x14ac:dyDescent="0.15">
      <c r="A21" s="98"/>
      <c r="B21" s="16" t="s">
        <v>15</v>
      </c>
      <c r="C21" s="16" t="s">
        <v>55</v>
      </c>
      <c r="D21" s="17"/>
      <c r="E21" s="17"/>
      <c r="F21" s="17"/>
      <c r="G21" s="17"/>
      <c r="H21" s="17"/>
      <c r="I21" s="17"/>
      <c r="J21" s="17"/>
      <c r="K21" s="17"/>
      <c r="L21" s="16"/>
      <c r="M21" s="17"/>
      <c r="N21" s="17"/>
      <c r="O21" s="17"/>
      <c r="P21" s="18">
        <v>100</v>
      </c>
      <c r="Q21" s="17">
        <v>100</v>
      </c>
      <c r="R21" s="17">
        <v>128924</v>
      </c>
      <c r="S21" s="17">
        <v>173024</v>
      </c>
      <c r="T21" s="18">
        <v>100</v>
      </c>
      <c r="U21" s="17">
        <v>100</v>
      </c>
      <c r="V21" s="17">
        <v>130469</v>
      </c>
      <c r="W21" s="17">
        <v>172479</v>
      </c>
      <c r="X21" s="16"/>
      <c r="Y21" s="17"/>
      <c r="Z21" s="17"/>
      <c r="AA21" s="17"/>
      <c r="AB21" s="16"/>
      <c r="AC21" s="17"/>
      <c r="AD21" s="17"/>
      <c r="AE21" s="17"/>
      <c r="AF21" s="19">
        <v>1716</v>
      </c>
      <c r="AG21" s="17">
        <v>100</v>
      </c>
      <c r="AH21" s="17">
        <v>130469</v>
      </c>
      <c r="AI21" s="17">
        <v>172969</v>
      </c>
      <c r="AJ21" s="12">
        <f t="shared" si="0"/>
        <v>300</v>
      </c>
    </row>
    <row r="22" spans="1:36" x14ac:dyDescent="0.15">
      <c r="A22" s="98"/>
      <c r="B22" s="16" t="s">
        <v>38</v>
      </c>
      <c r="C22" s="16" t="s">
        <v>54</v>
      </c>
      <c r="D22" s="17"/>
      <c r="E22" s="17"/>
      <c r="F22" s="17"/>
      <c r="G22" s="17"/>
      <c r="H22" s="17">
        <v>200</v>
      </c>
      <c r="I22" s="17">
        <v>200</v>
      </c>
      <c r="J22" s="17">
        <v>205600</v>
      </c>
      <c r="K22" s="17">
        <v>249000</v>
      </c>
      <c r="L22" s="16"/>
      <c r="M22" s="17"/>
      <c r="N22" s="17"/>
      <c r="O22" s="17"/>
      <c r="P22" s="16"/>
      <c r="Q22" s="17"/>
      <c r="R22" s="17"/>
      <c r="S22" s="17"/>
      <c r="T22" s="18">
        <v>400</v>
      </c>
      <c r="U22" s="17">
        <v>400</v>
      </c>
      <c r="V22" s="17">
        <v>218800</v>
      </c>
      <c r="W22" s="17">
        <v>262000</v>
      </c>
      <c r="X22" s="16"/>
      <c r="Y22" s="17"/>
      <c r="Z22" s="17"/>
      <c r="AA22" s="17"/>
      <c r="AB22" s="17"/>
      <c r="AC22" s="17"/>
      <c r="AD22" s="17"/>
      <c r="AE22" s="17"/>
      <c r="AF22" s="16"/>
      <c r="AG22" s="17"/>
      <c r="AH22" s="17"/>
      <c r="AI22" s="17"/>
      <c r="AJ22" s="12">
        <f t="shared" si="0"/>
        <v>600</v>
      </c>
    </row>
    <row r="23" spans="1:36" x14ac:dyDescent="0.15">
      <c r="A23" s="98"/>
      <c r="B23" s="16" t="s">
        <v>28</v>
      </c>
      <c r="C23" s="16" t="s">
        <v>54</v>
      </c>
      <c r="D23" s="17">
        <v>200</v>
      </c>
      <c r="E23" s="17">
        <v>200</v>
      </c>
      <c r="F23" s="17">
        <v>61000</v>
      </c>
      <c r="G23" s="17">
        <v>105500</v>
      </c>
      <c r="H23" s="17">
        <v>300</v>
      </c>
      <c r="I23" s="17">
        <v>300</v>
      </c>
      <c r="J23" s="17">
        <v>66994</v>
      </c>
      <c r="K23" s="17">
        <v>110667</v>
      </c>
      <c r="L23" s="16"/>
      <c r="M23" s="17"/>
      <c r="N23" s="17"/>
      <c r="O23" s="17"/>
      <c r="P23" s="18">
        <v>200</v>
      </c>
      <c r="Q23" s="17">
        <v>200</v>
      </c>
      <c r="R23" s="17">
        <v>65300</v>
      </c>
      <c r="S23" s="17">
        <v>108400</v>
      </c>
      <c r="T23" s="18">
        <v>400</v>
      </c>
      <c r="U23" s="17">
        <v>400</v>
      </c>
      <c r="V23" s="17">
        <v>67906</v>
      </c>
      <c r="W23" s="17">
        <v>110409</v>
      </c>
      <c r="X23" s="18">
        <v>500</v>
      </c>
      <c r="Y23" s="17">
        <v>500</v>
      </c>
      <c r="Z23" s="17">
        <v>71879</v>
      </c>
      <c r="AA23" s="17">
        <v>113880</v>
      </c>
      <c r="AB23" s="16"/>
      <c r="AC23" s="17"/>
      <c r="AD23" s="17"/>
      <c r="AE23" s="17"/>
      <c r="AF23" s="18">
        <v>100</v>
      </c>
      <c r="AG23" s="17">
        <v>100</v>
      </c>
      <c r="AH23" s="17">
        <v>72200</v>
      </c>
      <c r="AI23" s="17">
        <v>114200</v>
      </c>
      <c r="AJ23" s="12">
        <f t="shared" si="0"/>
        <v>1700</v>
      </c>
    </row>
    <row r="24" spans="1:36" x14ac:dyDescent="0.15">
      <c r="A24" s="98"/>
      <c r="B24" s="16" t="s">
        <v>33</v>
      </c>
      <c r="C24" s="16" t="s">
        <v>54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6"/>
      <c r="Q24" s="17"/>
      <c r="R24" s="17"/>
      <c r="S24" s="17"/>
      <c r="T24" s="16"/>
      <c r="U24" s="17"/>
      <c r="V24" s="17"/>
      <c r="W24" s="17"/>
      <c r="X24" s="16"/>
      <c r="Y24" s="17"/>
      <c r="Z24" s="17"/>
      <c r="AA24" s="17"/>
      <c r="AB24" s="18">
        <v>440</v>
      </c>
      <c r="AC24" s="17">
        <v>440</v>
      </c>
      <c r="AD24" s="17">
        <v>267266</v>
      </c>
      <c r="AE24" s="17">
        <v>309266</v>
      </c>
      <c r="AF24" s="16"/>
      <c r="AG24" s="17"/>
      <c r="AH24" s="17"/>
      <c r="AI24" s="17"/>
      <c r="AJ24" s="12">
        <f t="shared" si="0"/>
        <v>440</v>
      </c>
    </row>
    <row r="25" spans="1:36" x14ac:dyDescent="0.15">
      <c r="A25" s="98"/>
      <c r="B25" s="75" t="s">
        <v>56</v>
      </c>
      <c r="C25" s="75"/>
      <c r="D25" s="17">
        <v>700</v>
      </c>
      <c r="E25" s="17">
        <v>400</v>
      </c>
      <c r="F25" s="17">
        <v>76000</v>
      </c>
      <c r="G25" s="17">
        <v>120500</v>
      </c>
      <c r="H25" s="17">
        <v>934</v>
      </c>
      <c r="I25" s="17">
        <v>934</v>
      </c>
      <c r="J25" s="17">
        <v>158200</v>
      </c>
      <c r="K25" s="17">
        <v>201623</v>
      </c>
      <c r="L25" s="19"/>
      <c r="M25" s="17"/>
      <c r="N25" s="17"/>
      <c r="O25" s="17"/>
      <c r="P25" s="19">
        <v>1700</v>
      </c>
      <c r="Q25" s="17">
        <v>1700</v>
      </c>
      <c r="R25" s="17">
        <v>94063</v>
      </c>
      <c r="S25" s="17">
        <v>137413</v>
      </c>
      <c r="T25" s="19">
        <v>1600</v>
      </c>
      <c r="U25" s="17">
        <v>1600</v>
      </c>
      <c r="V25" s="17">
        <v>121555</v>
      </c>
      <c r="W25" s="17">
        <v>164140</v>
      </c>
      <c r="X25" s="18">
        <v>800</v>
      </c>
      <c r="Y25" s="17">
        <v>800</v>
      </c>
      <c r="Z25" s="17">
        <v>81285</v>
      </c>
      <c r="AA25" s="17">
        <v>123350</v>
      </c>
      <c r="AB25" s="18">
        <v>540</v>
      </c>
      <c r="AC25" s="17">
        <v>540</v>
      </c>
      <c r="AD25" s="17">
        <v>235811</v>
      </c>
      <c r="AE25" s="17">
        <v>277848</v>
      </c>
      <c r="AF25" s="19">
        <v>1816</v>
      </c>
      <c r="AG25" s="17">
        <v>1600</v>
      </c>
      <c r="AH25" s="17">
        <v>96886</v>
      </c>
      <c r="AI25" s="17">
        <v>139004</v>
      </c>
      <c r="AJ25" s="12">
        <f t="shared" si="0"/>
        <v>7574</v>
      </c>
    </row>
    <row r="26" spans="1:36" x14ac:dyDescent="0.15">
      <c r="A26" s="99" t="s">
        <v>42</v>
      </c>
      <c r="B26" s="99"/>
      <c r="C26" s="99"/>
      <c r="D26" s="17">
        <v>1604</v>
      </c>
      <c r="E26" s="18">
        <v>744</v>
      </c>
      <c r="F26" s="70"/>
      <c r="G26" s="71"/>
      <c r="H26" s="17">
        <v>2086</v>
      </c>
      <c r="I26" s="19">
        <v>1472</v>
      </c>
      <c r="J26" s="70"/>
      <c r="K26" s="71"/>
      <c r="L26" s="19">
        <v>1743</v>
      </c>
      <c r="M26" s="19">
        <v>1129</v>
      </c>
      <c r="N26" s="70"/>
      <c r="O26" s="71"/>
      <c r="P26" s="19">
        <v>3523</v>
      </c>
      <c r="Q26" s="19">
        <v>3229</v>
      </c>
      <c r="R26" s="70"/>
      <c r="S26" s="71"/>
      <c r="T26" s="19">
        <v>3713</v>
      </c>
      <c r="U26" s="19">
        <v>3479</v>
      </c>
      <c r="V26" s="70"/>
      <c r="W26" s="71"/>
      <c r="X26" s="19">
        <v>3328</v>
      </c>
      <c r="Y26" s="19">
        <v>3234</v>
      </c>
      <c r="Z26" s="70"/>
      <c r="AA26" s="71"/>
      <c r="AB26" s="19">
        <v>4180</v>
      </c>
      <c r="AC26" s="19">
        <v>4140</v>
      </c>
      <c r="AD26" s="70"/>
      <c r="AE26" s="71"/>
      <c r="AF26" s="19">
        <v>4175</v>
      </c>
      <c r="AG26" s="19">
        <v>3959</v>
      </c>
      <c r="AH26" s="70"/>
      <c r="AI26" s="71"/>
      <c r="AJ26" s="12">
        <f t="shared" si="0"/>
        <v>21386</v>
      </c>
    </row>
  </sheetData>
  <mergeCells count="55">
    <mergeCell ref="A2:C5"/>
    <mergeCell ref="D2:G2"/>
    <mergeCell ref="H2:K2"/>
    <mergeCell ref="L2:O2"/>
    <mergeCell ref="P2:S2"/>
    <mergeCell ref="Q4:Q5"/>
    <mergeCell ref="M4:M5"/>
    <mergeCell ref="I4:I5"/>
    <mergeCell ref="N4:O4"/>
    <mergeCell ref="P4:P5"/>
    <mergeCell ref="R4:S4"/>
    <mergeCell ref="D4:D5"/>
    <mergeCell ref="F4:G4"/>
    <mergeCell ref="H4:H5"/>
    <mergeCell ref="J4:K4"/>
    <mergeCell ref="L4:L5"/>
    <mergeCell ref="AB2:AE2"/>
    <mergeCell ref="AF2:AI2"/>
    <mergeCell ref="D3:G3"/>
    <mergeCell ref="H3:K3"/>
    <mergeCell ref="L3:O3"/>
    <mergeCell ref="P3:S3"/>
    <mergeCell ref="T3:W3"/>
    <mergeCell ref="X3:AA3"/>
    <mergeCell ref="AB3:AE3"/>
    <mergeCell ref="T2:W2"/>
    <mergeCell ref="X2:AA2"/>
    <mergeCell ref="E4:E5"/>
    <mergeCell ref="AD4:AE4"/>
    <mergeCell ref="AF4:AF5"/>
    <mergeCell ref="AH4:AI4"/>
    <mergeCell ref="AF3:AI3"/>
    <mergeCell ref="T4:T5"/>
    <mergeCell ref="V4:W4"/>
    <mergeCell ref="A6:A19"/>
    <mergeCell ref="B19:C19"/>
    <mergeCell ref="A20:A25"/>
    <mergeCell ref="B25:C25"/>
    <mergeCell ref="A26:C26"/>
    <mergeCell ref="AJ2:AJ5"/>
    <mergeCell ref="F26:G26"/>
    <mergeCell ref="J26:K26"/>
    <mergeCell ref="N26:O26"/>
    <mergeCell ref="R26:S26"/>
    <mergeCell ref="V26:W26"/>
    <mergeCell ref="Z26:AA26"/>
    <mergeCell ref="AD26:AE26"/>
    <mergeCell ref="AH26:AI26"/>
    <mergeCell ref="AG4:AG5"/>
    <mergeCell ref="AC4:AC5"/>
    <mergeCell ref="Y4:Y5"/>
    <mergeCell ref="U4:U5"/>
    <mergeCell ref="X4:X5"/>
    <mergeCell ref="Z4:AA4"/>
    <mergeCell ref="AB4:AB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608C-D671-41ED-B810-FD115ACD6173}">
  <dimension ref="A1:AJ2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15"/>
  <cols>
    <col min="1" max="1" width="3.28515625" customWidth="1"/>
    <col min="2" max="2" width="14.7109375" customWidth="1"/>
    <col min="3" max="3" width="18.28515625" customWidth="1"/>
    <col min="4" max="7" width="8.7109375" customWidth="1"/>
  </cols>
  <sheetData>
    <row r="1" spans="1:36" ht="13.5" x14ac:dyDescent="0.15">
      <c r="A1" s="1" t="s">
        <v>75</v>
      </c>
    </row>
    <row r="2" spans="1:36" ht="12" customHeight="1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ht="12" customHeight="1" x14ac:dyDescent="0.15">
      <c r="A3" s="117"/>
      <c r="B3" s="118"/>
      <c r="C3" s="119"/>
      <c r="D3" s="100">
        <v>44099</v>
      </c>
      <c r="E3" s="100"/>
      <c r="F3" s="100"/>
      <c r="G3" s="100"/>
      <c r="H3" s="100">
        <v>44132</v>
      </c>
      <c r="I3" s="100"/>
      <c r="J3" s="100"/>
      <c r="K3" s="100"/>
      <c r="L3" s="100">
        <v>44160</v>
      </c>
      <c r="M3" s="100"/>
      <c r="N3" s="100"/>
      <c r="O3" s="100"/>
      <c r="P3" s="100">
        <v>44187</v>
      </c>
      <c r="Q3" s="100"/>
      <c r="R3" s="100"/>
      <c r="S3" s="100"/>
      <c r="T3" s="100">
        <v>44210</v>
      </c>
      <c r="U3" s="100"/>
      <c r="V3" s="100"/>
      <c r="W3" s="100"/>
      <c r="X3" s="100">
        <v>44225</v>
      </c>
      <c r="Y3" s="100"/>
      <c r="Z3" s="100"/>
      <c r="AA3" s="100"/>
      <c r="AB3" s="100">
        <v>44244</v>
      </c>
      <c r="AC3" s="100"/>
      <c r="AD3" s="100"/>
      <c r="AE3" s="100"/>
      <c r="AF3" s="100">
        <v>44258</v>
      </c>
      <c r="AG3" s="100"/>
      <c r="AH3" s="100"/>
      <c r="AI3" s="100"/>
      <c r="AJ3" s="112"/>
    </row>
    <row r="4" spans="1:36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2"/>
    </row>
    <row r="5" spans="1:36" ht="24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113"/>
    </row>
    <row r="6" spans="1:36" ht="12" customHeight="1" x14ac:dyDescent="0.15">
      <c r="A6" s="104" t="s">
        <v>58</v>
      </c>
      <c r="B6" s="23" t="s">
        <v>59</v>
      </c>
      <c r="C6" s="24" t="s">
        <v>60</v>
      </c>
      <c r="D6" s="17"/>
      <c r="E6" s="17"/>
      <c r="F6" s="17"/>
      <c r="G6" s="17"/>
      <c r="H6" s="17">
        <v>126</v>
      </c>
      <c r="I6" s="17">
        <v>126</v>
      </c>
      <c r="J6" s="17">
        <v>200400</v>
      </c>
      <c r="K6" s="17">
        <v>262400</v>
      </c>
      <c r="L6" s="17"/>
      <c r="M6" s="17"/>
      <c r="N6" s="17"/>
      <c r="O6" s="17"/>
      <c r="P6" s="17">
        <v>100</v>
      </c>
      <c r="Q6" s="17">
        <v>100</v>
      </c>
      <c r="R6" s="17">
        <v>109500</v>
      </c>
      <c r="S6" s="17">
        <v>170500</v>
      </c>
      <c r="T6" s="17"/>
      <c r="U6" s="17"/>
      <c r="V6" s="17"/>
      <c r="W6" s="17"/>
      <c r="X6" s="16"/>
      <c r="Y6" s="16"/>
      <c r="Z6" s="16"/>
      <c r="AA6" s="16"/>
      <c r="AB6" s="17">
        <v>900</v>
      </c>
      <c r="AC6" s="17">
        <v>900</v>
      </c>
      <c r="AD6" s="17">
        <v>107967</v>
      </c>
      <c r="AE6" s="17">
        <v>168967</v>
      </c>
      <c r="AF6" s="17"/>
      <c r="AG6" s="17"/>
      <c r="AH6" s="17"/>
      <c r="AI6" s="17"/>
      <c r="AJ6" s="12">
        <f t="shared" ref="AJ6:AJ28" si="0">E6+I6+M6+Q6+U6+Y6+AC6+AG6</f>
        <v>1126</v>
      </c>
    </row>
    <row r="7" spans="1:36" ht="12" customHeight="1" x14ac:dyDescent="0.15">
      <c r="A7" s="105"/>
      <c r="B7" s="23" t="s">
        <v>59</v>
      </c>
      <c r="C7" s="24" t="s">
        <v>61</v>
      </c>
      <c r="D7" s="17"/>
      <c r="E7" s="17"/>
      <c r="F7" s="17"/>
      <c r="G7" s="17"/>
      <c r="H7" s="17"/>
      <c r="I7" s="17"/>
      <c r="J7" s="17"/>
      <c r="K7" s="17"/>
      <c r="L7" s="16">
        <v>40</v>
      </c>
      <c r="M7" s="16">
        <v>40</v>
      </c>
      <c r="N7" s="19">
        <v>127400</v>
      </c>
      <c r="O7" s="19">
        <v>188400</v>
      </c>
      <c r="P7" s="17"/>
      <c r="Q7" s="17"/>
      <c r="R7" s="17"/>
      <c r="S7" s="17"/>
      <c r="T7" s="17">
        <v>460</v>
      </c>
      <c r="U7" s="17">
        <v>0</v>
      </c>
      <c r="V7" s="17">
        <v>0</v>
      </c>
      <c r="W7" s="17">
        <v>0</v>
      </c>
      <c r="X7" s="16">
        <v>460</v>
      </c>
      <c r="Y7" s="16">
        <v>460</v>
      </c>
      <c r="Z7" s="19">
        <v>128539</v>
      </c>
      <c r="AA7" s="19">
        <v>189539</v>
      </c>
      <c r="AB7" s="16"/>
      <c r="AC7" s="16"/>
      <c r="AD7" s="16"/>
      <c r="AE7" s="16"/>
      <c r="AF7" s="16"/>
      <c r="AG7" s="16"/>
      <c r="AH7" s="16"/>
      <c r="AI7" s="16"/>
      <c r="AJ7" s="12">
        <f t="shared" si="0"/>
        <v>500</v>
      </c>
    </row>
    <row r="8" spans="1:36" x14ac:dyDescent="0.15">
      <c r="A8" s="105"/>
      <c r="B8" s="23" t="s">
        <v>59</v>
      </c>
      <c r="C8" s="24" t="s">
        <v>62</v>
      </c>
      <c r="D8" s="17">
        <v>2076</v>
      </c>
      <c r="E8" s="17">
        <v>878</v>
      </c>
      <c r="F8" s="17">
        <v>110504</v>
      </c>
      <c r="G8" s="17">
        <v>171504</v>
      </c>
      <c r="H8" s="17">
        <v>2214</v>
      </c>
      <c r="I8" s="17">
        <v>1456</v>
      </c>
      <c r="J8" s="17">
        <v>105423</v>
      </c>
      <c r="K8" s="17">
        <v>166423</v>
      </c>
      <c r="L8" s="19">
        <v>4040</v>
      </c>
      <c r="M8" s="19">
        <v>3242</v>
      </c>
      <c r="N8" s="19">
        <v>105360</v>
      </c>
      <c r="O8" s="19">
        <v>166360</v>
      </c>
      <c r="P8" s="17">
        <v>2884</v>
      </c>
      <c r="Q8" s="17">
        <v>2184</v>
      </c>
      <c r="R8" s="17">
        <v>104895</v>
      </c>
      <c r="S8" s="17">
        <v>165895</v>
      </c>
      <c r="T8" s="17">
        <v>4503</v>
      </c>
      <c r="U8" s="17">
        <v>3843</v>
      </c>
      <c r="V8" s="17">
        <v>104250</v>
      </c>
      <c r="W8" s="17">
        <v>165250</v>
      </c>
      <c r="X8" s="19">
        <v>4378</v>
      </c>
      <c r="Y8" s="19">
        <v>3558</v>
      </c>
      <c r="Z8" s="19">
        <v>107042</v>
      </c>
      <c r="AA8" s="19">
        <v>168042</v>
      </c>
      <c r="AB8" s="17">
        <v>6028</v>
      </c>
      <c r="AC8" s="17">
        <v>5788</v>
      </c>
      <c r="AD8" s="17">
        <v>111046</v>
      </c>
      <c r="AE8" s="17">
        <v>172046</v>
      </c>
      <c r="AF8" s="17">
        <v>3552</v>
      </c>
      <c r="AG8" s="17">
        <v>3152</v>
      </c>
      <c r="AH8" s="17">
        <v>114575</v>
      </c>
      <c r="AI8" s="17">
        <v>175575</v>
      </c>
      <c r="AJ8" s="12">
        <f t="shared" si="0"/>
        <v>24101</v>
      </c>
    </row>
    <row r="9" spans="1:36" x14ac:dyDescent="0.15">
      <c r="A9" s="105"/>
      <c r="B9" s="23" t="s">
        <v>59</v>
      </c>
      <c r="C9" s="24" t="s">
        <v>63</v>
      </c>
      <c r="D9" s="17">
        <v>40</v>
      </c>
      <c r="E9" s="17">
        <v>0</v>
      </c>
      <c r="F9" s="17">
        <v>0</v>
      </c>
      <c r="G9" s="17">
        <v>0</v>
      </c>
      <c r="H9" s="17">
        <v>40</v>
      </c>
      <c r="I9" s="17">
        <v>40</v>
      </c>
      <c r="J9" s="17">
        <v>144000</v>
      </c>
      <c r="K9" s="17">
        <v>205000</v>
      </c>
      <c r="L9" s="16">
        <v>160</v>
      </c>
      <c r="M9" s="16">
        <v>160</v>
      </c>
      <c r="N9" s="19">
        <v>131625</v>
      </c>
      <c r="O9" s="19">
        <v>192625</v>
      </c>
      <c r="P9" s="17"/>
      <c r="Q9" s="17"/>
      <c r="R9" s="17"/>
      <c r="S9" s="17"/>
      <c r="T9" s="17">
        <v>480</v>
      </c>
      <c r="U9" s="17">
        <v>80</v>
      </c>
      <c r="V9" s="17">
        <v>138185</v>
      </c>
      <c r="W9" s="17">
        <v>199185</v>
      </c>
      <c r="X9" s="19">
        <v>1160</v>
      </c>
      <c r="Y9" s="16">
        <v>820</v>
      </c>
      <c r="Z9" s="19">
        <v>132137</v>
      </c>
      <c r="AA9" s="19">
        <v>193137</v>
      </c>
      <c r="AB9" s="17">
        <v>500</v>
      </c>
      <c r="AC9" s="17">
        <v>500</v>
      </c>
      <c r="AD9" s="17">
        <v>130580</v>
      </c>
      <c r="AE9" s="17">
        <v>191580</v>
      </c>
      <c r="AF9" s="17">
        <v>132</v>
      </c>
      <c r="AG9" s="17">
        <v>132</v>
      </c>
      <c r="AH9" s="17">
        <v>216600</v>
      </c>
      <c r="AI9" s="17">
        <v>277600</v>
      </c>
      <c r="AJ9" s="12">
        <f t="shared" si="0"/>
        <v>1732</v>
      </c>
    </row>
    <row r="10" spans="1:36" x14ac:dyDescent="0.15">
      <c r="A10" s="105"/>
      <c r="B10" s="23" t="s">
        <v>28</v>
      </c>
      <c r="C10" s="24" t="s">
        <v>25</v>
      </c>
      <c r="D10" s="17">
        <v>80</v>
      </c>
      <c r="E10" s="17">
        <v>80</v>
      </c>
      <c r="F10" s="17">
        <v>82500</v>
      </c>
      <c r="G10" s="17">
        <v>143500</v>
      </c>
      <c r="H10" s="17">
        <v>336</v>
      </c>
      <c r="I10" s="17">
        <v>336</v>
      </c>
      <c r="J10" s="17">
        <v>148101</v>
      </c>
      <c r="K10" s="17">
        <v>209101</v>
      </c>
      <c r="L10" s="16">
        <v>524</v>
      </c>
      <c r="M10" s="16">
        <v>524</v>
      </c>
      <c r="N10" s="19">
        <v>129652</v>
      </c>
      <c r="O10" s="19">
        <v>190671</v>
      </c>
      <c r="P10" s="17">
        <v>466</v>
      </c>
      <c r="Q10" s="17">
        <v>268</v>
      </c>
      <c r="R10" s="17">
        <v>110119</v>
      </c>
      <c r="S10" s="17">
        <v>171120</v>
      </c>
      <c r="T10" s="17">
        <v>746</v>
      </c>
      <c r="U10" s="17">
        <v>512</v>
      </c>
      <c r="V10" s="17">
        <v>126204</v>
      </c>
      <c r="W10" s="17">
        <v>187205</v>
      </c>
      <c r="X10" s="19">
        <v>1026</v>
      </c>
      <c r="Y10" s="19">
        <v>1026</v>
      </c>
      <c r="Z10" s="19">
        <v>116418</v>
      </c>
      <c r="AA10" s="19">
        <v>177418</v>
      </c>
      <c r="AB10" s="17">
        <v>848</v>
      </c>
      <c r="AC10" s="17">
        <v>848</v>
      </c>
      <c r="AD10" s="17">
        <v>131740</v>
      </c>
      <c r="AE10" s="17">
        <v>192741</v>
      </c>
      <c r="AF10" s="17">
        <v>748</v>
      </c>
      <c r="AG10" s="17">
        <v>748</v>
      </c>
      <c r="AH10" s="17">
        <v>135425</v>
      </c>
      <c r="AI10" s="17">
        <v>196425</v>
      </c>
      <c r="AJ10" s="12">
        <f t="shared" si="0"/>
        <v>4342</v>
      </c>
    </row>
    <row r="11" spans="1:36" ht="12" customHeight="1" x14ac:dyDescent="0.15">
      <c r="A11" s="105"/>
      <c r="B11" s="23" t="s">
        <v>28</v>
      </c>
      <c r="C11" s="24" t="s">
        <v>64</v>
      </c>
      <c r="D11" s="17"/>
      <c r="E11" s="17"/>
      <c r="F11" s="17"/>
      <c r="G11" s="17"/>
      <c r="H11" s="17"/>
      <c r="I11" s="17"/>
      <c r="J11" s="17"/>
      <c r="K11" s="17"/>
      <c r="L11" s="16"/>
      <c r="M11" s="16"/>
      <c r="N11" s="19"/>
      <c r="O11" s="19"/>
      <c r="P11" s="17"/>
      <c r="Q11" s="17"/>
      <c r="R11" s="17"/>
      <c r="S11" s="17"/>
      <c r="T11" s="17"/>
      <c r="U11" s="17"/>
      <c r="V11" s="17"/>
      <c r="W11" s="17"/>
      <c r="X11" s="19"/>
      <c r="Y11" s="19"/>
      <c r="Z11" s="19"/>
      <c r="AA11" s="19"/>
      <c r="AB11" s="17"/>
      <c r="AC11" s="17"/>
      <c r="AD11" s="17"/>
      <c r="AE11" s="17"/>
      <c r="AF11" s="17">
        <v>42</v>
      </c>
      <c r="AG11" s="17">
        <v>42</v>
      </c>
      <c r="AH11" s="17">
        <v>105000</v>
      </c>
      <c r="AI11" s="17">
        <v>166000</v>
      </c>
      <c r="AJ11" s="12">
        <f t="shared" si="0"/>
        <v>42</v>
      </c>
    </row>
    <row r="12" spans="1:36" ht="12" customHeight="1" x14ac:dyDescent="0.15">
      <c r="A12" s="105"/>
      <c r="B12" s="23" t="s">
        <v>28</v>
      </c>
      <c r="C12" s="24" t="s">
        <v>65</v>
      </c>
      <c r="D12" s="17"/>
      <c r="E12" s="17"/>
      <c r="F12" s="17"/>
      <c r="G12" s="17"/>
      <c r="H12" s="17"/>
      <c r="I12" s="17"/>
      <c r="J12" s="17"/>
      <c r="K12" s="17"/>
      <c r="L12" s="16">
        <v>54</v>
      </c>
      <c r="M12" s="16">
        <v>54</v>
      </c>
      <c r="N12" s="19">
        <v>140500</v>
      </c>
      <c r="O12" s="19">
        <v>201500</v>
      </c>
      <c r="P12" s="17">
        <v>126</v>
      </c>
      <c r="Q12" s="17">
        <v>0</v>
      </c>
      <c r="R12" s="17">
        <v>0</v>
      </c>
      <c r="S12" s="17">
        <v>0</v>
      </c>
      <c r="T12" s="17">
        <v>126</v>
      </c>
      <c r="U12" s="17">
        <v>126</v>
      </c>
      <c r="V12" s="17">
        <v>122000</v>
      </c>
      <c r="W12" s="17">
        <v>183000</v>
      </c>
      <c r="X12" s="19"/>
      <c r="Y12" s="19"/>
      <c r="Z12" s="19"/>
      <c r="AA12" s="19"/>
      <c r="AB12" s="16"/>
      <c r="AC12" s="16"/>
      <c r="AD12" s="16"/>
      <c r="AE12" s="16"/>
      <c r="AF12" s="16"/>
      <c r="AG12" s="16"/>
      <c r="AH12" s="16"/>
      <c r="AI12" s="16"/>
      <c r="AJ12" s="12">
        <f t="shared" si="0"/>
        <v>180</v>
      </c>
    </row>
    <row r="13" spans="1:36" ht="12" customHeight="1" x14ac:dyDescent="0.15">
      <c r="A13" s="105"/>
      <c r="B13" s="16" t="s">
        <v>33</v>
      </c>
      <c r="C13" s="24" t="s">
        <v>32</v>
      </c>
      <c r="D13" s="17">
        <v>320</v>
      </c>
      <c r="E13" s="17">
        <v>80</v>
      </c>
      <c r="F13" s="17">
        <v>87000</v>
      </c>
      <c r="G13" s="17">
        <v>148000</v>
      </c>
      <c r="H13" s="17">
        <v>360</v>
      </c>
      <c r="I13" s="17">
        <v>360</v>
      </c>
      <c r="J13" s="17">
        <v>73194</v>
      </c>
      <c r="K13" s="17">
        <v>134194</v>
      </c>
      <c r="L13" s="16">
        <v>320</v>
      </c>
      <c r="M13" s="16">
        <v>320</v>
      </c>
      <c r="N13" s="19">
        <v>67280</v>
      </c>
      <c r="O13" s="19">
        <v>128281</v>
      </c>
      <c r="P13" s="17">
        <v>120</v>
      </c>
      <c r="Q13" s="17">
        <v>120</v>
      </c>
      <c r="R13" s="17">
        <v>67750</v>
      </c>
      <c r="S13" s="17">
        <v>128750</v>
      </c>
      <c r="T13" s="17">
        <v>100</v>
      </c>
      <c r="U13" s="17">
        <v>0</v>
      </c>
      <c r="V13" s="17">
        <v>0</v>
      </c>
      <c r="W13" s="17">
        <v>0</v>
      </c>
      <c r="X13" s="16">
        <v>140</v>
      </c>
      <c r="Y13" s="16">
        <v>140</v>
      </c>
      <c r="Z13" s="19">
        <v>73571</v>
      </c>
      <c r="AA13" s="19">
        <v>134571</v>
      </c>
      <c r="AB13" s="17">
        <v>140</v>
      </c>
      <c r="AC13" s="17">
        <v>140</v>
      </c>
      <c r="AD13" s="17">
        <v>74000</v>
      </c>
      <c r="AE13" s="17">
        <v>135000</v>
      </c>
      <c r="AF13" s="17">
        <v>460</v>
      </c>
      <c r="AG13" s="17">
        <v>460</v>
      </c>
      <c r="AH13" s="17">
        <v>69848</v>
      </c>
      <c r="AI13" s="17">
        <v>130848</v>
      </c>
      <c r="AJ13" s="12">
        <f t="shared" si="0"/>
        <v>1620</v>
      </c>
    </row>
    <row r="14" spans="1:36" ht="12" customHeight="1" x14ac:dyDescent="0.15">
      <c r="A14" s="105"/>
      <c r="B14" s="23" t="s">
        <v>24</v>
      </c>
      <c r="C14" s="24" t="s">
        <v>66</v>
      </c>
      <c r="D14" s="17"/>
      <c r="E14" s="17"/>
      <c r="F14" s="17"/>
      <c r="G14" s="17"/>
      <c r="H14" s="17">
        <v>260</v>
      </c>
      <c r="I14" s="17">
        <v>260</v>
      </c>
      <c r="J14" s="17">
        <v>140391</v>
      </c>
      <c r="K14" s="17">
        <v>201430</v>
      </c>
      <c r="L14" s="16"/>
      <c r="M14" s="16"/>
      <c r="N14" s="16"/>
      <c r="O14" s="16"/>
      <c r="P14" s="17">
        <v>68</v>
      </c>
      <c r="Q14" s="17">
        <v>68</v>
      </c>
      <c r="R14" s="17">
        <v>271000</v>
      </c>
      <c r="S14" s="17">
        <v>332000</v>
      </c>
      <c r="T14" s="17">
        <v>607</v>
      </c>
      <c r="U14" s="17">
        <v>607</v>
      </c>
      <c r="V14" s="17">
        <v>153659</v>
      </c>
      <c r="W14" s="17">
        <v>214659</v>
      </c>
      <c r="X14" s="16">
        <v>299</v>
      </c>
      <c r="Y14" s="16">
        <v>199</v>
      </c>
      <c r="Z14" s="19">
        <v>144379</v>
      </c>
      <c r="AA14" s="19">
        <v>205379</v>
      </c>
      <c r="AB14" s="17">
        <v>235</v>
      </c>
      <c r="AC14" s="17">
        <v>235</v>
      </c>
      <c r="AD14" s="17">
        <v>195390</v>
      </c>
      <c r="AE14" s="17">
        <v>256390</v>
      </c>
      <c r="AF14" s="17">
        <v>260</v>
      </c>
      <c r="AG14" s="17">
        <v>260</v>
      </c>
      <c r="AH14" s="17">
        <v>156827</v>
      </c>
      <c r="AI14" s="17">
        <v>217827</v>
      </c>
      <c r="AJ14" s="12">
        <f t="shared" si="0"/>
        <v>1629</v>
      </c>
    </row>
    <row r="15" spans="1:36" ht="12" customHeight="1" x14ac:dyDescent="0.15">
      <c r="A15" s="105"/>
      <c r="B15" s="23" t="s">
        <v>24</v>
      </c>
      <c r="C15" s="24" t="s">
        <v>25</v>
      </c>
      <c r="D15" s="17"/>
      <c r="E15" s="17"/>
      <c r="F15" s="17"/>
      <c r="G15" s="17"/>
      <c r="H15" s="17">
        <v>100</v>
      </c>
      <c r="I15" s="17">
        <v>100</v>
      </c>
      <c r="J15" s="17">
        <v>159946</v>
      </c>
      <c r="K15" s="17">
        <v>221046</v>
      </c>
      <c r="L15" s="16">
        <v>100</v>
      </c>
      <c r="M15" s="16">
        <v>100</v>
      </c>
      <c r="N15" s="19">
        <v>148008</v>
      </c>
      <c r="O15" s="19">
        <v>209108</v>
      </c>
      <c r="P15" s="17">
        <v>160</v>
      </c>
      <c r="Q15" s="17">
        <v>160</v>
      </c>
      <c r="R15" s="17">
        <v>170500</v>
      </c>
      <c r="S15" s="17">
        <v>231500</v>
      </c>
      <c r="T15" s="17"/>
      <c r="U15" s="17"/>
      <c r="V15" s="17"/>
      <c r="W15" s="17"/>
      <c r="X15" s="16"/>
      <c r="Y15" s="16"/>
      <c r="Z15" s="19"/>
      <c r="AA15" s="19"/>
      <c r="AB15" s="17">
        <v>200</v>
      </c>
      <c r="AC15" s="17">
        <v>200</v>
      </c>
      <c r="AD15" s="17">
        <v>152006</v>
      </c>
      <c r="AE15" s="17">
        <v>213006</v>
      </c>
      <c r="AF15" s="17"/>
      <c r="AG15" s="17"/>
      <c r="AH15" s="17"/>
      <c r="AI15" s="17"/>
      <c r="AJ15" s="12">
        <f t="shared" si="0"/>
        <v>560</v>
      </c>
    </row>
    <row r="16" spans="1:36" x14ac:dyDescent="0.15">
      <c r="A16" s="105"/>
      <c r="B16" s="23" t="s">
        <v>31</v>
      </c>
      <c r="C16" s="24" t="s">
        <v>32</v>
      </c>
      <c r="D16" s="17">
        <v>160</v>
      </c>
      <c r="E16" s="17">
        <v>160</v>
      </c>
      <c r="F16" s="17">
        <v>106846</v>
      </c>
      <c r="G16" s="17">
        <v>167946</v>
      </c>
      <c r="H16" s="17">
        <v>240</v>
      </c>
      <c r="I16" s="17">
        <v>240</v>
      </c>
      <c r="J16" s="17">
        <v>105340</v>
      </c>
      <c r="K16" s="17">
        <v>166440</v>
      </c>
      <c r="L16" s="16"/>
      <c r="M16" s="16"/>
      <c r="N16" s="16"/>
      <c r="O16" s="16"/>
      <c r="P16" s="17"/>
      <c r="Q16" s="17"/>
      <c r="R16" s="17"/>
      <c r="S16" s="17"/>
      <c r="T16" s="17">
        <v>200</v>
      </c>
      <c r="U16" s="17">
        <v>200</v>
      </c>
      <c r="V16" s="17">
        <v>102879</v>
      </c>
      <c r="W16" s="17">
        <v>163879</v>
      </c>
      <c r="X16" s="16">
        <v>200</v>
      </c>
      <c r="Y16" s="16">
        <v>200</v>
      </c>
      <c r="Z16" s="19">
        <v>103662</v>
      </c>
      <c r="AA16" s="19">
        <v>164662</v>
      </c>
      <c r="AB16" s="17">
        <v>1391</v>
      </c>
      <c r="AC16" s="17">
        <v>1391</v>
      </c>
      <c r="AD16" s="17">
        <v>106983</v>
      </c>
      <c r="AE16" s="17">
        <v>167983</v>
      </c>
      <c r="AF16" s="17"/>
      <c r="AG16" s="17"/>
      <c r="AH16" s="17"/>
      <c r="AI16" s="17"/>
      <c r="AJ16" s="12">
        <f t="shared" si="0"/>
        <v>2191</v>
      </c>
    </row>
    <row r="17" spans="1:36" x14ac:dyDescent="0.15">
      <c r="A17" s="105"/>
      <c r="B17" s="23" t="s">
        <v>31</v>
      </c>
      <c r="C17" s="24" t="s">
        <v>67</v>
      </c>
      <c r="D17" s="17">
        <v>100</v>
      </c>
      <c r="E17" s="17">
        <v>0</v>
      </c>
      <c r="F17" s="17">
        <v>0</v>
      </c>
      <c r="G17" s="17">
        <v>0</v>
      </c>
      <c r="H17" s="17">
        <v>100</v>
      </c>
      <c r="I17" s="17">
        <v>100</v>
      </c>
      <c r="J17" s="17">
        <v>110000</v>
      </c>
      <c r="K17" s="17">
        <v>171000</v>
      </c>
      <c r="L17" s="16">
        <v>460</v>
      </c>
      <c r="M17" s="16">
        <v>460</v>
      </c>
      <c r="N17" s="19">
        <v>109739</v>
      </c>
      <c r="O17" s="19">
        <v>170739</v>
      </c>
      <c r="P17" s="17">
        <v>500</v>
      </c>
      <c r="Q17" s="17">
        <v>300</v>
      </c>
      <c r="R17" s="17">
        <v>110000</v>
      </c>
      <c r="S17" s="17">
        <v>171000</v>
      </c>
      <c r="T17" s="17">
        <v>300</v>
      </c>
      <c r="U17" s="17">
        <v>300</v>
      </c>
      <c r="V17" s="17">
        <v>109533</v>
      </c>
      <c r="W17" s="17">
        <v>170533</v>
      </c>
      <c r="X17" s="16">
        <v>300</v>
      </c>
      <c r="Y17" s="16">
        <v>300</v>
      </c>
      <c r="Z17" s="19">
        <v>101500</v>
      </c>
      <c r="AA17" s="19">
        <v>162500</v>
      </c>
      <c r="AB17" s="16"/>
      <c r="AC17" s="16"/>
      <c r="AD17" s="16"/>
      <c r="AE17" s="16"/>
      <c r="AF17" s="16"/>
      <c r="AG17" s="16"/>
      <c r="AH17" s="16"/>
      <c r="AI17" s="16"/>
      <c r="AJ17" s="12">
        <f t="shared" si="0"/>
        <v>1460</v>
      </c>
    </row>
    <row r="18" spans="1:36" ht="12" customHeight="1" x14ac:dyDescent="0.15">
      <c r="A18" s="105"/>
      <c r="B18" s="16" t="s">
        <v>68</v>
      </c>
      <c r="C18" s="24" t="s">
        <v>16</v>
      </c>
      <c r="D18" s="20"/>
      <c r="E18" s="20"/>
      <c r="F18" s="25"/>
      <c r="G18" s="25"/>
      <c r="H18" s="20"/>
      <c r="I18" s="20"/>
      <c r="J18" s="25"/>
      <c r="K18" s="25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6"/>
      <c r="Y18" s="16"/>
      <c r="Z18" s="16"/>
      <c r="AA18" s="16"/>
      <c r="AB18" s="17">
        <v>102</v>
      </c>
      <c r="AC18" s="17">
        <v>0</v>
      </c>
      <c r="AD18" s="17" t="s">
        <v>27</v>
      </c>
      <c r="AE18" s="17" t="s">
        <v>27</v>
      </c>
      <c r="AF18" s="17">
        <v>102</v>
      </c>
      <c r="AG18" s="17">
        <v>102</v>
      </c>
      <c r="AH18" s="17">
        <v>432000</v>
      </c>
      <c r="AI18" s="17">
        <v>494000</v>
      </c>
      <c r="AJ18" s="12">
        <f t="shared" si="0"/>
        <v>102</v>
      </c>
    </row>
    <row r="19" spans="1:36" ht="12" customHeight="1" x14ac:dyDescent="0.15">
      <c r="A19" s="105"/>
      <c r="B19" s="16" t="s">
        <v>50</v>
      </c>
      <c r="C19" s="24" t="s">
        <v>25</v>
      </c>
      <c r="D19" s="20">
        <v>242</v>
      </c>
      <c r="E19" s="20">
        <v>242</v>
      </c>
      <c r="F19" s="25">
        <v>169000</v>
      </c>
      <c r="G19" s="25">
        <v>230000</v>
      </c>
      <c r="H19" s="20">
        <v>51</v>
      </c>
      <c r="I19" s="20">
        <v>51</v>
      </c>
      <c r="J19" s="25">
        <v>169000</v>
      </c>
      <c r="K19" s="25">
        <v>230000</v>
      </c>
      <c r="L19" s="16">
        <v>75</v>
      </c>
      <c r="M19" s="16">
        <v>75</v>
      </c>
      <c r="N19" s="19">
        <v>170000</v>
      </c>
      <c r="O19" s="19">
        <v>231000</v>
      </c>
      <c r="P19" s="17"/>
      <c r="Q19" s="17"/>
      <c r="R19" s="17"/>
      <c r="S19" s="17"/>
      <c r="T19" s="17"/>
      <c r="U19" s="17"/>
      <c r="V19" s="17"/>
      <c r="W19" s="17"/>
      <c r="X19" s="16">
        <v>493</v>
      </c>
      <c r="Y19" s="16">
        <v>493</v>
      </c>
      <c r="Z19" s="19">
        <v>161757</v>
      </c>
      <c r="AA19" s="19">
        <v>222757</v>
      </c>
      <c r="AB19" s="17">
        <v>1069</v>
      </c>
      <c r="AC19" s="17">
        <v>1069</v>
      </c>
      <c r="AD19" s="17">
        <v>172983</v>
      </c>
      <c r="AE19" s="17">
        <v>233983</v>
      </c>
      <c r="AF19" s="17">
        <v>356</v>
      </c>
      <c r="AG19" s="17">
        <v>356</v>
      </c>
      <c r="AH19" s="17">
        <v>166478</v>
      </c>
      <c r="AI19" s="17">
        <v>227478</v>
      </c>
      <c r="AJ19" s="12">
        <f t="shared" si="0"/>
        <v>2286</v>
      </c>
    </row>
    <row r="20" spans="1:36" ht="12" customHeight="1" x14ac:dyDescent="0.15">
      <c r="A20" s="105"/>
      <c r="B20" s="17" t="s">
        <v>51</v>
      </c>
      <c r="C20" s="26" t="s">
        <v>47</v>
      </c>
      <c r="D20" s="20"/>
      <c r="E20" s="20"/>
      <c r="F20" s="25"/>
      <c r="G20" s="25"/>
      <c r="H20" s="20"/>
      <c r="I20" s="20"/>
      <c r="J20" s="25"/>
      <c r="K20" s="25"/>
      <c r="L20" s="16"/>
      <c r="M20" s="16"/>
      <c r="N20" s="19"/>
      <c r="O20" s="19"/>
      <c r="P20" s="17"/>
      <c r="Q20" s="17"/>
      <c r="R20" s="17"/>
      <c r="S20" s="17"/>
      <c r="T20" s="17"/>
      <c r="U20" s="17"/>
      <c r="V20" s="17"/>
      <c r="W20" s="17"/>
      <c r="X20" s="16"/>
      <c r="Y20" s="16"/>
      <c r="Z20" s="19"/>
      <c r="AA20" s="19"/>
      <c r="AB20" s="17">
        <v>300</v>
      </c>
      <c r="AC20" s="17">
        <v>300</v>
      </c>
      <c r="AD20" s="17">
        <v>93000</v>
      </c>
      <c r="AE20" s="17">
        <v>154000</v>
      </c>
      <c r="AF20" s="17">
        <v>150</v>
      </c>
      <c r="AG20" s="17">
        <v>150</v>
      </c>
      <c r="AH20" s="17">
        <v>94000</v>
      </c>
      <c r="AI20" s="17">
        <v>155000</v>
      </c>
      <c r="AJ20" s="12">
        <f t="shared" si="0"/>
        <v>450</v>
      </c>
    </row>
    <row r="21" spans="1:36" ht="12" customHeight="1" x14ac:dyDescent="0.15">
      <c r="A21" s="106"/>
      <c r="B21" s="107" t="s">
        <v>69</v>
      </c>
      <c r="C21" s="107"/>
      <c r="D21" s="17">
        <v>3018</v>
      </c>
      <c r="E21" s="17">
        <v>1440</v>
      </c>
      <c r="F21" s="17">
        <v>117067</v>
      </c>
      <c r="G21" s="17">
        <v>178078</v>
      </c>
      <c r="H21" s="17">
        <v>3827</v>
      </c>
      <c r="I21" s="17">
        <v>3069</v>
      </c>
      <c r="J21" s="17">
        <v>116655</v>
      </c>
      <c r="K21" s="17">
        <v>177711</v>
      </c>
      <c r="L21" s="19">
        <v>5773</v>
      </c>
      <c r="M21" s="19">
        <v>4975</v>
      </c>
      <c r="N21" s="19">
        <v>109109</v>
      </c>
      <c r="O21" s="19">
        <v>170113</v>
      </c>
      <c r="P21" s="17">
        <v>4424</v>
      </c>
      <c r="Q21" s="17">
        <v>3200</v>
      </c>
      <c r="R21" s="17">
        <v>111372</v>
      </c>
      <c r="S21" s="17">
        <v>172372</v>
      </c>
      <c r="T21" s="17">
        <v>7522</v>
      </c>
      <c r="U21" s="17">
        <v>5668</v>
      </c>
      <c r="V21" s="17">
        <v>112629</v>
      </c>
      <c r="W21" s="17">
        <v>173629</v>
      </c>
      <c r="X21" s="19">
        <v>8456</v>
      </c>
      <c r="Y21" s="19">
        <v>7196</v>
      </c>
      <c r="Z21" s="19">
        <v>116418</v>
      </c>
      <c r="AA21" s="19">
        <v>177418</v>
      </c>
      <c r="AB21" s="17">
        <v>11713</v>
      </c>
      <c r="AC21" s="17">
        <v>11371</v>
      </c>
      <c r="AD21" s="17">
        <v>120062</v>
      </c>
      <c r="AE21" s="17">
        <v>181062</v>
      </c>
      <c r="AF21" s="17">
        <v>5802</v>
      </c>
      <c r="AG21" s="17">
        <v>5402</v>
      </c>
      <c r="AH21" s="17">
        <v>126948</v>
      </c>
      <c r="AI21" s="17">
        <v>187967</v>
      </c>
      <c r="AJ21" s="12">
        <f t="shared" si="0"/>
        <v>42321</v>
      </c>
    </row>
    <row r="22" spans="1:36" ht="12" customHeight="1" x14ac:dyDescent="0.15">
      <c r="A22" s="108" t="s">
        <v>70</v>
      </c>
      <c r="B22" s="23" t="s">
        <v>15</v>
      </c>
      <c r="C22" s="24" t="s">
        <v>71</v>
      </c>
      <c r="D22" s="17">
        <v>2040</v>
      </c>
      <c r="E22" s="17">
        <v>1780</v>
      </c>
      <c r="F22" s="17">
        <v>70530</v>
      </c>
      <c r="G22" s="17">
        <v>113730</v>
      </c>
      <c r="H22" s="17">
        <v>2708</v>
      </c>
      <c r="I22" s="17">
        <v>1950</v>
      </c>
      <c r="J22" s="17">
        <v>76665</v>
      </c>
      <c r="K22" s="17">
        <v>119981</v>
      </c>
      <c r="L22" s="19">
        <v>2200</v>
      </c>
      <c r="M22" s="19">
        <v>2000</v>
      </c>
      <c r="N22" s="19">
        <v>69821</v>
      </c>
      <c r="O22" s="19">
        <v>113622</v>
      </c>
      <c r="P22" s="17">
        <v>2632</v>
      </c>
      <c r="Q22" s="17">
        <v>2200</v>
      </c>
      <c r="R22" s="17">
        <v>75996</v>
      </c>
      <c r="S22" s="17">
        <v>119765</v>
      </c>
      <c r="T22" s="17">
        <v>3158</v>
      </c>
      <c r="U22" s="17">
        <v>2340</v>
      </c>
      <c r="V22" s="17">
        <v>67613</v>
      </c>
      <c r="W22" s="17">
        <v>111094</v>
      </c>
      <c r="X22" s="19">
        <v>1360</v>
      </c>
      <c r="Y22" s="19">
        <v>1360</v>
      </c>
      <c r="Z22" s="19">
        <v>67915</v>
      </c>
      <c r="AA22" s="19">
        <v>111417</v>
      </c>
      <c r="AB22" s="17">
        <v>1526</v>
      </c>
      <c r="AC22" s="17">
        <v>1326</v>
      </c>
      <c r="AD22" s="17">
        <v>69798</v>
      </c>
      <c r="AE22" s="17">
        <v>112498</v>
      </c>
      <c r="AF22" s="17">
        <v>1884</v>
      </c>
      <c r="AG22" s="17">
        <v>1386</v>
      </c>
      <c r="AH22" s="17">
        <v>71019</v>
      </c>
      <c r="AI22" s="17">
        <v>113216</v>
      </c>
      <c r="AJ22" s="12">
        <f t="shared" si="0"/>
        <v>14342</v>
      </c>
    </row>
    <row r="23" spans="1:36" ht="12" customHeight="1" x14ac:dyDescent="0.15">
      <c r="A23" s="109"/>
      <c r="B23" s="23" t="s">
        <v>15</v>
      </c>
      <c r="C23" s="24" t="s">
        <v>72</v>
      </c>
      <c r="D23" s="17"/>
      <c r="E23" s="17"/>
      <c r="F23" s="17"/>
      <c r="G23" s="17"/>
      <c r="H23" s="17"/>
      <c r="I23" s="17"/>
      <c r="J23" s="17"/>
      <c r="K23" s="17"/>
      <c r="L23" s="16">
        <v>100</v>
      </c>
      <c r="M23" s="16">
        <v>100</v>
      </c>
      <c r="N23" s="19">
        <v>108168</v>
      </c>
      <c r="O23" s="19">
        <v>153168</v>
      </c>
      <c r="P23" s="17"/>
      <c r="Q23" s="17"/>
      <c r="R23" s="17"/>
      <c r="S23" s="17"/>
      <c r="T23" s="17">
        <v>100</v>
      </c>
      <c r="U23" s="17">
        <v>100</v>
      </c>
      <c r="V23" s="17">
        <v>107514</v>
      </c>
      <c r="W23" s="17">
        <v>152514</v>
      </c>
      <c r="X23" s="17"/>
      <c r="Y23" s="17"/>
      <c r="Z23" s="17"/>
      <c r="AA23" s="17"/>
      <c r="AB23" s="17">
        <v>100</v>
      </c>
      <c r="AC23" s="17">
        <v>100</v>
      </c>
      <c r="AD23" s="17">
        <v>110645</v>
      </c>
      <c r="AE23" s="17">
        <v>152745</v>
      </c>
      <c r="AF23" s="17"/>
      <c r="AG23" s="17"/>
      <c r="AH23" s="17"/>
      <c r="AI23" s="17"/>
      <c r="AJ23" s="12">
        <f t="shared" si="0"/>
        <v>300</v>
      </c>
    </row>
    <row r="24" spans="1:36" ht="12" customHeight="1" x14ac:dyDescent="0.15">
      <c r="A24" s="109"/>
      <c r="B24" s="27" t="s">
        <v>28</v>
      </c>
      <c r="C24" s="24" t="s">
        <v>71</v>
      </c>
      <c r="D24" s="17">
        <v>320</v>
      </c>
      <c r="E24" s="17">
        <v>320</v>
      </c>
      <c r="F24" s="17">
        <v>62807</v>
      </c>
      <c r="G24" s="17">
        <v>106313</v>
      </c>
      <c r="H24" s="17">
        <v>400</v>
      </c>
      <c r="I24" s="17">
        <v>400</v>
      </c>
      <c r="J24" s="17">
        <v>64629</v>
      </c>
      <c r="K24" s="17">
        <v>107800</v>
      </c>
      <c r="L24" s="16">
        <v>700</v>
      </c>
      <c r="M24" s="16">
        <v>250</v>
      </c>
      <c r="N24" s="19">
        <v>61747</v>
      </c>
      <c r="O24" s="19">
        <v>105120</v>
      </c>
      <c r="P24" s="17">
        <v>700</v>
      </c>
      <c r="Q24" s="17">
        <v>300</v>
      </c>
      <c r="R24" s="17">
        <v>63466</v>
      </c>
      <c r="S24" s="17">
        <v>107300</v>
      </c>
      <c r="T24" s="17">
        <v>400</v>
      </c>
      <c r="U24" s="17">
        <v>400</v>
      </c>
      <c r="V24" s="17">
        <v>67584</v>
      </c>
      <c r="W24" s="17">
        <v>111000</v>
      </c>
      <c r="X24" s="17"/>
      <c r="Y24" s="17"/>
      <c r="Z24" s="17"/>
      <c r="AA24" s="17"/>
      <c r="AB24" s="17">
        <v>140</v>
      </c>
      <c r="AC24" s="17">
        <v>140</v>
      </c>
      <c r="AD24" s="17">
        <v>71995</v>
      </c>
      <c r="AE24" s="17">
        <v>114000</v>
      </c>
      <c r="AF24" s="17">
        <v>500</v>
      </c>
      <c r="AG24" s="17">
        <v>500</v>
      </c>
      <c r="AH24" s="17">
        <v>68900</v>
      </c>
      <c r="AI24" s="17">
        <v>110900</v>
      </c>
      <c r="AJ24" s="12">
        <f t="shared" si="0"/>
        <v>2310</v>
      </c>
    </row>
    <row r="25" spans="1:36" ht="12" customHeight="1" x14ac:dyDescent="0.15">
      <c r="A25" s="109"/>
      <c r="B25" s="16" t="s">
        <v>33</v>
      </c>
      <c r="C25" s="24" t="s">
        <v>71</v>
      </c>
      <c r="D25" s="17">
        <v>200</v>
      </c>
      <c r="E25" s="17">
        <v>200</v>
      </c>
      <c r="F25" s="17">
        <v>178522</v>
      </c>
      <c r="G25" s="17">
        <v>221730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160</v>
      </c>
      <c r="U25" s="17">
        <v>160</v>
      </c>
      <c r="V25" s="17">
        <v>176522</v>
      </c>
      <c r="W25" s="17">
        <v>220540</v>
      </c>
      <c r="X25" s="17"/>
      <c r="Y25" s="17"/>
      <c r="Z25" s="17"/>
      <c r="AA25" s="17"/>
      <c r="AB25" s="17">
        <v>140</v>
      </c>
      <c r="AC25" s="17">
        <v>140</v>
      </c>
      <c r="AD25" s="17">
        <v>192972</v>
      </c>
      <c r="AE25" s="17">
        <v>236500</v>
      </c>
      <c r="AF25" s="17"/>
      <c r="AG25" s="17"/>
      <c r="AH25" s="17"/>
      <c r="AI25" s="17"/>
      <c r="AJ25" s="12">
        <f t="shared" si="0"/>
        <v>500</v>
      </c>
    </row>
    <row r="26" spans="1:36" ht="12" customHeight="1" x14ac:dyDescent="0.15">
      <c r="A26" s="109"/>
      <c r="B26" s="16" t="s">
        <v>73</v>
      </c>
      <c r="C26" s="24" t="s">
        <v>71</v>
      </c>
      <c r="D26" s="17">
        <v>200</v>
      </c>
      <c r="E26" s="17">
        <v>200</v>
      </c>
      <c r="F26" s="17">
        <v>176000</v>
      </c>
      <c r="G26" s="17">
        <v>222000</v>
      </c>
      <c r="H26" s="17">
        <v>150</v>
      </c>
      <c r="I26" s="17">
        <v>150</v>
      </c>
      <c r="J26" s="17">
        <v>167000</v>
      </c>
      <c r="K26" s="17">
        <v>211000</v>
      </c>
      <c r="L26" s="16">
        <v>150</v>
      </c>
      <c r="M26" s="16">
        <v>150</v>
      </c>
      <c r="N26" s="19">
        <v>166000</v>
      </c>
      <c r="O26" s="19">
        <v>211000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6"/>
      <c r="AC26" s="16"/>
      <c r="AD26" s="16"/>
      <c r="AE26" s="16"/>
      <c r="AF26" s="16"/>
      <c r="AG26" s="16"/>
      <c r="AH26" s="16"/>
      <c r="AI26" s="16"/>
      <c r="AJ26" s="12">
        <f t="shared" si="0"/>
        <v>500</v>
      </c>
    </row>
    <row r="27" spans="1:36" ht="12" customHeight="1" x14ac:dyDescent="0.15">
      <c r="A27" s="110"/>
      <c r="B27" s="107" t="s">
        <v>74</v>
      </c>
      <c r="C27" s="107"/>
      <c r="D27" s="17">
        <v>2760</v>
      </c>
      <c r="E27" s="17">
        <v>2500</v>
      </c>
      <c r="F27" s="17">
        <v>86618</v>
      </c>
      <c r="G27" s="17">
        <v>130082</v>
      </c>
      <c r="H27" s="17">
        <v>3358</v>
      </c>
      <c r="I27" s="17">
        <v>2500</v>
      </c>
      <c r="J27" s="17">
        <v>80159</v>
      </c>
      <c r="K27" s="17">
        <v>123493</v>
      </c>
      <c r="L27" s="19">
        <v>3150</v>
      </c>
      <c r="M27" s="19">
        <v>2500</v>
      </c>
      <c r="N27" s="19">
        <v>76318</v>
      </c>
      <c r="O27" s="19">
        <v>120196</v>
      </c>
      <c r="P27" s="17">
        <v>3332</v>
      </c>
      <c r="Q27" s="17">
        <v>2500</v>
      </c>
      <c r="R27" s="17">
        <v>74492</v>
      </c>
      <c r="S27" s="17">
        <v>118269</v>
      </c>
      <c r="T27" s="17">
        <v>3818</v>
      </c>
      <c r="U27" s="17">
        <v>3000</v>
      </c>
      <c r="V27" s="17">
        <v>74748</v>
      </c>
      <c r="W27" s="17">
        <v>118299</v>
      </c>
      <c r="X27" s="19">
        <v>1360</v>
      </c>
      <c r="Y27" s="19">
        <v>1360</v>
      </c>
      <c r="Z27" s="19">
        <v>67915</v>
      </c>
      <c r="AA27" s="19">
        <v>111417</v>
      </c>
      <c r="AB27" s="17">
        <v>1906</v>
      </c>
      <c r="AC27" s="17">
        <v>1706</v>
      </c>
      <c r="AD27" s="17">
        <v>82481</v>
      </c>
      <c r="AE27" s="17">
        <v>125157</v>
      </c>
      <c r="AF27" s="17">
        <v>2384</v>
      </c>
      <c r="AG27" s="17">
        <v>1886</v>
      </c>
      <c r="AH27" s="17">
        <v>70457</v>
      </c>
      <c r="AI27" s="17">
        <v>112602</v>
      </c>
      <c r="AJ27" s="12">
        <f t="shared" si="0"/>
        <v>17952</v>
      </c>
    </row>
    <row r="28" spans="1:36" x14ac:dyDescent="0.15">
      <c r="A28" s="99" t="s">
        <v>42</v>
      </c>
      <c r="B28" s="99"/>
      <c r="C28" s="99"/>
      <c r="D28" s="17">
        <v>5778</v>
      </c>
      <c r="E28" s="17">
        <v>3940</v>
      </c>
      <c r="F28" s="70"/>
      <c r="G28" s="71"/>
      <c r="H28" s="25">
        <v>7185</v>
      </c>
      <c r="I28" s="25">
        <v>5569</v>
      </c>
      <c r="J28" s="70"/>
      <c r="K28" s="71"/>
      <c r="L28" s="19">
        <v>8923</v>
      </c>
      <c r="M28" s="19">
        <v>7475</v>
      </c>
      <c r="N28" s="70"/>
      <c r="O28" s="71"/>
      <c r="P28" s="19">
        <v>7756</v>
      </c>
      <c r="Q28" s="19">
        <v>5700</v>
      </c>
      <c r="R28" s="70"/>
      <c r="S28" s="71"/>
      <c r="T28" s="19">
        <v>11340</v>
      </c>
      <c r="U28" s="19">
        <v>8668</v>
      </c>
      <c r="V28" s="70"/>
      <c r="W28" s="71"/>
      <c r="X28" s="19">
        <v>9816</v>
      </c>
      <c r="Y28" s="19">
        <v>8556</v>
      </c>
      <c r="Z28" s="70"/>
      <c r="AA28" s="71"/>
      <c r="AB28" s="17">
        <v>13619</v>
      </c>
      <c r="AC28" s="17">
        <v>13077</v>
      </c>
      <c r="AD28" s="70"/>
      <c r="AE28" s="71"/>
      <c r="AF28" s="17">
        <v>8186</v>
      </c>
      <c r="AG28" s="17">
        <v>7288</v>
      </c>
      <c r="AH28" s="70"/>
      <c r="AI28" s="71"/>
      <c r="AJ28" s="12">
        <f t="shared" si="0"/>
        <v>60273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G4:AG5"/>
    <mergeCell ref="AH4:AI4"/>
    <mergeCell ref="T4:T5"/>
    <mergeCell ref="U4:U5"/>
    <mergeCell ref="V4:W4"/>
    <mergeCell ref="X4:X5"/>
    <mergeCell ref="Y4:Y5"/>
    <mergeCell ref="Z4:AA4"/>
    <mergeCell ref="F28:G28"/>
    <mergeCell ref="AB4:AB5"/>
    <mergeCell ref="AC4:AC5"/>
    <mergeCell ref="AD4:AE4"/>
    <mergeCell ref="AF4:AF5"/>
    <mergeCell ref="A6:A21"/>
    <mergeCell ref="B21:C21"/>
    <mergeCell ref="A22:A27"/>
    <mergeCell ref="B27:C27"/>
    <mergeCell ref="A28:C28"/>
    <mergeCell ref="AH28:AI28"/>
    <mergeCell ref="J28:K28"/>
    <mergeCell ref="N28:O28"/>
    <mergeCell ref="R28:S28"/>
    <mergeCell ref="V28:W28"/>
    <mergeCell ref="Z28:AA28"/>
    <mergeCell ref="AD28:AE2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2743-8F03-4F65-A061-985E453D57E2}">
  <dimension ref="A1:AJ3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28515625" customWidth="1"/>
    <col min="2" max="2" width="14.7109375" customWidth="1"/>
    <col min="3" max="3" width="18.28515625" customWidth="1"/>
    <col min="4" max="23" width="8.7109375" customWidth="1"/>
  </cols>
  <sheetData>
    <row r="1" spans="1:36" ht="13.5" x14ac:dyDescent="0.15">
      <c r="A1" s="1" t="s">
        <v>76</v>
      </c>
    </row>
    <row r="2" spans="1:36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x14ac:dyDescent="0.15">
      <c r="A3" s="117"/>
      <c r="B3" s="118"/>
      <c r="C3" s="119"/>
      <c r="D3" s="100">
        <v>43735</v>
      </c>
      <c r="E3" s="100"/>
      <c r="F3" s="100"/>
      <c r="G3" s="100"/>
      <c r="H3" s="100">
        <v>43768</v>
      </c>
      <c r="I3" s="100"/>
      <c r="J3" s="100"/>
      <c r="K3" s="100"/>
      <c r="L3" s="100">
        <v>43791</v>
      </c>
      <c r="M3" s="100"/>
      <c r="N3" s="100"/>
      <c r="O3" s="100"/>
      <c r="P3" s="100">
        <v>43819</v>
      </c>
      <c r="Q3" s="100"/>
      <c r="R3" s="100"/>
      <c r="S3" s="100"/>
      <c r="T3" s="100">
        <v>43852</v>
      </c>
      <c r="U3" s="100"/>
      <c r="V3" s="100"/>
      <c r="W3" s="100"/>
      <c r="X3" s="100">
        <v>43868</v>
      </c>
      <c r="Y3" s="100"/>
      <c r="Z3" s="100"/>
      <c r="AA3" s="100"/>
      <c r="AB3" s="100">
        <v>43886</v>
      </c>
      <c r="AC3" s="100"/>
      <c r="AD3" s="100"/>
      <c r="AE3" s="100"/>
      <c r="AF3" s="100">
        <v>43900</v>
      </c>
      <c r="AG3" s="100"/>
      <c r="AH3" s="100"/>
      <c r="AI3" s="100"/>
      <c r="AJ3" s="112"/>
    </row>
    <row r="4" spans="1:36" ht="12" customHeight="1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2"/>
    </row>
    <row r="5" spans="1:36" ht="24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113"/>
    </row>
    <row r="6" spans="1:36" ht="12" customHeight="1" x14ac:dyDescent="0.15">
      <c r="A6" s="123" t="s">
        <v>58</v>
      </c>
      <c r="B6" s="28" t="s">
        <v>59</v>
      </c>
      <c r="C6" s="29" t="s">
        <v>60</v>
      </c>
      <c r="D6" s="17">
        <v>300</v>
      </c>
      <c r="E6" s="17">
        <v>300</v>
      </c>
      <c r="F6" s="17">
        <v>108500</v>
      </c>
      <c r="G6" s="17">
        <v>169500</v>
      </c>
      <c r="H6" s="16">
        <v>200</v>
      </c>
      <c r="I6" s="16">
        <v>200</v>
      </c>
      <c r="J6" s="19">
        <v>121000</v>
      </c>
      <c r="K6" s="19">
        <v>182000</v>
      </c>
      <c r="L6" s="17">
        <v>300</v>
      </c>
      <c r="M6" s="17">
        <v>300</v>
      </c>
      <c r="N6" s="17">
        <v>117800</v>
      </c>
      <c r="O6" s="17">
        <v>178800</v>
      </c>
      <c r="P6" s="17"/>
      <c r="Q6" s="17"/>
      <c r="R6" s="17"/>
      <c r="S6" s="17"/>
      <c r="T6" s="17">
        <v>380</v>
      </c>
      <c r="U6" s="17">
        <v>380</v>
      </c>
      <c r="V6" s="17">
        <v>111104</v>
      </c>
      <c r="W6" s="17">
        <v>172104</v>
      </c>
      <c r="X6" s="17"/>
      <c r="Y6" s="17"/>
      <c r="Z6" s="17"/>
      <c r="AA6" s="17"/>
      <c r="AB6" s="16"/>
      <c r="AC6" s="16"/>
      <c r="AD6" s="16"/>
      <c r="AE6" s="16"/>
      <c r="AF6" s="16"/>
      <c r="AG6" s="16"/>
      <c r="AH6" s="16"/>
      <c r="AI6" s="16"/>
      <c r="AJ6" s="12">
        <f>E6+I6+M6+Q6+U6+Y6+AC6+AG6</f>
        <v>1180</v>
      </c>
    </row>
    <row r="7" spans="1:36" x14ac:dyDescent="0.15">
      <c r="A7" s="124"/>
      <c r="B7" s="28" t="s">
        <v>59</v>
      </c>
      <c r="C7" s="29" t="s">
        <v>77</v>
      </c>
      <c r="D7" s="17">
        <v>260</v>
      </c>
      <c r="E7" s="17">
        <v>260</v>
      </c>
      <c r="F7" s="17">
        <v>104123</v>
      </c>
      <c r="G7" s="17">
        <v>165123</v>
      </c>
      <c r="H7" s="16">
        <v>220</v>
      </c>
      <c r="I7" s="16">
        <v>220</v>
      </c>
      <c r="J7" s="19">
        <v>102000</v>
      </c>
      <c r="K7" s="19">
        <v>163000</v>
      </c>
      <c r="L7" s="17">
        <v>220</v>
      </c>
      <c r="M7" s="17">
        <v>220</v>
      </c>
      <c r="N7" s="17">
        <v>101000</v>
      </c>
      <c r="O7" s="17">
        <v>162000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6"/>
      <c r="AC7" s="16"/>
      <c r="AD7" s="16"/>
      <c r="AE7" s="16"/>
      <c r="AF7" s="16"/>
      <c r="AG7" s="16"/>
      <c r="AH7" s="16"/>
      <c r="AI7" s="16"/>
      <c r="AJ7" s="12">
        <f t="shared" ref="AJ7:AJ33" si="0">E7+I7+M7+Q7+U7+Y7+AC7+AG7</f>
        <v>700</v>
      </c>
    </row>
    <row r="8" spans="1:36" x14ac:dyDescent="0.15">
      <c r="A8" s="124"/>
      <c r="B8" s="28" t="s">
        <v>59</v>
      </c>
      <c r="C8" s="29" t="s">
        <v>61</v>
      </c>
      <c r="D8" s="17"/>
      <c r="E8" s="17"/>
      <c r="F8" s="17"/>
      <c r="G8" s="17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>
        <v>220</v>
      </c>
      <c r="U8" s="17">
        <v>220</v>
      </c>
      <c r="V8" s="17">
        <v>122187</v>
      </c>
      <c r="W8" s="17">
        <v>183187</v>
      </c>
      <c r="X8" s="17"/>
      <c r="Y8" s="17"/>
      <c r="Z8" s="17"/>
      <c r="AA8" s="17"/>
      <c r="AB8" s="16"/>
      <c r="AC8" s="16"/>
      <c r="AD8" s="16"/>
      <c r="AE8" s="16"/>
      <c r="AF8" s="16"/>
      <c r="AG8" s="16"/>
      <c r="AH8" s="16"/>
      <c r="AI8" s="16"/>
      <c r="AJ8" s="12">
        <f t="shared" si="0"/>
        <v>220</v>
      </c>
    </row>
    <row r="9" spans="1:36" x14ac:dyDescent="0.15">
      <c r="A9" s="124"/>
      <c r="B9" s="28" t="s">
        <v>59</v>
      </c>
      <c r="C9" s="29" t="s">
        <v>62</v>
      </c>
      <c r="D9" s="17">
        <v>5960</v>
      </c>
      <c r="E9" s="17">
        <v>4692</v>
      </c>
      <c r="F9" s="17">
        <v>108927</v>
      </c>
      <c r="G9" s="17">
        <v>170007</v>
      </c>
      <c r="H9" s="19">
        <v>4704</v>
      </c>
      <c r="I9" s="19">
        <v>4524</v>
      </c>
      <c r="J9" s="19">
        <v>108918</v>
      </c>
      <c r="K9" s="19">
        <v>169923</v>
      </c>
      <c r="L9" s="17">
        <v>4603</v>
      </c>
      <c r="M9" s="17">
        <v>4503</v>
      </c>
      <c r="N9" s="17">
        <v>106909</v>
      </c>
      <c r="O9" s="17">
        <v>167926</v>
      </c>
      <c r="P9" s="17">
        <v>2482</v>
      </c>
      <c r="Q9" s="17">
        <v>2442</v>
      </c>
      <c r="R9" s="17">
        <v>107792</v>
      </c>
      <c r="S9" s="17">
        <v>168813</v>
      </c>
      <c r="T9" s="17">
        <v>3733</v>
      </c>
      <c r="U9" s="17">
        <v>3733</v>
      </c>
      <c r="V9" s="17">
        <v>107104</v>
      </c>
      <c r="W9" s="17">
        <v>168108</v>
      </c>
      <c r="X9" s="17">
        <v>3498</v>
      </c>
      <c r="Y9" s="17">
        <v>3498</v>
      </c>
      <c r="Z9" s="17">
        <v>107702</v>
      </c>
      <c r="AA9" s="17">
        <v>168704</v>
      </c>
      <c r="AB9" s="19">
        <v>4916</v>
      </c>
      <c r="AC9" s="19">
        <v>4856</v>
      </c>
      <c r="AD9" s="19">
        <v>108918</v>
      </c>
      <c r="AE9" s="19">
        <v>169918</v>
      </c>
      <c r="AF9" s="19">
        <v>2589</v>
      </c>
      <c r="AG9" s="19">
        <v>2589</v>
      </c>
      <c r="AH9" s="19">
        <v>106265</v>
      </c>
      <c r="AI9" s="19">
        <v>167265</v>
      </c>
      <c r="AJ9" s="12">
        <f t="shared" si="0"/>
        <v>30837</v>
      </c>
    </row>
    <row r="10" spans="1:36" x14ac:dyDescent="0.15">
      <c r="A10" s="124"/>
      <c r="B10" s="28" t="s">
        <v>59</v>
      </c>
      <c r="C10" s="29" t="s">
        <v>63</v>
      </c>
      <c r="D10" s="17">
        <v>276</v>
      </c>
      <c r="E10" s="17">
        <v>276</v>
      </c>
      <c r="F10" s="17">
        <v>136043</v>
      </c>
      <c r="G10" s="17">
        <v>197043</v>
      </c>
      <c r="H10" s="16">
        <v>140</v>
      </c>
      <c r="I10" s="16">
        <v>140</v>
      </c>
      <c r="J10" s="19">
        <v>131429</v>
      </c>
      <c r="K10" s="19">
        <v>192429</v>
      </c>
      <c r="L10" s="17">
        <v>60</v>
      </c>
      <c r="M10" s="17">
        <v>0</v>
      </c>
      <c r="N10" s="17" t="s">
        <v>27</v>
      </c>
      <c r="O10" s="17" t="s">
        <v>27</v>
      </c>
      <c r="P10" s="17">
        <v>340</v>
      </c>
      <c r="Q10" s="17">
        <v>340</v>
      </c>
      <c r="R10" s="17">
        <v>139416</v>
      </c>
      <c r="S10" s="17">
        <v>200416</v>
      </c>
      <c r="T10" s="17">
        <v>580</v>
      </c>
      <c r="U10" s="17">
        <v>360</v>
      </c>
      <c r="V10" s="17">
        <v>137595</v>
      </c>
      <c r="W10" s="17">
        <v>198595</v>
      </c>
      <c r="X10" s="17">
        <v>1320</v>
      </c>
      <c r="Y10" s="17">
        <v>1120</v>
      </c>
      <c r="Z10" s="17">
        <v>131921</v>
      </c>
      <c r="AA10" s="17">
        <v>192921</v>
      </c>
      <c r="AB10" s="16">
        <v>360</v>
      </c>
      <c r="AC10" s="16">
        <v>360</v>
      </c>
      <c r="AD10" s="19">
        <v>136767</v>
      </c>
      <c r="AE10" s="19">
        <v>197767</v>
      </c>
      <c r="AF10" s="19"/>
      <c r="AG10" s="19"/>
      <c r="AH10" s="19"/>
      <c r="AI10" s="19"/>
      <c r="AJ10" s="12">
        <f t="shared" si="0"/>
        <v>2596</v>
      </c>
    </row>
    <row r="11" spans="1:36" x14ac:dyDescent="0.15">
      <c r="A11" s="124"/>
      <c r="B11" s="30" t="s">
        <v>78</v>
      </c>
      <c r="C11" s="29" t="s">
        <v>32</v>
      </c>
      <c r="D11" s="17">
        <v>260</v>
      </c>
      <c r="E11" s="17">
        <v>260</v>
      </c>
      <c r="F11" s="17">
        <v>107000</v>
      </c>
      <c r="G11" s="17">
        <v>168000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7"/>
      <c r="V11" s="17"/>
      <c r="W11" s="17"/>
      <c r="X11" s="17"/>
      <c r="Y11" s="17"/>
      <c r="Z11" s="17"/>
      <c r="AA11" s="17"/>
      <c r="AB11" s="19"/>
      <c r="AC11" s="19"/>
      <c r="AD11" s="19"/>
      <c r="AE11" s="19"/>
      <c r="AF11" s="19"/>
      <c r="AG11" s="19"/>
      <c r="AH11" s="19"/>
      <c r="AI11" s="19"/>
      <c r="AJ11" s="12">
        <f t="shared" si="0"/>
        <v>260</v>
      </c>
    </row>
    <row r="12" spans="1:36" x14ac:dyDescent="0.15">
      <c r="A12" s="124"/>
      <c r="B12" s="30" t="s">
        <v>28</v>
      </c>
      <c r="C12" s="29" t="s">
        <v>25</v>
      </c>
      <c r="D12" s="17">
        <v>80</v>
      </c>
      <c r="E12" s="17">
        <v>40</v>
      </c>
      <c r="F12" s="17">
        <v>77498</v>
      </c>
      <c r="G12" s="17">
        <v>139000</v>
      </c>
      <c r="H12" s="20">
        <v>761</v>
      </c>
      <c r="I12" s="20">
        <v>761</v>
      </c>
      <c r="J12" s="25">
        <v>167308</v>
      </c>
      <c r="K12" s="25">
        <v>228315</v>
      </c>
      <c r="L12" s="17">
        <v>1132</v>
      </c>
      <c r="M12" s="17">
        <v>1132</v>
      </c>
      <c r="N12" s="17">
        <v>147794</v>
      </c>
      <c r="O12" s="17">
        <v>208795</v>
      </c>
      <c r="P12" s="17">
        <v>1344</v>
      </c>
      <c r="Q12" s="17">
        <v>1344</v>
      </c>
      <c r="R12" s="17">
        <v>154971</v>
      </c>
      <c r="S12" s="17">
        <v>215975</v>
      </c>
      <c r="T12" s="17">
        <v>288</v>
      </c>
      <c r="U12" s="17">
        <v>288</v>
      </c>
      <c r="V12" s="17">
        <v>167497</v>
      </c>
      <c r="W12" s="17">
        <v>228500</v>
      </c>
      <c r="X12" s="17"/>
      <c r="Y12" s="17"/>
      <c r="Z12" s="17"/>
      <c r="AA12" s="17"/>
      <c r="AB12" s="18">
        <v>392</v>
      </c>
      <c r="AC12" s="18">
        <v>392</v>
      </c>
      <c r="AD12" s="19">
        <v>93163</v>
      </c>
      <c r="AE12" s="19">
        <v>154163</v>
      </c>
      <c r="AF12" s="16">
        <v>478</v>
      </c>
      <c r="AG12" s="16">
        <v>478</v>
      </c>
      <c r="AH12" s="19">
        <v>75102</v>
      </c>
      <c r="AI12" s="19">
        <v>136102</v>
      </c>
      <c r="AJ12" s="12">
        <f t="shared" si="0"/>
        <v>4435</v>
      </c>
    </row>
    <row r="13" spans="1:36" x14ac:dyDescent="0.15">
      <c r="A13" s="124"/>
      <c r="B13" s="30" t="s">
        <v>28</v>
      </c>
      <c r="C13" s="29" t="s">
        <v>65</v>
      </c>
      <c r="D13" s="17"/>
      <c r="E13" s="17"/>
      <c r="F13" s="17"/>
      <c r="G13" s="17"/>
      <c r="H13" s="16"/>
      <c r="I13" s="16"/>
      <c r="J13" s="16"/>
      <c r="K13" s="16"/>
      <c r="L13" s="17">
        <v>126</v>
      </c>
      <c r="M13" s="17">
        <v>126</v>
      </c>
      <c r="N13" s="17">
        <v>165500</v>
      </c>
      <c r="O13" s="17">
        <v>226500</v>
      </c>
      <c r="P13" s="16"/>
      <c r="Q13" s="16"/>
      <c r="R13" s="16"/>
      <c r="S13" s="16"/>
      <c r="T13" s="17"/>
      <c r="U13" s="17"/>
      <c r="V13" s="17"/>
      <c r="W13" s="17"/>
      <c r="X13" s="17"/>
      <c r="Y13" s="17"/>
      <c r="Z13" s="17"/>
      <c r="AA13" s="17"/>
      <c r="AB13" s="18"/>
      <c r="AC13" s="18"/>
      <c r="AD13" s="19"/>
      <c r="AE13" s="19"/>
      <c r="AF13" s="16">
        <v>478</v>
      </c>
      <c r="AG13" s="16">
        <v>478</v>
      </c>
      <c r="AH13" s="19">
        <v>75102</v>
      </c>
      <c r="AI13" s="19">
        <v>136102</v>
      </c>
      <c r="AJ13" s="12">
        <f t="shared" si="0"/>
        <v>604</v>
      </c>
    </row>
    <row r="14" spans="1:36" x14ac:dyDescent="0.15">
      <c r="A14" s="124"/>
      <c r="B14" s="30" t="s">
        <v>33</v>
      </c>
      <c r="C14" s="29" t="s">
        <v>47</v>
      </c>
      <c r="D14" s="17"/>
      <c r="E14" s="17"/>
      <c r="F14" s="17"/>
      <c r="G14" s="17"/>
      <c r="H14" s="16"/>
      <c r="I14" s="16"/>
      <c r="J14" s="16"/>
      <c r="K14" s="16"/>
      <c r="L14" s="17">
        <v>300</v>
      </c>
      <c r="M14" s="17">
        <v>300</v>
      </c>
      <c r="N14" s="17">
        <v>98000</v>
      </c>
      <c r="O14" s="17">
        <v>159100</v>
      </c>
      <c r="P14" s="16"/>
      <c r="Q14" s="16"/>
      <c r="R14" s="16"/>
      <c r="S14" s="16"/>
      <c r="T14" s="17"/>
      <c r="U14" s="17"/>
      <c r="V14" s="17"/>
      <c r="W14" s="17"/>
      <c r="X14" s="17"/>
      <c r="Y14" s="17"/>
      <c r="Z14" s="17"/>
      <c r="AA14" s="17"/>
      <c r="AB14" s="18"/>
      <c r="AC14" s="18"/>
      <c r="AD14" s="19"/>
      <c r="AE14" s="19"/>
      <c r="AF14" s="16"/>
      <c r="AG14" s="16"/>
      <c r="AH14" s="16"/>
      <c r="AI14" s="16"/>
      <c r="AJ14" s="12">
        <f t="shared" si="0"/>
        <v>300</v>
      </c>
    </row>
    <row r="15" spans="1:36" x14ac:dyDescent="0.15">
      <c r="A15" s="124"/>
      <c r="B15" s="30" t="s">
        <v>33</v>
      </c>
      <c r="C15" s="29" t="s">
        <v>52</v>
      </c>
      <c r="D15" s="17"/>
      <c r="E15" s="17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7"/>
      <c r="V15" s="17"/>
      <c r="W15" s="17"/>
      <c r="X15" s="17"/>
      <c r="Y15" s="17"/>
      <c r="Z15" s="17"/>
      <c r="AA15" s="17"/>
      <c r="AB15" s="16">
        <v>80</v>
      </c>
      <c r="AC15" s="16">
        <v>80</v>
      </c>
      <c r="AD15" s="19">
        <v>67300</v>
      </c>
      <c r="AE15" s="19">
        <v>128300</v>
      </c>
      <c r="AF15" s="18">
        <v>240</v>
      </c>
      <c r="AG15" s="18">
        <v>240</v>
      </c>
      <c r="AH15" s="19">
        <v>64000</v>
      </c>
      <c r="AI15" s="19">
        <v>125000</v>
      </c>
      <c r="AJ15" s="12">
        <f t="shared" si="0"/>
        <v>320</v>
      </c>
    </row>
    <row r="16" spans="1:36" x14ac:dyDescent="0.15">
      <c r="A16" s="124"/>
      <c r="B16" s="30" t="s">
        <v>33</v>
      </c>
      <c r="C16" s="29" t="s">
        <v>32</v>
      </c>
      <c r="D16" s="17">
        <v>80</v>
      </c>
      <c r="E16" s="17">
        <v>80</v>
      </c>
      <c r="F16" s="17">
        <v>70000</v>
      </c>
      <c r="G16" s="17">
        <v>131500</v>
      </c>
      <c r="H16" s="20">
        <v>280</v>
      </c>
      <c r="I16" s="20">
        <v>280</v>
      </c>
      <c r="J16" s="25">
        <v>70249</v>
      </c>
      <c r="K16" s="25">
        <v>131293</v>
      </c>
      <c r="L16" s="17">
        <v>120</v>
      </c>
      <c r="M16" s="17">
        <v>120</v>
      </c>
      <c r="N16" s="17">
        <v>68667</v>
      </c>
      <c r="O16" s="17">
        <v>129733</v>
      </c>
      <c r="P16" s="17">
        <v>200</v>
      </c>
      <c r="Q16" s="17">
        <v>200</v>
      </c>
      <c r="R16" s="17">
        <v>67800</v>
      </c>
      <c r="S16" s="17">
        <v>128800</v>
      </c>
      <c r="T16" s="17">
        <v>100</v>
      </c>
      <c r="U16" s="17">
        <v>100</v>
      </c>
      <c r="V16" s="17">
        <v>67500</v>
      </c>
      <c r="W16" s="17">
        <v>128500</v>
      </c>
      <c r="X16" s="17">
        <v>100</v>
      </c>
      <c r="Y16" s="17">
        <v>100</v>
      </c>
      <c r="Z16" s="17">
        <v>70000</v>
      </c>
      <c r="AA16" s="17">
        <v>131000</v>
      </c>
      <c r="AB16" s="16">
        <v>40</v>
      </c>
      <c r="AC16" s="16">
        <v>40</v>
      </c>
      <c r="AD16" s="19">
        <v>291000</v>
      </c>
      <c r="AE16" s="19">
        <v>352000</v>
      </c>
      <c r="AF16" s="18"/>
      <c r="AG16" s="18"/>
      <c r="AH16" s="19"/>
      <c r="AI16" s="19"/>
      <c r="AJ16" s="12">
        <f t="shared" si="0"/>
        <v>920</v>
      </c>
    </row>
    <row r="17" spans="1:36" x14ac:dyDescent="0.15">
      <c r="A17" s="124"/>
      <c r="B17" s="28" t="s">
        <v>24</v>
      </c>
      <c r="C17" s="29" t="s">
        <v>66</v>
      </c>
      <c r="D17" s="17"/>
      <c r="E17" s="17"/>
      <c r="F17" s="17"/>
      <c r="G17" s="17"/>
      <c r="H17" s="16"/>
      <c r="I17" s="16"/>
      <c r="J17" s="16"/>
      <c r="K17" s="16"/>
      <c r="L17" s="17">
        <v>297</v>
      </c>
      <c r="M17" s="17">
        <v>297</v>
      </c>
      <c r="N17" s="17">
        <v>186167</v>
      </c>
      <c r="O17" s="17">
        <v>247167</v>
      </c>
      <c r="P17" s="16"/>
      <c r="Q17" s="16"/>
      <c r="R17" s="16"/>
      <c r="S17" s="16"/>
      <c r="T17" s="17"/>
      <c r="U17" s="17"/>
      <c r="V17" s="17"/>
      <c r="W17" s="17"/>
      <c r="X17" s="17"/>
      <c r="Y17" s="17"/>
      <c r="Z17" s="17"/>
      <c r="AA17" s="17"/>
      <c r="AB17" s="18">
        <v>117</v>
      </c>
      <c r="AC17" s="18">
        <v>117</v>
      </c>
      <c r="AD17" s="19">
        <v>217833</v>
      </c>
      <c r="AE17" s="19">
        <v>278833</v>
      </c>
      <c r="AF17" s="18"/>
      <c r="AG17" s="18"/>
      <c r="AH17" s="19"/>
      <c r="AI17" s="19"/>
      <c r="AJ17" s="12">
        <f t="shared" si="0"/>
        <v>414</v>
      </c>
    </row>
    <row r="18" spans="1:36" x14ac:dyDescent="0.15">
      <c r="A18" s="124"/>
      <c r="B18" s="30" t="s">
        <v>24</v>
      </c>
      <c r="C18" s="29" t="s">
        <v>25</v>
      </c>
      <c r="D18" s="17">
        <v>300</v>
      </c>
      <c r="E18" s="17">
        <v>200</v>
      </c>
      <c r="F18" s="17">
        <v>168500</v>
      </c>
      <c r="G18" s="17">
        <v>232002</v>
      </c>
      <c r="H18" s="20">
        <v>100</v>
      </c>
      <c r="I18" s="20">
        <v>0</v>
      </c>
      <c r="J18" s="20" t="s">
        <v>27</v>
      </c>
      <c r="K18" s="20" t="s">
        <v>27</v>
      </c>
      <c r="L18" s="16"/>
      <c r="M18" s="16"/>
      <c r="N18" s="16"/>
      <c r="O18" s="16"/>
      <c r="P18" s="17">
        <v>230</v>
      </c>
      <c r="Q18" s="17">
        <v>230</v>
      </c>
      <c r="R18" s="17">
        <v>202635</v>
      </c>
      <c r="S18" s="17">
        <v>264122</v>
      </c>
      <c r="T18" s="17">
        <v>98</v>
      </c>
      <c r="U18" s="17">
        <v>98</v>
      </c>
      <c r="V18" s="17">
        <v>228801</v>
      </c>
      <c r="W18" s="17">
        <v>289801</v>
      </c>
      <c r="X18" s="17">
        <v>78</v>
      </c>
      <c r="Y18" s="17">
        <v>78</v>
      </c>
      <c r="Z18" s="17">
        <v>297250</v>
      </c>
      <c r="AA18" s="17">
        <v>358250</v>
      </c>
      <c r="AB18" s="16"/>
      <c r="AC18" s="16"/>
      <c r="AD18" s="16"/>
      <c r="AE18" s="16"/>
      <c r="AF18" s="18"/>
      <c r="AG18" s="18"/>
      <c r="AH18" s="19"/>
      <c r="AI18" s="19"/>
      <c r="AJ18" s="12">
        <f t="shared" si="0"/>
        <v>606</v>
      </c>
    </row>
    <row r="19" spans="1:36" x14ac:dyDescent="0.15">
      <c r="A19" s="124"/>
      <c r="B19" s="30" t="s">
        <v>31</v>
      </c>
      <c r="C19" s="29" t="s">
        <v>32</v>
      </c>
      <c r="D19" s="17"/>
      <c r="E19" s="17"/>
      <c r="F19" s="17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>
        <v>960</v>
      </c>
      <c r="U19" s="17">
        <v>960</v>
      </c>
      <c r="V19" s="17">
        <v>113688</v>
      </c>
      <c r="W19" s="17">
        <v>174688</v>
      </c>
      <c r="X19" s="17">
        <v>1280</v>
      </c>
      <c r="Y19" s="17">
        <v>1280</v>
      </c>
      <c r="Z19" s="17">
        <v>111656</v>
      </c>
      <c r="AA19" s="17">
        <v>172656</v>
      </c>
      <c r="AB19" s="16"/>
      <c r="AC19" s="16"/>
      <c r="AD19" s="16"/>
      <c r="AE19" s="16"/>
      <c r="AF19" s="19">
        <v>1200</v>
      </c>
      <c r="AG19" s="19">
        <v>1200</v>
      </c>
      <c r="AH19" s="19">
        <v>111000</v>
      </c>
      <c r="AI19" s="19">
        <v>172000</v>
      </c>
      <c r="AJ19" s="12">
        <f t="shared" si="0"/>
        <v>3440</v>
      </c>
    </row>
    <row r="20" spans="1:36" x14ac:dyDescent="0.15">
      <c r="A20" s="124"/>
      <c r="B20" s="30" t="s">
        <v>31</v>
      </c>
      <c r="C20" s="29" t="s">
        <v>67</v>
      </c>
      <c r="D20" s="17">
        <v>301</v>
      </c>
      <c r="E20" s="17">
        <v>301</v>
      </c>
      <c r="F20" s="17">
        <v>109000</v>
      </c>
      <c r="G20" s="17">
        <v>170000</v>
      </c>
      <c r="H20" s="20">
        <v>839</v>
      </c>
      <c r="I20" s="20">
        <v>839</v>
      </c>
      <c r="J20" s="25">
        <v>109000</v>
      </c>
      <c r="K20" s="25">
        <v>170000</v>
      </c>
      <c r="L20" s="20"/>
      <c r="M20" s="20"/>
      <c r="N20" s="25"/>
      <c r="O20" s="25"/>
      <c r="P20" s="20"/>
      <c r="Q20" s="20"/>
      <c r="R20" s="25"/>
      <c r="S20" s="25"/>
      <c r="T20" s="17"/>
      <c r="U20" s="17"/>
      <c r="V20" s="17"/>
      <c r="W20" s="17"/>
      <c r="X20" s="17"/>
      <c r="Y20" s="17"/>
      <c r="Z20" s="17"/>
      <c r="AA20" s="17"/>
      <c r="AB20" s="16"/>
      <c r="AC20" s="16"/>
      <c r="AD20" s="16"/>
      <c r="AE20" s="16"/>
      <c r="AF20" s="19">
        <v>2700</v>
      </c>
      <c r="AG20" s="19">
        <v>2700</v>
      </c>
      <c r="AH20" s="19">
        <v>114148</v>
      </c>
      <c r="AI20" s="19">
        <v>175148</v>
      </c>
      <c r="AJ20" s="12">
        <f t="shared" si="0"/>
        <v>3840</v>
      </c>
    </row>
    <row r="21" spans="1:36" x14ac:dyDescent="0.15">
      <c r="A21" s="124"/>
      <c r="B21" s="30" t="s">
        <v>68</v>
      </c>
      <c r="C21" s="29" t="s">
        <v>16</v>
      </c>
      <c r="D21" s="20"/>
      <c r="E21" s="20"/>
      <c r="F21" s="25"/>
      <c r="G21" s="25"/>
      <c r="H21" s="20">
        <v>102</v>
      </c>
      <c r="I21" s="20">
        <v>102</v>
      </c>
      <c r="J21" s="25">
        <v>407500</v>
      </c>
      <c r="K21" s="25">
        <v>469000</v>
      </c>
      <c r="L21" s="20"/>
      <c r="M21" s="20"/>
      <c r="N21" s="25"/>
      <c r="O21" s="25"/>
      <c r="P21" s="20"/>
      <c r="Q21" s="20"/>
      <c r="R21" s="25"/>
      <c r="S21" s="25"/>
      <c r="T21" s="17"/>
      <c r="U21" s="17"/>
      <c r="V21" s="17"/>
      <c r="W21" s="17"/>
      <c r="X21" s="17"/>
      <c r="Y21" s="17"/>
      <c r="Z21" s="17"/>
      <c r="AA21" s="17"/>
      <c r="AB21" s="16"/>
      <c r="AC21" s="16"/>
      <c r="AD21" s="16"/>
      <c r="AE21" s="16"/>
      <c r="AF21" s="16"/>
      <c r="AG21" s="16"/>
      <c r="AH21" s="16"/>
      <c r="AI21" s="16"/>
      <c r="AJ21" s="12">
        <f t="shared" si="0"/>
        <v>102</v>
      </c>
    </row>
    <row r="22" spans="1:36" x14ac:dyDescent="0.15">
      <c r="A22" s="124"/>
      <c r="B22" s="30" t="s">
        <v>73</v>
      </c>
      <c r="C22" s="29" t="s">
        <v>79</v>
      </c>
      <c r="D22" s="20"/>
      <c r="E22" s="20"/>
      <c r="F22" s="25"/>
      <c r="G22" s="2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7"/>
      <c r="V22" s="17"/>
      <c r="W22" s="17"/>
      <c r="X22" s="17"/>
      <c r="Y22" s="17"/>
      <c r="Z22" s="17"/>
      <c r="AA22" s="17"/>
      <c r="AB22" s="18">
        <v>200</v>
      </c>
      <c r="AC22" s="18">
        <v>200</v>
      </c>
      <c r="AD22" s="19">
        <v>174000</v>
      </c>
      <c r="AE22" s="19">
        <v>235000</v>
      </c>
      <c r="AF22" s="18">
        <v>72</v>
      </c>
      <c r="AG22" s="18">
        <v>72</v>
      </c>
      <c r="AH22" s="19">
        <v>190088</v>
      </c>
      <c r="AI22" s="19">
        <v>251100</v>
      </c>
      <c r="AJ22" s="12">
        <f t="shared" si="0"/>
        <v>272</v>
      </c>
    </row>
    <row r="23" spans="1:36" x14ac:dyDescent="0.15">
      <c r="A23" s="124"/>
      <c r="B23" s="30" t="s">
        <v>50</v>
      </c>
      <c r="C23" s="29" t="s">
        <v>25</v>
      </c>
      <c r="D23" s="20"/>
      <c r="E23" s="20"/>
      <c r="F23" s="25"/>
      <c r="G23" s="25"/>
      <c r="H23" s="20"/>
      <c r="I23" s="20"/>
      <c r="J23" s="25"/>
      <c r="K23" s="25"/>
      <c r="L23" s="20"/>
      <c r="M23" s="20"/>
      <c r="N23" s="25"/>
      <c r="O23" s="25"/>
      <c r="P23" s="20"/>
      <c r="Q23" s="20"/>
      <c r="R23" s="25"/>
      <c r="S23" s="25"/>
      <c r="T23" s="17"/>
      <c r="U23" s="17"/>
      <c r="V23" s="17"/>
      <c r="W23" s="17"/>
      <c r="X23" s="17">
        <v>473</v>
      </c>
      <c r="Y23" s="17">
        <v>473</v>
      </c>
      <c r="Z23" s="17">
        <v>186683</v>
      </c>
      <c r="AA23" s="17">
        <v>247798</v>
      </c>
      <c r="AB23" s="18">
        <v>272</v>
      </c>
      <c r="AC23" s="18">
        <v>272</v>
      </c>
      <c r="AD23" s="19">
        <v>181131</v>
      </c>
      <c r="AE23" s="19">
        <v>242331</v>
      </c>
      <c r="AF23" s="18">
        <v>640</v>
      </c>
      <c r="AG23" s="18">
        <v>640</v>
      </c>
      <c r="AH23" s="19">
        <v>180125</v>
      </c>
      <c r="AI23" s="19">
        <v>241125</v>
      </c>
      <c r="AJ23" s="12">
        <f t="shared" si="0"/>
        <v>1385</v>
      </c>
    </row>
    <row r="24" spans="1:36" x14ac:dyDescent="0.15">
      <c r="A24" s="124"/>
      <c r="B24" s="30" t="s">
        <v>80</v>
      </c>
      <c r="C24" s="29" t="s">
        <v>61</v>
      </c>
      <c r="D24" s="20"/>
      <c r="E24" s="20"/>
      <c r="F24" s="25"/>
      <c r="G24" s="25"/>
      <c r="H24" s="20"/>
      <c r="I24" s="20"/>
      <c r="J24" s="25"/>
      <c r="K24" s="25"/>
      <c r="L24" s="20"/>
      <c r="M24" s="20"/>
      <c r="N24" s="25"/>
      <c r="O24" s="25"/>
      <c r="P24" s="20"/>
      <c r="Q24" s="20"/>
      <c r="R24" s="25"/>
      <c r="S24" s="25"/>
      <c r="T24" s="17"/>
      <c r="U24" s="17"/>
      <c r="V24" s="17"/>
      <c r="W24" s="17"/>
      <c r="X24" s="17"/>
      <c r="Y24" s="17"/>
      <c r="Z24" s="17"/>
      <c r="AA24" s="17"/>
      <c r="AB24" s="16"/>
      <c r="AC24" s="16"/>
      <c r="AD24" s="16"/>
      <c r="AE24" s="16"/>
      <c r="AF24" s="18">
        <v>300</v>
      </c>
      <c r="AG24" s="18">
        <v>300</v>
      </c>
      <c r="AH24" s="19">
        <v>87000</v>
      </c>
      <c r="AI24" s="19">
        <v>148000</v>
      </c>
      <c r="AJ24" s="12">
        <f t="shared" si="0"/>
        <v>300</v>
      </c>
    </row>
    <row r="25" spans="1:36" ht="12" customHeight="1" x14ac:dyDescent="0.15">
      <c r="A25" s="124"/>
      <c r="B25" s="125" t="s">
        <v>69</v>
      </c>
      <c r="C25" s="125"/>
      <c r="D25" s="17">
        <v>7817</v>
      </c>
      <c r="E25" s="17">
        <v>6409</v>
      </c>
      <c r="F25" s="17">
        <v>110982</v>
      </c>
      <c r="G25" s="17">
        <v>172128</v>
      </c>
      <c r="H25" s="25">
        <v>7346</v>
      </c>
      <c r="I25" s="25">
        <v>7066</v>
      </c>
      <c r="J25" s="25">
        <v>118566</v>
      </c>
      <c r="K25" s="25">
        <v>179580</v>
      </c>
      <c r="L25" s="17">
        <v>7158</v>
      </c>
      <c r="M25" s="17">
        <v>6998</v>
      </c>
      <c r="N25" s="17">
        <v>117185</v>
      </c>
      <c r="O25" s="17">
        <v>178201</v>
      </c>
      <c r="P25" s="17">
        <v>4596</v>
      </c>
      <c r="Q25" s="17">
        <v>4556</v>
      </c>
      <c r="R25" s="17">
        <v>127102</v>
      </c>
      <c r="S25" s="17">
        <v>188139</v>
      </c>
      <c r="T25" s="17">
        <v>6359</v>
      </c>
      <c r="U25" s="17">
        <v>6139</v>
      </c>
      <c r="V25" s="17">
        <v>114840</v>
      </c>
      <c r="W25" s="17">
        <v>175843</v>
      </c>
      <c r="X25" s="17">
        <v>6749</v>
      </c>
      <c r="Y25" s="17">
        <v>6549</v>
      </c>
      <c r="Z25" s="17">
        <v>120003</v>
      </c>
      <c r="AA25" s="17">
        <v>181013</v>
      </c>
      <c r="AB25" s="19">
        <v>6377</v>
      </c>
      <c r="AC25" s="19">
        <v>6317</v>
      </c>
      <c r="AD25" s="19">
        <v>117340</v>
      </c>
      <c r="AE25" s="19">
        <v>178349</v>
      </c>
      <c r="AF25" s="19">
        <v>8219</v>
      </c>
      <c r="AG25" s="19">
        <v>8219</v>
      </c>
      <c r="AH25" s="19">
        <v>112282</v>
      </c>
      <c r="AI25" s="19">
        <v>173282</v>
      </c>
      <c r="AJ25" s="12">
        <f t="shared" si="0"/>
        <v>52253</v>
      </c>
    </row>
    <row r="26" spans="1:36" ht="12" customHeight="1" x14ac:dyDescent="0.15">
      <c r="A26" s="126" t="s">
        <v>70</v>
      </c>
      <c r="B26" s="28" t="s">
        <v>15</v>
      </c>
      <c r="C26" s="29" t="s">
        <v>71</v>
      </c>
      <c r="D26" s="17">
        <v>3866</v>
      </c>
      <c r="E26" s="17">
        <v>2200</v>
      </c>
      <c r="F26" s="17">
        <v>75811</v>
      </c>
      <c r="G26" s="17">
        <v>118947</v>
      </c>
      <c r="H26" s="19">
        <v>3460</v>
      </c>
      <c r="I26" s="19">
        <v>1800</v>
      </c>
      <c r="J26" s="19">
        <v>76375</v>
      </c>
      <c r="K26" s="19">
        <v>122113</v>
      </c>
      <c r="L26" s="17">
        <v>4006</v>
      </c>
      <c r="M26" s="17">
        <v>2200</v>
      </c>
      <c r="N26" s="17">
        <v>73827</v>
      </c>
      <c r="O26" s="17">
        <v>122028</v>
      </c>
      <c r="P26" s="17">
        <v>2206</v>
      </c>
      <c r="Q26" s="17">
        <v>2000</v>
      </c>
      <c r="R26" s="17">
        <v>74451</v>
      </c>
      <c r="S26" s="17">
        <v>123497</v>
      </c>
      <c r="T26" s="17">
        <v>2116</v>
      </c>
      <c r="U26" s="17">
        <v>2116</v>
      </c>
      <c r="V26" s="17">
        <v>73386</v>
      </c>
      <c r="W26" s="17">
        <v>119332</v>
      </c>
      <c r="X26" s="17">
        <v>3576</v>
      </c>
      <c r="Y26" s="17">
        <v>2300</v>
      </c>
      <c r="Z26" s="17">
        <v>74552</v>
      </c>
      <c r="AA26" s="17">
        <v>119334</v>
      </c>
      <c r="AB26" s="19">
        <v>2754</v>
      </c>
      <c r="AC26" s="19">
        <v>2334</v>
      </c>
      <c r="AD26" s="19">
        <v>74859</v>
      </c>
      <c r="AE26" s="19">
        <v>118433</v>
      </c>
      <c r="AF26" s="19">
        <v>4368</v>
      </c>
      <c r="AG26" s="19">
        <v>4260</v>
      </c>
      <c r="AH26" s="19">
        <v>72034</v>
      </c>
      <c r="AI26" s="19">
        <v>114162</v>
      </c>
      <c r="AJ26" s="12">
        <f t="shared" si="0"/>
        <v>19210</v>
      </c>
    </row>
    <row r="27" spans="1:36" x14ac:dyDescent="0.15">
      <c r="A27" s="127"/>
      <c r="B27" s="28" t="s">
        <v>15</v>
      </c>
      <c r="C27" s="29" t="s">
        <v>72</v>
      </c>
      <c r="D27" s="17"/>
      <c r="E27" s="17"/>
      <c r="F27" s="17"/>
      <c r="G27" s="17"/>
      <c r="H27" s="16">
        <v>140</v>
      </c>
      <c r="I27" s="16">
        <v>0</v>
      </c>
      <c r="J27" s="16" t="s">
        <v>27</v>
      </c>
      <c r="K27" s="16" t="s">
        <v>27</v>
      </c>
      <c r="L27" s="17">
        <v>100</v>
      </c>
      <c r="M27" s="17">
        <v>100</v>
      </c>
      <c r="N27" s="17">
        <v>108717</v>
      </c>
      <c r="O27" s="17">
        <v>159817</v>
      </c>
      <c r="P27" s="17"/>
      <c r="Q27" s="17"/>
      <c r="R27" s="17"/>
      <c r="S27" s="17"/>
      <c r="T27" s="17">
        <v>100</v>
      </c>
      <c r="U27" s="17">
        <v>100</v>
      </c>
      <c r="V27" s="17">
        <v>109626</v>
      </c>
      <c r="W27" s="17">
        <v>159626</v>
      </c>
      <c r="X27" s="17">
        <v>300</v>
      </c>
      <c r="Y27" s="17">
        <v>200</v>
      </c>
      <c r="Z27" s="17">
        <v>112372</v>
      </c>
      <c r="AA27" s="17">
        <v>158372</v>
      </c>
      <c r="AB27" s="16">
        <v>200</v>
      </c>
      <c r="AC27" s="16">
        <v>200</v>
      </c>
      <c r="AD27" s="19">
        <v>114450</v>
      </c>
      <c r="AE27" s="19">
        <v>159000</v>
      </c>
      <c r="AF27" s="19"/>
      <c r="AG27" s="19"/>
      <c r="AH27" s="19"/>
      <c r="AI27" s="19"/>
      <c r="AJ27" s="12">
        <f t="shared" si="0"/>
        <v>600</v>
      </c>
    </row>
    <row r="28" spans="1:36" ht="12" customHeight="1" x14ac:dyDescent="0.15">
      <c r="A28" s="127"/>
      <c r="B28" s="30" t="s">
        <v>28</v>
      </c>
      <c r="C28" s="29" t="s">
        <v>71</v>
      </c>
      <c r="D28" s="17">
        <v>800</v>
      </c>
      <c r="E28" s="17">
        <v>200</v>
      </c>
      <c r="F28" s="17">
        <v>62499</v>
      </c>
      <c r="G28" s="17">
        <v>106000</v>
      </c>
      <c r="H28" s="20">
        <v>800</v>
      </c>
      <c r="I28" s="20">
        <v>700</v>
      </c>
      <c r="J28" s="25">
        <v>60915</v>
      </c>
      <c r="K28" s="25">
        <v>106364</v>
      </c>
      <c r="L28" s="17">
        <v>800</v>
      </c>
      <c r="M28" s="17">
        <v>200</v>
      </c>
      <c r="N28" s="17">
        <v>58792</v>
      </c>
      <c r="O28" s="17">
        <v>106000</v>
      </c>
      <c r="P28" s="17">
        <v>800</v>
      </c>
      <c r="Q28" s="17">
        <v>300</v>
      </c>
      <c r="R28" s="17">
        <v>60891</v>
      </c>
      <c r="S28" s="17">
        <v>110100</v>
      </c>
      <c r="T28" s="17">
        <v>500</v>
      </c>
      <c r="U28" s="17">
        <v>500</v>
      </c>
      <c r="V28" s="17">
        <v>63999</v>
      </c>
      <c r="W28" s="17">
        <v>111000</v>
      </c>
      <c r="X28" s="17"/>
      <c r="Y28" s="17"/>
      <c r="Z28" s="17"/>
      <c r="AA28" s="17"/>
      <c r="AB28" s="18">
        <v>300</v>
      </c>
      <c r="AC28" s="18">
        <v>300</v>
      </c>
      <c r="AD28" s="19">
        <v>61780</v>
      </c>
      <c r="AE28" s="19">
        <v>105000</v>
      </c>
      <c r="AF28" s="16">
        <v>160</v>
      </c>
      <c r="AG28" s="16">
        <v>160</v>
      </c>
      <c r="AH28" s="19">
        <v>59300</v>
      </c>
      <c r="AI28" s="19">
        <v>101300</v>
      </c>
      <c r="AJ28" s="12">
        <f t="shared" si="0"/>
        <v>2360</v>
      </c>
    </row>
    <row r="29" spans="1:36" ht="12" customHeight="1" x14ac:dyDescent="0.15">
      <c r="A29" s="127"/>
      <c r="B29" s="30" t="s">
        <v>28</v>
      </c>
      <c r="C29" s="29" t="s">
        <v>72</v>
      </c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7"/>
      <c r="V29" s="17"/>
      <c r="W29" s="17"/>
      <c r="X29" s="17">
        <v>500</v>
      </c>
      <c r="Y29" s="17">
        <v>500</v>
      </c>
      <c r="Z29" s="17">
        <v>128100</v>
      </c>
      <c r="AA29" s="17">
        <v>173500</v>
      </c>
      <c r="AB29" s="16"/>
      <c r="AC29" s="16"/>
      <c r="AD29" s="16"/>
      <c r="AE29" s="16"/>
      <c r="AF29" s="16">
        <v>100</v>
      </c>
      <c r="AG29" s="16">
        <v>100</v>
      </c>
      <c r="AH29" s="19">
        <v>133800</v>
      </c>
      <c r="AI29" s="19">
        <v>176000</v>
      </c>
      <c r="AJ29" s="12">
        <f t="shared" si="0"/>
        <v>600</v>
      </c>
    </row>
    <row r="30" spans="1:36" ht="12" customHeight="1" x14ac:dyDescent="0.15">
      <c r="A30" s="127"/>
      <c r="B30" s="30" t="s">
        <v>33</v>
      </c>
      <c r="C30" s="29" t="s">
        <v>71</v>
      </c>
      <c r="D30" s="17">
        <v>100</v>
      </c>
      <c r="E30" s="17">
        <v>100</v>
      </c>
      <c r="F30" s="17">
        <v>181991</v>
      </c>
      <c r="G30" s="17">
        <v>227000</v>
      </c>
      <c r="H30" s="16"/>
      <c r="I30" s="16"/>
      <c r="J30" s="16"/>
      <c r="K30" s="16"/>
      <c r="L30" s="17"/>
      <c r="M30" s="17"/>
      <c r="N30" s="17"/>
      <c r="O30" s="17"/>
      <c r="P30" s="17">
        <v>200</v>
      </c>
      <c r="Q30" s="17">
        <v>200</v>
      </c>
      <c r="R30" s="17">
        <v>183363</v>
      </c>
      <c r="S30" s="17">
        <v>234500</v>
      </c>
      <c r="T30" s="17"/>
      <c r="U30" s="17"/>
      <c r="V30" s="17"/>
      <c r="W30" s="17"/>
      <c r="X30" s="17"/>
      <c r="Y30" s="17"/>
      <c r="Z30" s="17"/>
      <c r="AA30" s="17"/>
      <c r="AB30" s="16"/>
      <c r="AC30" s="16"/>
      <c r="AD30" s="16"/>
      <c r="AE30" s="16"/>
      <c r="AF30" s="18">
        <v>220</v>
      </c>
      <c r="AG30" s="18">
        <v>220</v>
      </c>
      <c r="AH30" s="19">
        <v>187955</v>
      </c>
      <c r="AI30" s="19">
        <v>230973</v>
      </c>
      <c r="AJ30" s="12">
        <f t="shared" si="0"/>
        <v>520</v>
      </c>
    </row>
    <row r="31" spans="1:36" x14ac:dyDescent="0.15">
      <c r="A31" s="127"/>
      <c r="B31" s="30" t="s">
        <v>81</v>
      </c>
      <c r="C31" s="29" t="s">
        <v>71</v>
      </c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6"/>
      <c r="AC31" s="16"/>
      <c r="AD31" s="16"/>
      <c r="AE31" s="16"/>
      <c r="AF31" s="19">
        <v>1000</v>
      </c>
      <c r="AG31" s="19">
        <v>1000</v>
      </c>
      <c r="AH31" s="19">
        <v>47000</v>
      </c>
      <c r="AI31" s="19">
        <v>89000</v>
      </c>
      <c r="AJ31" s="12">
        <f t="shared" si="0"/>
        <v>1000</v>
      </c>
    </row>
    <row r="32" spans="1:36" x14ac:dyDescent="0.15">
      <c r="A32" s="128"/>
      <c r="B32" s="125" t="s">
        <v>74</v>
      </c>
      <c r="C32" s="125"/>
      <c r="D32" s="17">
        <v>4766</v>
      </c>
      <c r="E32" s="17">
        <v>2500</v>
      </c>
      <c r="F32" s="17">
        <v>78993</v>
      </c>
      <c r="G32" s="17">
        <v>122234</v>
      </c>
      <c r="H32" s="25">
        <v>4400</v>
      </c>
      <c r="I32" s="25">
        <v>2500</v>
      </c>
      <c r="J32" s="25">
        <v>72046</v>
      </c>
      <c r="K32" s="25">
        <v>117704</v>
      </c>
      <c r="L32" s="17">
        <v>4906</v>
      </c>
      <c r="M32" s="17">
        <v>2500</v>
      </c>
      <c r="N32" s="17">
        <v>74020</v>
      </c>
      <c r="O32" s="17">
        <v>122257</v>
      </c>
      <c r="P32" s="17">
        <v>3206</v>
      </c>
      <c r="Q32" s="17">
        <v>2500</v>
      </c>
      <c r="R32" s="17">
        <v>81537</v>
      </c>
      <c r="S32" s="17">
        <v>130770</v>
      </c>
      <c r="T32" s="17">
        <v>2716</v>
      </c>
      <c r="U32" s="17">
        <v>2716</v>
      </c>
      <c r="V32" s="17">
        <v>72992</v>
      </c>
      <c r="W32" s="17">
        <v>119281</v>
      </c>
      <c r="X32" s="17">
        <v>4376</v>
      </c>
      <c r="Y32" s="17">
        <v>3000</v>
      </c>
      <c r="Z32" s="17">
        <v>85998</v>
      </c>
      <c r="AA32" s="17">
        <v>130964</v>
      </c>
      <c r="AB32" s="19">
        <v>3254</v>
      </c>
      <c r="AC32" s="19">
        <v>2834</v>
      </c>
      <c r="AD32" s="19">
        <v>76268</v>
      </c>
      <c r="AE32" s="19">
        <v>119874</v>
      </c>
      <c r="AF32" s="19">
        <v>5848</v>
      </c>
      <c r="AG32" s="19">
        <v>5740</v>
      </c>
      <c r="AH32" s="19">
        <v>72837</v>
      </c>
      <c r="AI32" s="19">
        <v>114974</v>
      </c>
      <c r="AJ32" s="12">
        <f t="shared" si="0"/>
        <v>24290</v>
      </c>
    </row>
    <row r="33" spans="1:36" x14ac:dyDescent="0.15">
      <c r="A33" s="99" t="s">
        <v>42</v>
      </c>
      <c r="B33" s="99"/>
      <c r="C33" s="99"/>
      <c r="D33" s="17">
        <v>12583</v>
      </c>
      <c r="E33" s="17">
        <v>8909</v>
      </c>
      <c r="F33" s="70"/>
      <c r="G33" s="71"/>
      <c r="H33" s="25">
        <v>11746</v>
      </c>
      <c r="I33" s="25">
        <v>9566</v>
      </c>
      <c r="J33" s="70"/>
      <c r="K33" s="71"/>
      <c r="L33" s="17">
        <v>12064</v>
      </c>
      <c r="M33" s="17">
        <v>9498</v>
      </c>
      <c r="N33" s="70"/>
      <c r="O33" s="71"/>
      <c r="P33" s="17">
        <v>7802</v>
      </c>
      <c r="Q33" s="17">
        <v>7056</v>
      </c>
      <c r="R33" s="70"/>
      <c r="S33" s="71"/>
      <c r="T33" s="17">
        <v>9075</v>
      </c>
      <c r="U33" s="17">
        <v>8855</v>
      </c>
      <c r="V33" s="70"/>
      <c r="W33" s="71"/>
      <c r="X33" s="17">
        <v>11125</v>
      </c>
      <c r="Y33" s="17">
        <v>9549</v>
      </c>
      <c r="Z33" s="70"/>
      <c r="AA33" s="71"/>
      <c r="AB33" s="19">
        <v>9631</v>
      </c>
      <c r="AC33" s="19">
        <v>9151</v>
      </c>
      <c r="AD33" s="70"/>
      <c r="AE33" s="71"/>
      <c r="AF33" s="19">
        <v>14067</v>
      </c>
      <c r="AG33" s="19">
        <v>13959</v>
      </c>
      <c r="AH33" s="70"/>
      <c r="AI33" s="71"/>
      <c r="AJ33" s="12">
        <f t="shared" si="0"/>
        <v>76543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G4:AG5"/>
    <mergeCell ref="AH4:AI4"/>
    <mergeCell ref="T4:T5"/>
    <mergeCell ref="U4:U5"/>
    <mergeCell ref="V4:W4"/>
    <mergeCell ref="X4:X5"/>
    <mergeCell ref="Y4:Y5"/>
    <mergeCell ref="Z4:AA4"/>
    <mergeCell ref="F33:G33"/>
    <mergeCell ref="AB4:AB5"/>
    <mergeCell ref="AC4:AC5"/>
    <mergeCell ref="AD4:AE4"/>
    <mergeCell ref="AF4:AF5"/>
    <mergeCell ref="A6:A25"/>
    <mergeCell ref="B25:C25"/>
    <mergeCell ref="A26:A32"/>
    <mergeCell ref="B32:C32"/>
    <mergeCell ref="A33:C33"/>
    <mergeCell ref="AH33:AI33"/>
    <mergeCell ref="J33:K33"/>
    <mergeCell ref="N33:O33"/>
    <mergeCell ref="R33:S33"/>
    <mergeCell ref="V33:W33"/>
    <mergeCell ref="Z33:AA33"/>
    <mergeCell ref="AD33:AE3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78F8-8CC0-4954-9A5B-4DC064054502}">
  <dimension ref="A1:AJ3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28515625" customWidth="1"/>
    <col min="2" max="2" width="14.7109375" customWidth="1"/>
    <col min="3" max="3" width="18.28515625" customWidth="1"/>
    <col min="4" max="36" width="8.42578125" customWidth="1"/>
  </cols>
  <sheetData>
    <row r="1" spans="1:36" ht="13.5" x14ac:dyDescent="0.15">
      <c r="A1" s="1" t="s">
        <v>82</v>
      </c>
    </row>
    <row r="2" spans="1:36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101">
        <v>7</v>
      </c>
      <c r="AC2" s="101"/>
      <c r="AD2" s="101"/>
      <c r="AE2" s="101"/>
      <c r="AF2" s="101">
        <v>8</v>
      </c>
      <c r="AG2" s="101"/>
      <c r="AH2" s="101"/>
      <c r="AI2" s="101"/>
      <c r="AJ2" s="85" t="s">
        <v>57</v>
      </c>
    </row>
    <row r="3" spans="1:36" x14ac:dyDescent="0.15">
      <c r="A3" s="117"/>
      <c r="B3" s="118"/>
      <c r="C3" s="119"/>
      <c r="D3" s="100">
        <v>43369</v>
      </c>
      <c r="E3" s="100"/>
      <c r="F3" s="100"/>
      <c r="G3" s="100"/>
      <c r="H3" s="100">
        <v>43399</v>
      </c>
      <c r="I3" s="100"/>
      <c r="J3" s="100"/>
      <c r="K3" s="100"/>
      <c r="L3" s="100">
        <v>43434</v>
      </c>
      <c r="M3" s="100"/>
      <c r="N3" s="100"/>
      <c r="O3" s="100"/>
      <c r="P3" s="100">
        <v>43453</v>
      </c>
      <c r="Q3" s="100"/>
      <c r="R3" s="100"/>
      <c r="S3" s="100"/>
      <c r="T3" s="100">
        <v>43481</v>
      </c>
      <c r="U3" s="100"/>
      <c r="V3" s="100"/>
      <c r="W3" s="100"/>
      <c r="X3" s="100">
        <v>43497</v>
      </c>
      <c r="Y3" s="100"/>
      <c r="Z3" s="100"/>
      <c r="AA3" s="100"/>
      <c r="AB3" s="100">
        <v>43516</v>
      </c>
      <c r="AC3" s="100"/>
      <c r="AD3" s="100"/>
      <c r="AE3" s="100"/>
      <c r="AF3" s="100">
        <v>43530</v>
      </c>
      <c r="AG3" s="100"/>
      <c r="AH3" s="100"/>
      <c r="AI3" s="100"/>
      <c r="AJ3" s="112"/>
    </row>
    <row r="4" spans="1:36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1" t="s">
        <v>9</v>
      </c>
      <c r="AC4" s="111" t="s">
        <v>10</v>
      </c>
      <c r="AD4" s="99" t="s">
        <v>11</v>
      </c>
      <c r="AE4" s="99"/>
      <c r="AF4" s="111" t="s">
        <v>9</v>
      </c>
      <c r="AG4" s="111" t="s">
        <v>10</v>
      </c>
      <c r="AH4" s="99" t="s">
        <v>11</v>
      </c>
      <c r="AI4" s="99"/>
      <c r="AJ4" s="112"/>
    </row>
    <row r="5" spans="1:36" ht="36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99"/>
      <c r="AC5" s="99"/>
      <c r="AD5" s="22" t="s">
        <v>12</v>
      </c>
      <c r="AE5" s="22" t="s">
        <v>13</v>
      </c>
      <c r="AF5" s="99"/>
      <c r="AG5" s="99"/>
      <c r="AH5" s="22" t="s">
        <v>12</v>
      </c>
      <c r="AI5" s="22" t="s">
        <v>13</v>
      </c>
      <c r="AJ5" s="113"/>
    </row>
    <row r="6" spans="1:36" x14ac:dyDescent="0.15">
      <c r="A6" s="108" t="s">
        <v>58</v>
      </c>
      <c r="B6" s="23" t="s">
        <v>59</v>
      </c>
      <c r="C6" s="24" t="s">
        <v>60</v>
      </c>
      <c r="D6" s="18">
        <v>600</v>
      </c>
      <c r="E6" s="18">
        <v>600</v>
      </c>
      <c r="F6" s="19">
        <v>132000</v>
      </c>
      <c r="G6" s="19">
        <v>193010</v>
      </c>
      <c r="H6" s="31">
        <v>536</v>
      </c>
      <c r="I6" s="31">
        <v>500</v>
      </c>
      <c r="J6" s="32">
        <v>131300</v>
      </c>
      <c r="K6" s="32">
        <v>192311</v>
      </c>
      <c r="L6" s="33">
        <v>36</v>
      </c>
      <c r="M6" s="33">
        <v>36</v>
      </c>
      <c r="N6" s="33">
        <v>318600</v>
      </c>
      <c r="O6" s="33">
        <v>379700</v>
      </c>
      <c r="P6" s="16">
        <v>108</v>
      </c>
      <c r="Q6" s="16">
        <v>108</v>
      </c>
      <c r="R6" s="19">
        <v>202200</v>
      </c>
      <c r="S6" s="19">
        <v>263300</v>
      </c>
      <c r="T6" s="16"/>
      <c r="U6" s="16"/>
      <c r="V6" s="19"/>
      <c r="W6" s="19"/>
      <c r="X6" s="16"/>
      <c r="Y6" s="16"/>
      <c r="Z6" s="19"/>
      <c r="AA6" s="19"/>
      <c r="AB6" s="16"/>
      <c r="AC6" s="16"/>
      <c r="AD6" s="19"/>
      <c r="AE6" s="19"/>
      <c r="AF6" s="16"/>
      <c r="AG6" s="16"/>
      <c r="AH6" s="19"/>
      <c r="AI6" s="19"/>
      <c r="AJ6" s="12">
        <f>E6+I6+M6+Q6+U6+Y6+AC6+AG6</f>
        <v>1244</v>
      </c>
    </row>
    <row r="7" spans="1:36" x14ac:dyDescent="0.15">
      <c r="A7" s="109"/>
      <c r="B7" s="23" t="s">
        <v>59</v>
      </c>
      <c r="C7" s="24" t="s">
        <v>61</v>
      </c>
      <c r="D7" s="18">
        <v>940</v>
      </c>
      <c r="E7" s="18">
        <v>940</v>
      </c>
      <c r="F7" s="19">
        <v>131468</v>
      </c>
      <c r="G7" s="19">
        <v>192478</v>
      </c>
      <c r="H7" s="31"/>
      <c r="I7" s="31"/>
      <c r="J7" s="32"/>
      <c r="K7" s="32"/>
      <c r="L7" s="33">
        <v>100</v>
      </c>
      <c r="M7" s="33">
        <v>0</v>
      </c>
      <c r="N7" s="33" t="s">
        <v>83</v>
      </c>
      <c r="O7" s="33" t="s">
        <v>83</v>
      </c>
      <c r="P7" s="16"/>
      <c r="Q7" s="16"/>
      <c r="R7" s="19"/>
      <c r="S7" s="19"/>
      <c r="T7" s="16"/>
      <c r="U7" s="16"/>
      <c r="V7" s="19"/>
      <c r="W7" s="19"/>
      <c r="X7" s="16"/>
      <c r="Y7" s="16"/>
      <c r="Z7" s="19"/>
      <c r="AA7" s="19"/>
      <c r="AB7" s="16"/>
      <c r="AC7" s="16"/>
      <c r="AD7" s="19"/>
      <c r="AE7" s="19"/>
      <c r="AF7" s="16"/>
      <c r="AG7" s="16"/>
      <c r="AH7" s="19"/>
      <c r="AI7" s="19"/>
      <c r="AJ7" s="12">
        <f t="shared" ref="AJ7:AJ31" si="0">E7+I7+M7+Q7+U7+Y7+AC7+AG7</f>
        <v>940</v>
      </c>
    </row>
    <row r="8" spans="1:36" x14ac:dyDescent="0.15">
      <c r="A8" s="109"/>
      <c r="B8" s="23" t="s">
        <v>59</v>
      </c>
      <c r="C8" s="24" t="s">
        <v>62</v>
      </c>
      <c r="D8" s="19">
        <v>1802</v>
      </c>
      <c r="E8" s="18">
        <v>0</v>
      </c>
      <c r="F8" s="18" t="s">
        <v>27</v>
      </c>
      <c r="G8" s="18" t="s">
        <v>27</v>
      </c>
      <c r="H8" s="32">
        <v>3715</v>
      </c>
      <c r="I8" s="31">
        <v>1810</v>
      </c>
      <c r="J8" s="33">
        <v>108168</v>
      </c>
      <c r="K8" s="33">
        <v>169250</v>
      </c>
      <c r="L8" s="33">
        <v>3700</v>
      </c>
      <c r="M8" s="33">
        <v>2208</v>
      </c>
      <c r="N8" s="33">
        <v>108230</v>
      </c>
      <c r="O8" s="33">
        <v>169305</v>
      </c>
      <c r="P8" s="19">
        <v>2316</v>
      </c>
      <c r="Q8" s="19">
        <v>1068</v>
      </c>
      <c r="R8" s="19">
        <v>105750</v>
      </c>
      <c r="S8" s="19">
        <v>166758</v>
      </c>
      <c r="T8" s="17">
        <v>2388</v>
      </c>
      <c r="U8" s="17">
        <v>980</v>
      </c>
      <c r="V8" s="17">
        <v>106518</v>
      </c>
      <c r="W8" s="17">
        <v>167519</v>
      </c>
      <c r="X8" s="19">
        <v>4684</v>
      </c>
      <c r="Y8" s="19">
        <v>3304</v>
      </c>
      <c r="Z8" s="19">
        <v>107899</v>
      </c>
      <c r="AA8" s="19">
        <v>168899</v>
      </c>
      <c r="AB8" s="19">
        <v>4890</v>
      </c>
      <c r="AC8" s="19">
        <v>3110</v>
      </c>
      <c r="AD8" s="19">
        <v>108553</v>
      </c>
      <c r="AE8" s="19">
        <v>169553</v>
      </c>
      <c r="AF8" s="19">
        <v>2320</v>
      </c>
      <c r="AG8" s="19">
        <v>1700</v>
      </c>
      <c r="AH8" s="19">
        <v>110365</v>
      </c>
      <c r="AI8" s="19">
        <v>171365</v>
      </c>
      <c r="AJ8" s="12">
        <f t="shared" si="0"/>
        <v>14180</v>
      </c>
    </row>
    <row r="9" spans="1:36" x14ac:dyDescent="0.15">
      <c r="A9" s="109"/>
      <c r="B9" s="23" t="s">
        <v>59</v>
      </c>
      <c r="C9" s="24" t="s">
        <v>63</v>
      </c>
      <c r="D9" s="18">
        <v>340</v>
      </c>
      <c r="E9" s="18">
        <v>200</v>
      </c>
      <c r="F9" s="19">
        <v>146000</v>
      </c>
      <c r="G9" s="19">
        <v>207010</v>
      </c>
      <c r="H9" s="31">
        <v>452</v>
      </c>
      <c r="I9" s="31">
        <v>212</v>
      </c>
      <c r="J9" s="33">
        <v>180126</v>
      </c>
      <c r="K9" s="33">
        <v>241242</v>
      </c>
      <c r="L9" s="33">
        <v>360</v>
      </c>
      <c r="M9" s="33">
        <v>0</v>
      </c>
      <c r="N9" s="33" t="s">
        <v>83</v>
      </c>
      <c r="O9" s="33" t="s">
        <v>83</v>
      </c>
      <c r="P9" s="16">
        <v>480</v>
      </c>
      <c r="Q9" s="16">
        <v>160</v>
      </c>
      <c r="R9" s="19">
        <v>145313</v>
      </c>
      <c r="S9" s="19">
        <v>206313</v>
      </c>
      <c r="T9" s="17">
        <v>1140</v>
      </c>
      <c r="U9" s="17">
        <v>780</v>
      </c>
      <c r="V9" s="17">
        <v>137333</v>
      </c>
      <c r="W9" s="17">
        <v>198333</v>
      </c>
      <c r="X9" s="16">
        <v>900</v>
      </c>
      <c r="Y9" s="16">
        <v>900</v>
      </c>
      <c r="Z9" s="19">
        <v>137182</v>
      </c>
      <c r="AA9" s="19">
        <v>198182</v>
      </c>
      <c r="AB9" s="19"/>
      <c r="AC9" s="19"/>
      <c r="AD9" s="19"/>
      <c r="AE9" s="19"/>
      <c r="AF9" s="16">
        <v>140</v>
      </c>
      <c r="AG9" s="16">
        <v>140</v>
      </c>
      <c r="AH9" s="19">
        <v>125077</v>
      </c>
      <c r="AI9" s="19">
        <v>186084</v>
      </c>
      <c r="AJ9" s="12">
        <f t="shared" si="0"/>
        <v>2392</v>
      </c>
    </row>
    <row r="10" spans="1:36" x14ac:dyDescent="0.15">
      <c r="A10" s="109"/>
      <c r="B10" s="16" t="s">
        <v>68</v>
      </c>
      <c r="C10" s="24" t="s">
        <v>16</v>
      </c>
      <c r="D10" s="19"/>
      <c r="E10" s="19"/>
      <c r="F10" s="19"/>
      <c r="G10" s="19"/>
      <c r="H10" s="32">
        <v>51</v>
      </c>
      <c r="I10" s="32">
        <v>0</v>
      </c>
      <c r="J10" s="31" t="s">
        <v>27</v>
      </c>
      <c r="K10" s="31" t="s">
        <v>27</v>
      </c>
      <c r="L10" s="33">
        <v>51</v>
      </c>
      <c r="M10" s="33">
        <v>51</v>
      </c>
      <c r="N10" s="33">
        <v>423000</v>
      </c>
      <c r="O10" s="33">
        <v>484000</v>
      </c>
      <c r="P10" s="16"/>
      <c r="Q10" s="16"/>
      <c r="R10" s="16"/>
      <c r="S10" s="16"/>
      <c r="T10" s="17"/>
      <c r="U10" s="17"/>
      <c r="V10" s="17"/>
      <c r="W10" s="17"/>
      <c r="X10" s="16"/>
      <c r="Y10" s="16"/>
      <c r="Z10" s="19"/>
      <c r="AA10" s="19"/>
      <c r="AB10" s="16"/>
      <c r="AC10" s="16"/>
      <c r="AD10" s="19"/>
      <c r="AE10" s="19"/>
      <c r="AF10" s="20"/>
      <c r="AG10" s="20"/>
      <c r="AH10" s="25"/>
      <c r="AI10" s="25"/>
      <c r="AJ10" s="12">
        <f t="shared" si="0"/>
        <v>51</v>
      </c>
    </row>
    <row r="11" spans="1:36" x14ac:dyDescent="0.15">
      <c r="A11" s="109"/>
      <c r="B11" s="23" t="s">
        <v>78</v>
      </c>
      <c r="C11" s="24" t="s">
        <v>47</v>
      </c>
      <c r="D11" s="18">
        <v>100</v>
      </c>
      <c r="E11" s="18">
        <v>0</v>
      </c>
      <c r="F11" s="18" t="s">
        <v>27</v>
      </c>
      <c r="G11" s="18" t="s">
        <v>27</v>
      </c>
      <c r="H11" s="31">
        <v>271</v>
      </c>
      <c r="I11" s="31">
        <v>0</v>
      </c>
      <c r="J11" s="31" t="s">
        <v>27</v>
      </c>
      <c r="K11" s="31" t="s">
        <v>27</v>
      </c>
      <c r="L11" s="33">
        <v>488</v>
      </c>
      <c r="M11" s="33">
        <v>488</v>
      </c>
      <c r="N11" s="33">
        <v>101000</v>
      </c>
      <c r="O11" s="33">
        <v>162000</v>
      </c>
      <c r="P11" s="16">
        <v>300</v>
      </c>
      <c r="Q11" s="16">
        <v>300</v>
      </c>
      <c r="R11" s="19">
        <v>101000</v>
      </c>
      <c r="S11" s="19">
        <v>162000</v>
      </c>
      <c r="T11" s="17">
        <v>1220</v>
      </c>
      <c r="U11" s="17">
        <v>1220</v>
      </c>
      <c r="V11" s="17">
        <v>101508</v>
      </c>
      <c r="W11" s="17">
        <v>162508</v>
      </c>
      <c r="X11" s="19"/>
      <c r="Y11" s="19"/>
      <c r="Z11" s="19"/>
      <c r="AA11" s="19"/>
      <c r="AB11" s="16"/>
      <c r="AC11" s="16"/>
      <c r="AD11" s="16"/>
      <c r="AE11" s="16"/>
      <c r="AF11" s="16">
        <v>860</v>
      </c>
      <c r="AG11" s="16">
        <v>860</v>
      </c>
      <c r="AH11" s="19">
        <v>101124</v>
      </c>
      <c r="AI11" s="19">
        <v>162124</v>
      </c>
      <c r="AJ11" s="12">
        <f t="shared" si="0"/>
        <v>2868</v>
      </c>
    </row>
    <row r="12" spans="1:36" x14ac:dyDescent="0.15">
      <c r="A12" s="109"/>
      <c r="B12" s="23" t="s">
        <v>78</v>
      </c>
      <c r="C12" s="24" t="s">
        <v>32</v>
      </c>
      <c r="D12" s="19">
        <v>3660</v>
      </c>
      <c r="E12" s="18">
        <v>0</v>
      </c>
      <c r="F12" s="18" t="s">
        <v>27</v>
      </c>
      <c r="G12" s="18" t="s">
        <v>27</v>
      </c>
      <c r="H12" s="32">
        <v>4300</v>
      </c>
      <c r="I12" s="31">
        <v>0</v>
      </c>
      <c r="J12" s="31" t="s">
        <v>27</v>
      </c>
      <c r="K12" s="31" t="s">
        <v>27</v>
      </c>
      <c r="L12" s="33">
        <v>4880</v>
      </c>
      <c r="M12" s="33">
        <v>3220</v>
      </c>
      <c r="N12" s="33">
        <v>116432</v>
      </c>
      <c r="O12" s="33">
        <v>177432</v>
      </c>
      <c r="P12" s="19">
        <v>2500</v>
      </c>
      <c r="Q12" s="19">
        <v>1500</v>
      </c>
      <c r="R12" s="19">
        <v>107800</v>
      </c>
      <c r="S12" s="19">
        <v>168800</v>
      </c>
      <c r="T12" s="17">
        <v>500</v>
      </c>
      <c r="U12" s="17">
        <v>500</v>
      </c>
      <c r="V12" s="17">
        <v>108000</v>
      </c>
      <c r="W12" s="17">
        <v>169000</v>
      </c>
      <c r="X12" s="18">
        <v>615</v>
      </c>
      <c r="Y12" s="18">
        <v>615</v>
      </c>
      <c r="Z12" s="19">
        <v>125561</v>
      </c>
      <c r="AA12" s="19">
        <v>186561</v>
      </c>
      <c r="AB12" s="18">
        <v>740</v>
      </c>
      <c r="AC12" s="18">
        <v>740</v>
      </c>
      <c r="AD12" s="19">
        <v>137378</v>
      </c>
      <c r="AE12" s="19">
        <v>198378</v>
      </c>
      <c r="AF12" s="19">
        <v>2660</v>
      </c>
      <c r="AG12" s="19">
        <v>2660</v>
      </c>
      <c r="AH12" s="19">
        <v>109271</v>
      </c>
      <c r="AI12" s="19">
        <v>170271</v>
      </c>
      <c r="AJ12" s="12">
        <f t="shared" si="0"/>
        <v>9235</v>
      </c>
    </row>
    <row r="13" spans="1:36" x14ac:dyDescent="0.15">
      <c r="A13" s="109"/>
      <c r="B13" s="23" t="s">
        <v>78</v>
      </c>
      <c r="C13" s="24" t="s">
        <v>16</v>
      </c>
      <c r="D13" s="19">
        <v>2150</v>
      </c>
      <c r="E13" s="18">
        <v>0</v>
      </c>
      <c r="F13" s="18" t="s">
        <v>27</v>
      </c>
      <c r="G13" s="18" t="s">
        <v>27</v>
      </c>
      <c r="H13" s="32">
        <v>960</v>
      </c>
      <c r="I13" s="31">
        <v>100</v>
      </c>
      <c r="J13" s="33">
        <v>108980</v>
      </c>
      <c r="K13" s="33">
        <v>170000</v>
      </c>
      <c r="L13" s="33">
        <v>1000</v>
      </c>
      <c r="M13" s="33">
        <v>1000</v>
      </c>
      <c r="N13" s="33">
        <v>103980</v>
      </c>
      <c r="O13" s="33">
        <v>165000</v>
      </c>
      <c r="P13" s="19"/>
      <c r="Q13" s="19"/>
      <c r="R13" s="19"/>
      <c r="S13" s="19"/>
      <c r="T13" s="17"/>
      <c r="U13" s="17"/>
      <c r="V13" s="17"/>
      <c r="W13" s="17"/>
      <c r="X13" s="18"/>
      <c r="Y13" s="18"/>
      <c r="Z13" s="19"/>
      <c r="AA13" s="19"/>
      <c r="AB13" s="18"/>
      <c r="AC13" s="18"/>
      <c r="AD13" s="19"/>
      <c r="AE13" s="19"/>
      <c r="AF13" s="19"/>
      <c r="AG13" s="19"/>
      <c r="AH13" s="19"/>
      <c r="AI13" s="19"/>
      <c r="AJ13" s="12">
        <f t="shared" si="0"/>
        <v>1100</v>
      </c>
    </row>
    <row r="14" spans="1:36" x14ac:dyDescent="0.15">
      <c r="A14" s="109"/>
      <c r="B14" s="16" t="s">
        <v>28</v>
      </c>
      <c r="C14" s="24" t="s">
        <v>25</v>
      </c>
      <c r="D14" s="18">
        <v>480</v>
      </c>
      <c r="E14" s="18">
        <v>204</v>
      </c>
      <c r="F14" s="19">
        <v>107867</v>
      </c>
      <c r="G14" s="19">
        <v>171941</v>
      </c>
      <c r="H14" s="31">
        <v>614</v>
      </c>
      <c r="I14" s="31">
        <v>514</v>
      </c>
      <c r="J14" s="33">
        <v>164552</v>
      </c>
      <c r="K14" s="33">
        <v>225609</v>
      </c>
      <c r="L14" s="33">
        <v>1318</v>
      </c>
      <c r="M14" s="33">
        <v>998</v>
      </c>
      <c r="N14" s="33">
        <v>140517</v>
      </c>
      <c r="O14" s="33">
        <v>201781</v>
      </c>
      <c r="P14" s="19">
        <v>1300</v>
      </c>
      <c r="Q14" s="18">
        <v>676</v>
      </c>
      <c r="R14" s="19">
        <v>132736</v>
      </c>
      <c r="S14" s="19">
        <v>194185</v>
      </c>
      <c r="T14" s="17">
        <v>1200</v>
      </c>
      <c r="U14" s="17">
        <v>924</v>
      </c>
      <c r="V14" s="17">
        <v>152087</v>
      </c>
      <c r="W14" s="17">
        <v>213090</v>
      </c>
      <c r="X14" s="18">
        <v>432</v>
      </c>
      <c r="Y14" s="18">
        <v>432</v>
      </c>
      <c r="Z14" s="19">
        <v>133129</v>
      </c>
      <c r="AA14" s="19">
        <v>194131</v>
      </c>
      <c r="AB14" s="18">
        <v>836</v>
      </c>
      <c r="AC14" s="18">
        <v>836</v>
      </c>
      <c r="AD14" s="19">
        <v>129883</v>
      </c>
      <c r="AE14" s="19">
        <v>190884</v>
      </c>
      <c r="AF14" s="16">
        <v>40</v>
      </c>
      <c r="AG14" s="16">
        <v>40</v>
      </c>
      <c r="AH14" s="19">
        <v>72500</v>
      </c>
      <c r="AI14" s="19">
        <v>133500</v>
      </c>
      <c r="AJ14" s="12">
        <f t="shared" si="0"/>
        <v>4624</v>
      </c>
    </row>
    <row r="15" spans="1:36" x14ac:dyDescent="0.15">
      <c r="A15" s="109"/>
      <c r="B15" s="16" t="s">
        <v>28</v>
      </c>
      <c r="C15" s="24" t="s">
        <v>65</v>
      </c>
      <c r="D15" s="19"/>
      <c r="E15" s="18"/>
      <c r="F15" s="18"/>
      <c r="G15" s="18"/>
      <c r="H15" s="32"/>
      <c r="I15" s="31"/>
      <c r="J15" s="33"/>
      <c r="K15" s="33"/>
      <c r="L15" s="33">
        <v>90</v>
      </c>
      <c r="M15" s="33">
        <v>90</v>
      </c>
      <c r="N15" s="33">
        <v>133000</v>
      </c>
      <c r="O15" s="33">
        <v>194100</v>
      </c>
      <c r="P15" s="19"/>
      <c r="Q15" s="18"/>
      <c r="R15" s="19"/>
      <c r="S15" s="19"/>
      <c r="T15" s="17"/>
      <c r="U15" s="17"/>
      <c r="V15" s="17"/>
      <c r="W15" s="17"/>
      <c r="X15" s="18"/>
      <c r="Y15" s="18"/>
      <c r="Z15" s="19"/>
      <c r="AA15" s="19"/>
      <c r="AB15" s="18"/>
      <c r="AC15" s="18"/>
      <c r="AD15" s="19"/>
      <c r="AE15" s="19"/>
      <c r="AF15" s="16"/>
      <c r="AG15" s="16"/>
      <c r="AH15" s="19"/>
      <c r="AI15" s="19"/>
      <c r="AJ15" s="12">
        <f t="shared" si="0"/>
        <v>90</v>
      </c>
    </row>
    <row r="16" spans="1:36" x14ac:dyDescent="0.15">
      <c r="A16" s="109"/>
      <c r="B16" s="28" t="s">
        <v>24</v>
      </c>
      <c r="C16" s="29" t="s">
        <v>66</v>
      </c>
      <c r="D16" s="16"/>
      <c r="E16" s="16"/>
      <c r="F16" s="16"/>
      <c r="G16" s="16"/>
      <c r="H16" s="30"/>
      <c r="I16" s="30"/>
      <c r="J16" s="33"/>
      <c r="K16" s="33"/>
      <c r="L16" s="33"/>
      <c r="M16" s="33"/>
      <c r="N16" s="33"/>
      <c r="O16" s="33"/>
      <c r="P16" s="16">
        <v>58</v>
      </c>
      <c r="Q16" s="16">
        <v>58</v>
      </c>
      <c r="R16" s="19">
        <v>238500</v>
      </c>
      <c r="S16" s="19">
        <v>300000</v>
      </c>
      <c r="T16" s="17"/>
      <c r="U16" s="17"/>
      <c r="V16" s="17"/>
      <c r="W16" s="17"/>
      <c r="X16" s="18"/>
      <c r="Y16" s="18"/>
      <c r="Z16" s="19"/>
      <c r="AA16" s="19"/>
      <c r="AB16" s="18"/>
      <c r="AC16" s="18"/>
      <c r="AD16" s="19"/>
      <c r="AE16" s="19"/>
      <c r="AF16" s="16"/>
      <c r="AG16" s="16"/>
      <c r="AH16" s="16"/>
      <c r="AI16" s="16"/>
      <c r="AJ16" s="12">
        <f t="shared" si="0"/>
        <v>58</v>
      </c>
    </row>
    <row r="17" spans="1:36" x14ac:dyDescent="0.15">
      <c r="A17" s="109"/>
      <c r="B17" s="28" t="s">
        <v>24</v>
      </c>
      <c r="C17" s="29" t="s">
        <v>25</v>
      </c>
      <c r="D17" s="18">
        <v>40</v>
      </c>
      <c r="E17" s="18">
        <v>0</v>
      </c>
      <c r="F17" s="18" t="s">
        <v>27</v>
      </c>
      <c r="G17" s="18" t="s">
        <v>27</v>
      </c>
      <c r="H17" s="31">
        <v>237</v>
      </c>
      <c r="I17" s="31">
        <v>137</v>
      </c>
      <c r="J17" s="33">
        <v>255423</v>
      </c>
      <c r="K17" s="33">
        <v>318423</v>
      </c>
      <c r="L17" s="33">
        <v>100</v>
      </c>
      <c r="M17" s="33">
        <v>0</v>
      </c>
      <c r="N17" s="33" t="s">
        <v>83</v>
      </c>
      <c r="O17" s="33" t="s">
        <v>83</v>
      </c>
      <c r="P17" s="16">
        <v>139</v>
      </c>
      <c r="Q17" s="16">
        <v>39</v>
      </c>
      <c r="R17" s="19">
        <v>312500</v>
      </c>
      <c r="S17" s="19">
        <v>374000</v>
      </c>
      <c r="T17" s="17">
        <v>405</v>
      </c>
      <c r="U17" s="17">
        <v>305</v>
      </c>
      <c r="V17" s="17">
        <v>252488</v>
      </c>
      <c r="W17" s="17">
        <v>313823</v>
      </c>
      <c r="X17" s="18">
        <v>100</v>
      </c>
      <c r="Y17" s="18">
        <v>0</v>
      </c>
      <c r="Z17" s="18" t="s">
        <v>27</v>
      </c>
      <c r="AA17" s="18" t="s">
        <v>27</v>
      </c>
      <c r="AB17" s="18">
        <v>100</v>
      </c>
      <c r="AC17" s="18">
        <v>0</v>
      </c>
      <c r="AD17" s="18" t="s">
        <v>27</v>
      </c>
      <c r="AE17" s="18" t="s">
        <v>27</v>
      </c>
      <c r="AF17" s="20">
        <v>200</v>
      </c>
      <c r="AG17" s="20">
        <v>100</v>
      </c>
      <c r="AH17" s="25">
        <v>181000</v>
      </c>
      <c r="AI17" s="25">
        <v>242000</v>
      </c>
      <c r="AJ17" s="12">
        <f t="shared" si="0"/>
        <v>581</v>
      </c>
    </row>
    <row r="18" spans="1:36" x14ac:dyDescent="0.15">
      <c r="A18" s="109"/>
      <c r="B18" s="16" t="s">
        <v>50</v>
      </c>
      <c r="C18" s="24" t="s">
        <v>25</v>
      </c>
      <c r="D18" s="16"/>
      <c r="E18" s="16"/>
      <c r="F18" s="16"/>
      <c r="G18" s="16"/>
      <c r="H18" s="30"/>
      <c r="I18" s="30"/>
      <c r="J18" s="33"/>
      <c r="K18" s="33"/>
      <c r="L18" s="33">
        <v>300</v>
      </c>
      <c r="M18" s="33">
        <v>300</v>
      </c>
      <c r="N18" s="33">
        <v>202000</v>
      </c>
      <c r="O18" s="33">
        <v>265000</v>
      </c>
      <c r="P18" s="18">
        <v>735</v>
      </c>
      <c r="Q18" s="18">
        <v>495</v>
      </c>
      <c r="R18" s="19">
        <v>203564</v>
      </c>
      <c r="S18" s="19">
        <v>264576</v>
      </c>
      <c r="T18" s="17">
        <v>460</v>
      </c>
      <c r="U18" s="17">
        <v>420</v>
      </c>
      <c r="V18" s="17">
        <v>193646</v>
      </c>
      <c r="W18" s="17">
        <v>255409</v>
      </c>
      <c r="X18" s="18">
        <v>80</v>
      </c>
      <c r="Y18" s="18">
        <v>80</v>
      </c>
      <c r="Z18" s="19">
        <v>192000</v>
      </c>
      <c r="AA18" s="19">
        <v>253000</v>
      </c>
      <c r="AB18" s="18">
        <v>74</v>
      </c>
      <c r="AC18" s="18">
        <v>74</v>
      </c>
      <c r="AD18" s="19">
        <v>195000</v>
      </c>
      <c r="AE18" s="19">
        <v>256000</v>
      </c>
      <c r="AF18" s="20">
        <v>246</v>
      </c>
      <c r="AG18" s="20">
        <v>246</v>
      </c>
      <c r="AH18" s="25">
        <v>196000</v>
      </c>
      <c r="AI18" s="25">
        <v>257000</v>
      </c>
      <c r="AJ18" s="12">
        <f t="shared" si="0"/>
        <v>1615</v>
      </c>
    </row>
    <row r="19" spans="1:36" x14ac:dyDescent="0.15">
      <c r="A19" s="109"/>
      <c r="B19" s="30" t="s">
        <v>84</v>
      </c>
      <c r="C19" s="29" t="s">
        <v>16</v>
      </c>
      <c r="D19" s="16"/>
      <c r="E19" s="16"/>
      <c r="F19" s="16"/>
      <c r="G19" s="16"/>
      <c r="H19" s="30"/>
      <c r="I19" s="30"/>
      <c r="J19" s="33"/>
      <c r="K19" s="33"/>
      <c r="L19" s="33"/>
      <c r="M19" s="33"/>
      <c r="N19" s="33"/>
      <c r="O19" s="33"/>
      <c r="P19" s="18"/>
      <c r="Q19" s="18"/>
      <c r="R19" s="19"/>
      <c r="S19" s="19"/>
      <c r="T19" s="17"/>
      <c r="U19" s="17"/>
      <c r="V19" s="17"/>
      <c r="W19" s="17"/>
      <c r="X19" s="18"/>
      <c r="Y19" s="18"/>
      <c r="Z19" s="19"/>
      <c r="AA19" s="19"/>
      <c r="AB19" s="18"/>
      <c r="AC19" s="18"/>
      <c r="AD19" s="19"/>
      <c r="AE19" s="19"/>
      <c r="AF19" s="20">
        <v>56</v>
      </c>
      <c r="AG19" s="20">
        <v>0</v>
      </c>
      <c r="AH19" s="17" t="s">
        <v>83</v>
      </c>
      <c r="AI19" s="17" t="s">
        <v>83</v>
      </c>
      <c r="AJ19" s="12">
        <f t="shared" si="0"/>
        <v>0</v>
      </c>
    </row>
    <row r="20" spans="1:36" x14ac:dyDescent="0.15">
      <c r="A20" s="109"/>
      <c r="B20" s="30" t="s">
        <v>73</v>
      </c>
      <c r="C20" s="29" t="s">
        <v>25</v>
      </c>
      <c r="D20" s="16"/>
      <c r="E20" s="16"/>
      <c r="F20" s="16"/>
      <c r="G20" s="16"/>
      <c r="H20" s="30"/>
      <c r="I20" s="30"/>
      <c r="J20" s="33"/>
      <c r="K20" s="33"/>
      <c r="L20" s="33">
        <v>72</v>
      </c>
      <c r="M20" s="33">
        <v>72</v>
      </c>
      <c r="N20" s="33">
        <v>229648</v>
      </c>
      <c r="O20" s="33">
        <v>290750</v>
      </c>
      <c r="P20" s="18">
        <v>100</v>
      </c>
      <c r="Q20" s="18">
        <v>100</v>
      </c>
      <c r="R20" s="19">
        <v>171000</v>
      </c>
      <c r="S20" s="19">
        <v>232000</v>
      </c>
      <c r="T20" s="17"/>
      <c r="U20" s="17"/>
      <c r="V20" s="17"/>
      <c r="W20" s="17"/>
      <c r="X20" s="16"/>
      <c r="Y20" s="16"/>
      <c r="Z20" s="19"/>
      <c r="AA20" s="19"/>
      <c r="AB20" s="16"/>
      <c r="AC20" s="16"/>
      <c r="AD20" s="19"/>
      <c r="AE20" s="19"/>
      <c r="AF20" s="20"/>
      <c r="AG20" s="20"/>
      <c r="AH20" s="25"/>
      <c r="AI20" s="25"/>
      <c r="AJ20" s="12">
        <f t="shared" si="0"/>
        <v>172</v>
      </c>
    </row>
    <row r="21" spans="1:36" x14ac:dyDescent="0.15">
      <c r="A21" s="109"/>
      <c r="B21" s="16" t="s">
        <v>33</v>
      </c>
      <c r="C21" s="24" t="s">
        <v>52</v>
      </c>
      <c r="D21" s="16"/>
      <c r="E21" s="16"/>
      <c r="F21" s="16"/>
      <c r="G21" s="16"/>
      <c r="H21" s="30"/>
      <c r="I21" s="30"/>
      <c r="J21" s="33"/>
      <c r="K21" s="33"/>
      <c r="L21" s="33"/>
      <c r="M21" s="33"/>
      <c r="N21" s="33"/>
      <c r="O21" s="33"/>
      <c r="P21" s="18"/>
      <c r="Q21" s="18"/>
      <c r="R21" s="19"/>
      <c r="S21" s="19"/>
      <c r="T21" s="17"/>
      <c r="U21" s="17"/>
      <c r="V21" s="17"/>
      <c r="W21" s="17"/>
      <c r="X21" s="16">
        <v>34</v>
      </c>
      <c r="Y21" s="16">
        <v>34</v>
      </c>
      <c r="Z21" s="19">
        <v>235000</v>
      </c>
      <c r="AA21" s="19">
        <v>296000</v>
      </c>
      <c r="AB21" s="16">
        <v>40</v>
      </c>
      <c r="AC21" s="16">
        <v>40</v>
      </c>
      <c r="AD21" s="19">
        <v>255000</v>
      </c>
      <c r="AE21" s="19">
        <v>316000</v>
      </c>
      <c r="AF21" s="20"/>
      <c r="AG21" s="20"/>
      <c r="AH21" s="25"/>
      <c r="AI21" s="25"/>
      <c r="AJ21" s="12">
        <f t="shared" si="0"/>
        <v>74</v>
      </c>
    </row>
    <row r="22" spans="1:36" ht="12" customHeight="1" x14ac:dyDescent="0.15">
      <c r="A22" s="109"/>
      <c r="B22" s="16" t="s">
        <v>33</v>
      </c>
      <c r="C22" s="24" t="s">
        <v>32</v>
      </c>
      <c r="D22" s="16"/>
      <c r="E22" s="16"/>
      <c r="F22" s="16"/>
      <c r="G22" s="16"/>
      <c r="H22" s="30"/>
      <c r="I22" s="30"/>
      <c r="J22" s="33"/>
      <c r="K22" s="33"/>
      <c r="L22" s="33"/>
      <c r="M22" s="33"/>
      <c r="N22" s="33"/>
      <c r="O22" s="33"/>
      <c r="P22" s="18"/>
      <c r="Q22" s="18"/>
      <c r="R22" s="19"/>
      <c r="S22" s="19"/>
      <c r="T22" s="17">
        <v>120</v>
      </c>
      <c r="U22" s="17">
        <v>0</v>
      </c>
      <c r="V22" s="17" t="s">
        <v>83</v>
      </c>
      <c r="W22" s="17" t="s">
        <v>83</v>
      </c>
      <c r="X22" s="16">
        <v>140</v>
      </c>
      <c r="Y22" s="16">
        <v>140</v>
      </c>
      <c r="Z22" s="19">
        <v>75143</v>
      </c>
      <c r="AA22" s="19">
        <v>136143</v>
      </c>
      <c r="AB22" s="16">
        <v>260</v>
      </c>
      <c r="AC22" s="16">
        <v>260</v>
      </c>
      <c r="AD22" s="19">
        <v>65500</v>
      </c>
      <c r="AE22" s="19">
        <v>126500</v>
      </c>
      <c r="AF22" s="20">
        <v>120</v>
      </c>
      <c r="AG22" s="20">
        <v>120</v>
      </c>
      <c r="AH22" s="25">
        <v>65000</v>
      </c>
      <c r="AI22" s="25">
        <v>126000</v>
      </c>
      <c r="AJ22" s="12">
        <f t="shared" si="0"/>
        <v>520</v>
      </c>
    </row>
    <row r="23" spans="1:36" x14ac:dyDescent="0.15">
      <c r="A23" s="110"/>
      <c r="B23" s="129" t="s">
        <v>69</v>
      </c>
      <c r="C23" s="130"/>
      <c r="D23" s="19">
        <v>10112</v>
      </c>
      <c r="E23" s="19">
        <v>1944</v>
      </c>
      <c r="F23" s="19">
        <v>130651</v>
      </c>
      <c r="G23" s="19">
        <v>191982</v>
      </c>
      <c r="H23" s="32">
        <v>11136</v>
      </c>
      <c r="I23" s="32">
        <v>3273</v>
      </c>
      <c r="J23" s="33">
        <v>131406</v>
      </c>
      <c r="K23" s="33">
        <v>192554</v>
      </c>
      <c r="L23" s="33">
        <v>12495</v>
      </c>
      <c r="M23" s="33">
        <v>8463</v>
      </c>
      <c r="N23" s="33">
        <v>121651</v>
      </c>
      <c r="O23" s="33">
        <v>182777</v>
      </c>
      <c r="P23" s="19">
        <v>8036</v>
      </c>
      <c r="Q23" s="19">
        <v>4504</v>
      </c>
      <c r="R23" s="19">
        <v>129583</v>
      </c>
      <c r="S23" s="19">
        <v>190667</v>
      </c>
      <c r="T23" s="17">
        <v>7433</v>
      </c>
      <c r="U23" s="17">
        <v>5129</v>
      </c>
      <c r="V23" s="17">
        <v>134181</v>
      </c>
      <c r="W23" s="17">
        <v>195264</v>
      </c>
      <c r="X23" s="19">
        <v>6985</v>
      </c>
      <c r="Y23" s="19">
        <v>5505</v>
      </c>
      <c r="Z23" s="19">
        <v>117814</v>
      </c>
      <c r="AA23" s="19">
        <v>178814</v>
      </c>
      <c r="AB23" s="19">
        <v>6940</v>
      </c>
      <c r="AC23" s="19">
        <v>5060</v>
      </c>
      <c r="AD23" s="19">
        <v>116502</v>
      </c>
      <c r="AE23" s="19">
        <v>177503</v>
      </c>
      <c r="AF23" s="25">
        <v>6642</v>
      </c>
      <c r="AG23" s="25">
        <v>5866</v>
      </c>
      <c r="AH23" s="25">
        <v>112474</v>
      </c>
      <c r="AI23" s="25">
        <v>173475</v>
      </c>
      <c r="AJ23" s="12">
        <f t="shared" si="0"/>
        <v>39744</v>
      </c>
    </row>
    <row r="24" spans="1:36" x14ac:dyDescent="0.15">
      <c r="A24" s="108" t="s">
        <v>85</v>
      </c>
      <c r="B24" s="23" t="s">
        <v>15</v>
      </c>
      <c r="C24" s="24" t="s">
        <v>71</v>
      </c>
      <c r="D24" s="19">
        <v>1056</v>
      </c>
      <c r="E24" s="18">
        <v>516</v>
      </c>
      <c r="F24" s="19">
        <v>78063</v>
      </c>
      <c r="G24" s="19">
        <v>120523</v>
      </c>
      <c r="H24" s="32">
        <v>1008</v>
      </c>
      <c r="I24" s="31">
        <v>700</v>
      </c>
      <c r="J24" s="33">
        <v>77419</v>
      </c>
      <c r="K24" s="33">
        <v>120714</v>
      </c>
      <c r="L24" s="33">
        <v>3608</v>
      </c>
      <c r="M24" s="33">
        <v>2300</v>
      </c>
      <c r="N24" s="33">
        <v>83274</v>
      </c>
      <c r="O24" s="33">
        <v>127230</v>
      </c>
      <c r="P24" s="19">
        <v>2700</v>
      </c>
      <c r="Q24" s="19">
        <v>1900</v>
      </c>
      <c r="R24" s="19">
        <v>76766</v>
      </c>
      <c r="S24" s="19">
        <v>121838</v>
      </c>
      <c r="T24" s="17">
        <v>2408</v>
      </c>
      <c r="U24" s="17">
        <v>2180</v>
      </c>
      <c r="V24" s="17">
        <v>76938</v>
      </c>
      <c r="W24" s="17">
        <v>121750</v>
      </c>
      <c r="X24" s="19">
        <v>2868</v>
      </c>
      <c r="Y24" s="19">
        <v>2600</v>
      </c>
      <c r="Z24" s="19">
        <v>77838</v>
      </c>
      <c r="AA24" s="19">
        <v>122149</v>
      </c>
      <c r="AB24" s="19">
        <v>2108</v>
      </c>
      <c r="AC24" s="19">
        <v>2000</v>
      </c>
      <c r="AD24" s="19">
        <v>78872</v>
      </c>
      <c r="AE24" s="19">
        <v>122610</v>
      </c>
      <c r="AF24" s="19">
        <v>2244</v>
      </c>
      <c r="AG24" s="19">
        <v>2044</v>
      </c>
      <c r="AH24" s="19">
        <v>81553</v>
      </c>
      <c r="AI24" s="19">
        <v>123840</v>
      </c>
      <c r="AJ24" s="12">
        <f t="shared" si="0"/>
        <v>14240</v>
      </c>
    </row>
    <row r="25" spans="1:36" x14ac:dyDescent="0.15">
      <c r="A25" s="109"/>
      <c r="B25" s="23" t="s">
        <v>15</v>
      </c>
      <c r="C25" s="24" t="s">
        <v>72</v>
      </c>
      <c r="D25" s="18">
        <v>240</v>
      </c>
      <c r="E25" s="18">
        <v>140</v>
      </c>
      <c r="F25" s="19">
        <v>100026</v>
      </c>
      <c r="G25" s="19">
        <v>156026</v>
      </c>
      <c r="H25" s="31">
        <v>200</v>
      </c>
      <c r="I25" s="31">
        <v>200</v>
      </c>
      <c r="J25" s="33">
        <v>110998</v>
      </c>
      <c r="K25" s="33">
        <v>160000</v>
      </c>
      <c r="L25" s="31"/>
      <c r="M25" s="31"/>
      <c r="N25" s="33"/>
      <c r="O25" s="33"/>
      <c r="P25" s="19"/>
      <c r="Q25" s="19"/>
      <c r="R25" s="19"/>
      <c r="S25" s="19"/>
      <c r="T25" s="17">
        <v>100</v>
      </c>
      <c r="U25" s="17">
        <v>100</v>
      </c>
      <c r="V25" s="17">
        <v>115500</v>
      </c>
      <c r="W25" s="17">
        <v>161500</v>
      </c>
      <c r="X25" s="16">
        <v>300</v>
      </c>
      <c r="Y25" s="16">
        <v>300</v>
      </c>
      <c r="Z25" s="19">
        <v>108166</v>
      </c>
      <c r="AA25" s="19">
        <v>154401</v>
      </c>
      <c r="AB25" s="16">
        <v>100</v>
      </c>
      <c r="AC25" s="16">
        <v>100</v>
      </c>
      <c r="AD25" s="19">
        <v>124499</v>
      </c>
      <c r="AE25" s="19">
        <v>168000</v>
      </c>
      <c r="AF25" s="16">
        <v>100</v>
      </c>
      <c r="AG25" s="16">
        <v>100</v>
      </c>
      <c r="AH25" s="19">
        <v>126000</v>
      </c>
      <c r="AI25" s="19">
        <v>168000</v>
      </c>
      <c r="AJ25" s="12">
        <f t="shared" si="0"/>
        <v>940</v>
      </c>
    </row>
    <row r="26" spans="1:36" x14ac:dyDescent="0.15">
      <c r="A26" s="109"/>
      <c r="B26" s="23" t="s">
        <v>28</v>
      </c>
      <c r="C26" s="24" t="s">
        <v>71</v>
      </c>
      <c r="D26" s="18">
        <v>600</v>
      </c>
      <c r="E26" s="18">
        <v>500</v>
      </c>
      <c r="F26" s="19">
        <v>59430</v>
      </c>
      <c r="G26" s="19">
        <v>104430</v>
      </c>
      <c r="H26" s="31">
        <v>500</v>
      </c>
      <c r="I26" s="31">
        <v>0</v>
      </c>
      <c r="J26" s="31" t="s">
        <v>27</v>
      </c>
      <c r="K26" s="31" t="s">
        <v>27</v>
      </c>
      <c r="L26" s="33">
        <v>600</v>
      </c>
      <c r="M26" s="33">
        <v>200</v>
      </c>
      <c r="N26" s="33">
        <v>57999</v>
      </c>
      <c r="O26" s="33">
        <v>103100</v>
      </c>
      <c r="P26" s="18">
        <v>200</v>
      </c>
      <c r="Q26" s="18">
        <v>200</v>
      </c>
      <c r="R26" s="19">
        <v>57799</v>
      </c>
      <c r="S26" s="19">
        <v>103100</v>
      </c>
      <c r="T26" s="17">
        <v>700</v>
      </c>
      <c r="U26" s="17">
        <v>600</v>
      </c>
      <c r="V26" s="17">
        <v>57998</v>
      </c>
      <c r="W26" s="17">
        <v>103999</v>
      </c>
      <c r="X26" s="18">
        <v>100</v>
      </c>
      <c r="Y26" s="18">
        <v>100</v>
      </c>
      <c r="Z26" s="19">
        <v>57698</v>
      </c>
      <c r="AA26" s="19">
        <v>101800</v>
      </c>
      <c r="AB26" s="16"/>
      <c r="AC26" s="16"/>
      <c r="AD26" s="16"/>
      <c r="AE26" s="16"/>
      <c r="AF26" s="16">
        <v>100</v>
      </c>
      <c r="AG26" s="16">
        <v>100</v>
      </c>
      <c r="AH26" s="19">
        <v>59598</v>
      </c>
      <c r="AI26" s="19">
        <v>101600</v>
      </c>
      <c r="AJ26" s="12">
        <f t="shared" si="0"/>
        <v>1700</v>
      </c>
    </row>
    <row r="27" spans="1:36" x14ac:dyDescent="0.15">
      <c r="A27" s="109"/>
      <c r="B27" s="23" t="s">
        <v>28</v>
      </c>
      <c r="C27" s="24" t="s">
        <v>72</v>
      </c>
      <c r="D27" s="17"/>
      <c r="E27" s="17"/>
      <c r="F27" s="17"/>
      <c r="G27" s="17"/>
      <c r="H27" s="33"/>
      <c r="I27" s="33"/>
      <c r="J27" s="33"/>
      <c r="K27" s="33"/>
      <c r="L27" s="33"/>
      <c r="M27" s="33"/>
      <c r="N27" s="33"/>
      <c r="O27" s="33"/>
      <c r="P27" s="16"/>
      <c r="Q27" s="16"/>
      <c r="R27" s="16"/>
      <c r="S27" s="16"/>
      <c r="T27" s="17"/>
      <c r="U27" s="17"/>
      <c r="V27" s="17"/>
      <c r="W27" s="17"/>
      <c r="X27" s="16"/>
      <c r="Y27" s="16"/>
      <c r="Z27" s="16"/>
      <c r="AA27" s="16"/>
      <c r="AB27" s="16"/>
      <c r="AC27" s="16"/>
      <c r="AD27" s="16"/>
      <c r="AE27" s="16"/>
      <c r="AF27" s="19">
        <v>1308</v>
      </c>
      <c r="AG27" s="19">
        <v>1200</v>
      </c>
      <c r="AH27" s="19">
        <v>93167</v>
      </c>
      <c r="AI27" s="19">
        <v>135167</v>
      </c>
      <c r="AJ27" s="12">
        <f t="shared" si="0"/>
        <v>1200</v>
      </c>
    </row>
    <row r="28" spans="1:36" x14ac:dyDescent="0.15">
      <c r="A28" s="109"/>
      <c r="B28" s="16" t="s">
        <v>33</v>
      </c>
      <c r="C28" s="24" t="s">
        <v>71</v>
      </c>
      <c r="D28" s="18"/>
      <c r="E28" s="18"/>
      <c r="F28" s="19"/>
      <c r="G28" s="19"/>
      <c r="H28" s="31">
        <v>200</v>
      </c>
      <c r="I28" s="31">
        <v>200</v>
      </c>
      <c r="J28" s="33">
        <v>188399</v>
      </c>
      <c r="K28" s="33">
        <v>231400</v>
      </c>
      <c r="L28" s="31"/>
      <c r="M28" s="31"/>
      <c r="N28" s="33"/>
      <c r="O28" s="33"/>
      <c r="P28" s="18">
        <v>300</v>
      </c>
      <c r="Q28" s="18">
        <v>300</v>
      </c>
      <c r="R28" s="19">
        <v>188488</v>
      </c>
      <c r="S28" s="19">
        <v>233500</v>
      </c>
      <c r="T28" s="17">
        <v>120</v>
      </c>
      <c r="U28" s="17">
        <v>120</v>
      </c>
      <c r="V28" s="17">
        <v>190998</v>
      </c>
      <c r="W28" s="17">
        <v>236500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2">
        <f t="shared" si="0"/>
        <v>620</v>
      </c>
    </row>
    <row r="29" spans="1:36" x14ac:dyDescent="0.15">
      <c r="A29" s="109"/>
      <c r="B29" s="30" t="s">
        <v>73</v>
      </c>
      <c r="C29" s="29" t="s">
        <v>71</v>
      </c>
      <c r="D29" s="17"/>
      <c r="E29" s="17"/>
      <c r="F29" s="17"/>
      <c r="G29" s="17"/>
      <c r="H29" s="33"/>
      <c r="I29" s="33"/>
      <c r="J29" s="33"/>
      <c r="K29" s="33"/>
      <c r="L29" s="33"/>
      <c r="M29" s="33"/>
      <c r="N29" s="33"/>
      <c r="O29" s="33"/>
      <c r="P29" s="18">
        <v>100</v>
      </c>
      <c r="Q29" s="18">
        <v>100</v>
      </c>
      <c r="R29" s="19">
        <v>161999</v>
      </c>
      <c r="S29" s="19">
        <v>208000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2">
        <f t="shared" si="0"/>
        <v>100</v>
      </c>
    </row>
    <row r="30" spans="1:36" x14ac:dyDescent="0.15">
      <c r="A30" s="110"/>
      <c r="B30" s="129" t="s">
        <v>74</v>
      </c>
      <c r="C30" s="130"/>
      <c r="D30" s="19">
        <v>1896</v>
      </c>
      <c r="E30" s="19">
        <v>1156</v>
      </c>
      <c r="F30" s="19">
        <v>72663</v>
      </c>
      <c r="G30" s="19">
        <v>117862</v>
      </c>
      <c r="H30" s="32">
        <v>1908</v>
      </c>
      <c r="I30" s="32">
        <v>1100</v>
      </c>
      <c r="J30" s="33">
        <v>103702</v>
      </c>
      <c r="K30" s="33">
        <v>147982</v>
      </c>
      <c r="L30" s="33">
        <v>4208</v>
      </c>
      <c r="M30" s="33">
        <v>2500</v>
      </c>
      <c r="N30" s="33">
        <v>81252</v>
      </c>
      <c r="O30" s="33">
        <v>125300</v>
      </c>
      <c r="P30" s="19">
        <v>3300</v>
      </c>
      <c r="Q30" s="19">
        <v>2500</v>
      </c>
      <c r="R30" s="19">
        <v>92065</v>
      </c>
      <c r="S30" s="19">
        <v>137185</v>
      </c>
      <c r="T30" s="17">
        <v>3328</v>
      </c>
      <c r="U30" s="17">
        <v>3000</v>
      </c>
      <c r="V30" s="17">
        <v>78997</v>
      </c>
      <c r="W30" s="17">
        <v>124115</v>
      </c>
      <c r="X30" s="19">
        <v>3268</v>
      </c>
      <c r="Y30" s="19">
        <v>3000</v>
      </c>
      <c r="Z30" s="19">
        <v>80199</v>
      </c>
      <c r="AA30" s="19">
        <v>124696</v>
      </c>
      <c r="AB30" s="19">
        <v>2208</v>
      </c>
      <c r="AC30" s="19">
        <v>2100</v>
      </c>
      <c r="AD30" s="19">
        <v>81045</v>
      </c>
      <c r="AE30" s="19">
        <v>124771</v>
      </c>
      <c r="AF30" s="25">
        <v>3752</v>
      </c>
      <c r="AG30" s="25">
        <v>3444</v>
      </c>
      <c r="AH30" s="25">
        <v>86253</v>
      </c>
      <c r="AI30" s="25">
        <v>128423</v>
      </c>
      <c r="AJ30" s="12">
        <f t="shared" si="0"/>
        <v>18800</v>
      </c>
    </row>
    <row r="31" spans="1:36" x14ac:dyDescent="0.15">
      <c r="A31" s="78" t="s">
        <v>42</v>
      </c>
      <c r="B31" s="79"/>
      <c r="C31" s="80"/>
      <c r="D31" s="19">
        <v>12008</v>
      </c>
      <c r="E31" s="19">
        <v>3100</v>
      </c>
      <c r="F31" s="70"/>
      <c r="G31" s="71"/>
      <c r="H31" s="33">
        <v>79</v>
      </c>
      <c r="I31" s="33">
        <v>26</v>
      </c>
      <c r="J31" s="70"/>
      <c r="K31" s="71"/>
      <c r="L31" s="33">
        <v>16703</v>
      </c>
      <c r="M31" s="33">
        <v>10963</v>
      </c>
      <c r="N31" s="70"/>
      <c r="O31" s="71"/>
      <c r="P31" s="19">
        <v>11336</v>
      </c>
      <c r="Q31" s="19">
        <v>7004</v>
      </c>
      <c r="R31" s="70"/>
      <c r="S31" s="71"/>
      <c r="T31" s="17">
        <v>10761</v>
      </c>
      <c r="U31" s="17">
        <v>8129</v>
      </c>
      <c r="V31" s="70"/>
      <c r="W31" s="71"/>
      <c r="X31" s="19">
        <v>10253</v>
      </c>
      <c r="Y31" s="19">
        <v>8505</v>
      </c>
      <c r="Z31" s="70"/>
      <c r="AA31" s="71"/>
      <c r="AB31" s="19">
        <v>9148</v>
      </c>
      <c r="AC31" s="19">
        <v>7160</v>
      </c>
      <c r="AD31" s="70"/>
      <c r="AE31" s="71"/>
      <c r="AF31" s="25">
        <v>10394</v>
      </c>
      <c r="AG31" s="25">
        <v>9310</v>
      </c>
      <c r="AH31" s="70"/>
      <c r="AI31" s="71"/>
      <c r="AJ31" s="12">
        <f t="shared" si="0"/>
        <v>54197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G4:AG5"/>
    <mergeCell ref="AH4:AI4"/>
    <mergeCell ref="T4:T5"/>
    <mergeCell ref="U4:U5"/>
    <mergeCell ref="V4:W4"/>
    <mergeCell ref="X4:X5"/>
    <mergeCell ref="Y4:Y5"/>
    <mergeCell ref="Z4:AA4"/>
    <mergeCell ref="F31:G31"/>
    <mergeCell ref="AB4:AB5"/>
    <mergeCell ref="AC4:AC5"/>
    <mergeCell ref="AD4:AE4"/>
    <mergeCell ref="AF4:AF5"/>
    <mergeCell ref="A6:A23"/>
    <mergeCell ref="B23:C23"/>
    <mergeCell ref="A24:A30"/>
    <mergeCell ref="B30:C30"/>
    <mergeCell ref="A31:C31"/>
    <mergeCell ref="AH31:AI31"/>
    <mergeCell ref="J31:K31"/>
    <mergeCell ref="N31:O31"/>
    <mergeCell ref="R31:S31"/>
    <mergeCell ref="V31:W31"/>
    <mergeCell ref="Z31:AA31"/>
    <mergeCell ref="AD31:AE31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26A9-C594-450C-B50D-A463EA7F3675}">
  <dimension ref="A1:X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28515625" customWidth="1"/>
    <col min="2" max="2" width="14.7109375" customWidth="1"/>
    <col min="3" max="3" width="18.28515625" customWidth="1"/>
    <col min="4" max="7" width="8.7109375" customWidth="1"/>
  </cols>
  <sheetData>
    <row r="1" spans="1:24" ht="13.5" x14ac:dyDescent="0.15">
      <c r="A1" s="1" t="s">
        <v>86</v>
      </c>
    </row>
    <row r="2" spans="1:24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85" t="s">
        <v>57</v>
      </c>
    </row>
    <row r="3" spans="1:24" x14ac:dyDescent="0.15">
      <c r="A3" s="117"/>
      <c r="B3" s="118"/>
      <c r="C3" s="119"/>
      <c r="D3" s="100">
        <v>43005</v>
      </c>
      <c r="E3" s="100"/>
      <c r="F3" s="100"/>
      <c r="G3" s="100"/>
      <c r="H3" s="100">
        <v>43037</v>
      </c>
      <c r="I3" s="100"/>
      <c r="J3" s="100"/>
      <c r="K3" s="100"/>
      <c r="L3" s="100">
        <v>43089</v>
      </c>
      <c r="M3" s="100"/>
      <c r="N3" s="100"/>
      <c r="O3" s="100"/>
      <c r="P3" s="100">
        <v>43138</v>
      </c>
      <c r="Q3" s="100"/>
      <c r="R3" s="100"/>
      <c r="S3" s="100"/>
      <c r="T3" s="100">
        <v>43151</v>
      </c>
      <c r="U3" s="100"/>
      <c r="V3" s="100"/>
      <c r="W3" s="100"/>
      <c r="X3" s="112"/>
    </row>
    <row r="4" spans="1:24" ht="12" customHeight="1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2"/>
    </row>
    <row r="5" spans="1:24" ht="24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113"/>
    </row>
    <row r="6" spans="1:24" x14ac:dyDescent="0.15">
      <c r="A6" s="109" t="s">
        <v>87</v>
      </c>
      <c r="B6" s="23" t="s">
        <v>59</v>
      </c>
      <c r="C6" s="24" t="s">
        <v>62</v>
      </c>
      <c r="D6" s="19">
        <v>44309</v>
      </c>
      <c r="E6" s="19">
        <v>14490</v>
      </c>
      <c r="F6" s="19">
        <v>103893</v>
      </c>
      <c r="G6" s="19">
        <v>190161</v>
      </c>
      <c r="H6" s="19">
        <v>29303</v>
      </c>
      <c r="I6" s="19">
        <v>12478</v>
      </c>
      <c r="J6" s="19">
        <v>110637</v>
      </c>
      <c r="K6" s="19">
        <v>206322</v>
      </c>
      <c r="L6" s="19">
        <v>22730</v>
      </c>
      <c r="M6" s="19">
        <v>11111</v>
      </c>
      <c r="N6" s="17">
        <v>110983</v>
      </c>
      <c r="O6" s="17">
        <v>199045</v>
      </c>
      <c r="P6" s="17">
        <v>10830</v>
      </c>
      <c r="Q6" s="17">
        <v>2380</v>
      </c>
      <c r="R6" s="17">
        <v>112184</v>
      </c>
      <c r="S6" s="17">
        <v>193731</v>
      </c>
      <c r="T6" s="19">
        <v>6300</v>
      </c>
      <c r="U6" s="19">
        <v>4360</v>
      </c>
      <c r="V6" s="19">
        <v>110627</v>
      </c>
      <c r="W6" s="19">
        <v>185024</v>
      </c>
      <c r="X6" s="12">
        <f>E6+I6+M6+Q6+U6</f>
        <v>44819</v>
      </c>
    </row>
    <row r="7" spans="1:24" x14ac:dyDescent="0.15">
      <c r="A7" s="109"/>
      <c r="B7" s="23" t="s">
        <v>59</v>
      </c>
      <c r="C7" s="24" t="s">
        <v>60</v>
      </c>
      <c r="D7" s="17"/>
      <c r="E7" s="17"/>
      <c r="F7" s="17"/>
      <c r="G7" s="17"/>
      <c r="H7" s="18">
        <v>208</v>
      </c>
      <c r="I7" s="18">
        <v>108</v>
      </c>
      <c r="J7" s="19">
        <v>202081</v>
      </c>
      <c r="K7" s="19">
        <v>295500</v>
      </c>
      <c r="L7" s="18">
        <v>154</v>
      </c>
      <c r="M7" s="18">
        <v>154</v>
      </c>
      <c r="N7" s="17">
        <v>146166</v>
      </c>
      <c r="O7" s="17">
        <v>233948</v>
      </c>
      <c r="P7" s="16"/>
      <c r="Q7" s="16"/>
      <c r="R7" s="16"/>
      <c r="S7" s="16"/>
      <c r="T7" s="16"/>
      <c r="U7" s="16"/>
      <c r="V7" s="16"/>
      <c r="W7" s="16"/>
      <c r="X7" s="12">
        <f t="shared" ref="X7:X30" si="0">E7+I7+M7+Q7+U7</f>
        <v>262</v>
      </c>
    </row>
    <row r="8" spans="1:24" x14ac:dyDescent="0.15">
      <c r="A8" s="109"/>
      <c r="B8" s="23" t="s">
        <v>59</v>
      </c>
      <c r="C8" s="24" t="s">
        <v>61</v>
      </c>
      <c r="D8" s="16">
        <v>660</v>
      </c>
      <c r="E8" s="16">
        <v>660</v>
      </c>
      <c r="F8" s="19">
        <v>117273</v>
      </c>
      <c r="G8" s="19">
        <v>202791</v>
      </c>
      <c r="H8" s="18">
        <v>60</v>
      </c>
      <c r="I8" s="16">
        <v>0</v>
      </c>
      <c r="J8" s="24" t="s">
        <v>27</v>
      </c>
      <c r="K8" s="24" t="s">
        <v>27</v>
      </c>
      <c r="L8" s="18">
        <v>100</v>
      </c>
      <c r="M8" s="18">
        <v>0</v>
      </c>
      <c r="N8" s="26" t="s">
        <v>83</v>
      </c>
      <c r="O8" s="26" t="s">
        <v>83</v>
      </c>
      <c r="P8" s="17">
        <v>160</v>
      </c>
      <c r="Q8" s="17">
        <v>0</v>
      </c>
      <c r="R8" s="26" t="s">
        <v>27</v>
      </c>
      <c r="S8" s="26" t="s">
        <v>27</v>
      </c>
      <c r="T8" s="16">
        <v>160</v>
      </c>
      <c r="U8" s="16">
        <v>100</v>
      </c>
      <c r="V8" s="34">
        <v>119000</v>
      </c>
      <c r="W8" s="34">
        <v>180000</v>
      </c>
      <c r="X8" s="12">
        <f t="shared" si="0"/>
        <v>760</v>
      </c>
    </row>
    <row r="9" spans="1:24" x14ac:dyDescent="0.15">
      <c r="A9" s="109"/>
      <c r="B9" s="23" t="s">
        <v>59</v>
      </c>
      <c r="C9" s="24" t="s">
        <v>63</v>
      </c>
      <c r="D9" s="19">
        <v>1084</v>
      </c>
      <c r="E9" s="16">
        <v>496</v>
      </c>
      <c r="F9" s="19">
        <v>141265</v>
      </c>
      <c r="G9" s="19">
        <v>227247</v>
      </c>
      <c r="H9" s="19">
        <v>1462</v>
      </c>
      <c r="I9" s="18">
        <v>830</v>
      </c>
      <c r="J9" s="19">
        <v>138272</v>
      </c>
      <c r="K9" s="19">
        <v>233399</v>
      </c>
      <c r="L9" s="19">
        <v>1260</v>
      </c>
      <c r="M9" s="19">
        <v>1160</v>
      </c>
      <c r="N9" s="17">
        <v>127002</v>
      </c>
      <c r="O9" s="17">
        <v>220774</v>
      </c>
      <c r="P9" s="17">
        <v>530</v>
      </c>
      <c r="Q9" s="17">
        <v>0</v>
      </c>
      <c r="R9" s="26" t="s">
        <v>27</v>
      </c>
      <c r="S9" s="26" t="s">
        <v>27</v>
      </c>
      <c r="T9" s="16">
        <v>490</v>
      </c>
      <c r="U9" s="16">
        <v>490</v>
      </c>
      <c r="V9" s="19">
        <v>126634</v>
      </c>
      <c r="W9" s="19">
        <v>207567</v>
      </c>
      <c r="X9" s="12">
        <f t="shared" si="0"/>
        <v>2976</v>
      </c>
    </row>
    <row r="10" spans="1:24" x14ac:dyDescent="0.15">
      <c r="A10" s="109"/>
      <c r="B10" s="23" t="s">
        <v>78</v>
      </c>
      <c r="C10" s="24" t="s">
        <v>47</v>
      </c>
      <c r="D10" s="19">
        <v>4349</v>
      </c>
      <c r="E10" s="19">
        <v>2908</v>
      </c>
      <c r="F10" s="19">
        <v>100788</v>
      </c>
      <c r="G10" s="19">
        <v>181776</v>
      </c>
      <c r="H10" s="19">
        <v>3022</v>
      </c>
      <c r="I10" s="18">
        <v>688</v>
      </c>
      <c r="J10" s="19">
        <v>99467</v>
      </c>
      <c r="K10" s="19">
        <v>192506</v>
      </c>
      <c r="L10" s="19">
        <v>3427</v>
      </c>
      <c r="M10" s="19">
        <v>2549</v>
      </c>
      <c r="N10" s="17">
        <v>97153</v>
      </c>
      <c r="O10" s="17">
        <v>185458</v>
      </c>
      <c r="P10" s="17">
        <v>4280</v>
      </c>
      <c r="Q10" s="17">
        <v>1569</v>
      </c>
      <c r="R10" s="17">
        <v>92539</v>
      </c>
      <c r="S10" s="17">
        <v>172047</v>
      </c>
      <c r="T10" s="19">
        <v>1700</v>
      </c>
      <c r="U10" s="19">
        <v>1700</v>
      </c>
      <c r="V10" s="19">
        <v>91352</v>
      </c>
      <c r="W10" s="19">
        <v>157941</v>
      </c>
      <c r="X10" s="12">
        <f t="shared" si="0"/>
        <v>9414</v>
      </c>
    </row>
    <row r="11" spans="1:24" x14ac:dyDescent="0.15">
      <c r="A11" s="109"/>
      <c r="B11" s="23" t="s">
        <v>78</v>
      </c>
      <c r="C11" s="24" t="s">
        <v>32</v>
      </c>
      <c r="D11" s="19">
        <v>5866</v>
      </c>
      <c r="E11" s="19">
        <v>2906</v>
      </c>
      <c r="F11" s="19">
        <v>105390</v>
      </c>
      <c r="G11" s="19">
        <v>185622</v>
      </c>
      <c r="H11" s="19">
        <v>9044</v>
      </c>
      <c r="I11" s="19">
        <v>7088</v>
      </c>
      <c r="J11" s="19">
        <v>107470</v>
      </c>
      <c r="K11" s="19">
        <v>203554</v>
      </c>
      <c r="L11" s="19">
        <v>5893</v>
      </c>
      <c r="M11" s="19">
        <v>4220</v>
      </c>
      <c r="N11" s="17">
        <v>108504</v>
      </c>
      <c r="O11" s="17">
        <v>198434</v>
      </c>
      <c r="P11" s="17">
        <v>4858</v>
      </c>
      <c r="Q11" s="17">
        <v>385</v>
      </c>
      <c r="R11" s="17">
        <v>106687</v>
      </c>
      <c r="S11" s="17">
        <v>189481</v>
      </c>
      <c r="T11" s="19">
        <v>2830</v>
      </c>
      <c r="U11" s="19">
        <v>2830</v>
      </c>
      <c r="V11" s="19">
        <v>101684</v>
      </c>
      <c r="W11" s="19">
        <v>177380</v>
      </c>
      <c r="X11" s="12">
        <f t="shared" si="0"/>
        <v>17429</v>
      </c>
    </row>
    <row r="12" spans="1:24" x14ac:dyDescent="0.15">
      <c r="A12" s="109"/>
      <c r="B12" s="23" t="s">
        <v>78</v>
      </c>
      <c r="C12" s="24" t="s">
        <v>16</v>
      </c>
      <c r="D12" s="17"/>
      <c r="E12" s="17"/>
      <c r="F12" s="17"/>
      <c r="G12" s="17"/>
      <c r="H12" s="19">
        <v>1000</v>
      </c>
      <c r="I12" s="18">
        <v>500</v>
      </c>
      <c r="J12" s="19">
        <v>110000</v>
      </c>
      <c r="K12" s="19">
        <v>202000</v>
      </c>
      <c r="L12" s="18">
        <v>500</v>
      </c>
      <c r="M12" s="18">
        <v>0</v>
      </c>
      <c r="N12" s="26" t="s">
        <v>83</v>
      </c>
      <c r="O12" s="26" t="s">
        <v>83</v>
      </c>
      <c r="P12" s="17">
        <v>520</v>
      </c>
      <c r="Q12" s="17">
        <v>260</v>
      </c>
      <c r="R12" s="17">
        <v>108000</v>
      </c>
      <c r="S12" s="17">
        <v>191000</v>
      </c>
      <c r="T12" s="16">
        <v>260</v>
      </c>
      <c r="U12" s="16">
        <v>260</v>
      </c>
      <c r="V12" s="19">
        <v>105000</v>
      </c>
      <c r="W12" s="19">
        <v>182692</v>
      </c>
      <c r="X12" s="12">
        <f t="shared" si="0"/>
        <v>1020</v>
      </c>
    </row>
    <row r="13" spans="1:24" x14ac:dyDescent="0.15">
      <c r="A13" s="109"/>
      <c r="B13" s="16" t="s">
        <v>24</v>
      </c>
      <c r="C13" s="24" t="s">
        <v>16</v>
      </c>
      <c r="D13" s="17"/>
      <c r="E13" s="17"/>
      <c r="F13" s="17"/>
      <c r="G13" s="17"/>
      <c r="H13" s="17"/>
      <c r="I13" s="17"/>
      <c r="J13" s="17"/>
      <c r="K13" s="17"/>
      <c r="L13" s="16">
        <v>231</v>
      </c>
      <c r="M13" s="16">
        <v>231</v>
      </c>
      <c r="N13" s="17">
        <v>257363</v>
      </c>
      <c r="O13" s="17">
        <v>352629</v>
      </c>
      <c r="P13" s="17">
        <v>297</v>
      </c>
      <c r="Q13" s="17">
        <v>78</v>
      </c>
      <c r="R13" s="17">
        <v>243500</v>
      </c>
      <c r="S13" s="17">
        <v>322500</v>
      </c>
      <c r="T13" s="18">
        <v>279</v>
      </c>
      <c r="U13" s="18">
        <v>179</v>
      </c>
      <c r="V13" s="19">
        <v>187581</v>
      </c>
      <c r="W13" s="19">
        <v>271150</v>
      </c>
      <c r="X13" s="12">
        <f t="shared" si="0"/>
        <v>488</v>
      </c>
    </row>
    <row r="14" spans="1:24" x14ac:dyDescent="0.15">
      <c r="A14" s="109"/>
      <c r="B14" s="16" t="s">
        <v>24</v>
      </c>
      <c r="C14" s="24" t="s">
        <v>25</v>
      </c>
      <c r="D14" s="17"/>
      <c r="E14" s="17"/>
      <c r="F14" s="17"/>
      <c r="G14" s="17"/>
      <c r="H14" s="17"/>
      <c r="I14" s="17"/>
      <c r="J14" s="17"/>
      <c r="K14" s="17"/>
      <c r="L14" s="16">
        <v>39</v>
      </c>
      <c r="M14" s="16">
        <v>39</v>
      </c>
      <c r="N14" s="17">
        <v>236000</v>
      </c>
      <c r="O14" s="17">
        <v>331200</v>
      </c>
      <c r="P14" s="16"/>
      <c r="Q14" s="16"/>
      <c r="R14" s="16"/>
      <c r="S14" s="16"/>
      <c r="T14" s="16"/>
      <c r="U14" s="16"/>
      <c r="V14" s="16"/>
      <c r="W14" s="16"/>
      <c r="X14" s="12">
        <f t="shared" si="0"/>
        <v>39</v>
      </c>
    </row>
    <row r="15" spans="1:24" x14ac:dyDescent="0.15">
      <c r="A15" s="109"/>
      <c r="B15" s="16" t="s">
        <v>50</v>
      </c>
      <c r="C15" s="24" t="s">
        <v>25</v>
      </c>
      <c r="D15" s="17"/>
      <c r="E15" s="17"/>
      <c r="F15" s="17"/>
      <c r="G15" s="17"/>
      <c r="H15" s="17"/>
      <c r="I15" s="17"/>
      <c r="J15" s="17"/>
      <c r="K15" s="17"/>
      <c r="L15" s="18">
        <v>600</v>
      </c>
      <c r="M15" s="18">
        <v>400</v>
      </c>
      <c r="N15" s="17">
        <v>205450</v>
      </c>
      <c r="O15" s="17">
        <v>295800</v>
      </c>
      <c r="P15" s="17">
        <v>340</v>
      </c>
      <c r="Q15" s="17">
        <v>300</v>
      </c>
      <c r="R15" s="17">
        <v>200500</v>
      </c>
      <c r="S15" s="17">
        <v>292500</v>
      </c>
      <c r="T15" s="18">
        <v>80</v>
      </c>
      <c r="U15" s="18">
        <v>80</v>
      </c>
      <c r="V15" s="19">
        <v>200000</v>
      </c>
      <c r="W15" s="19">
        <v>286000</v>
      </c>
      <c r="X15" s="12">
        <f t="shared" si="0"/>
        <v>780</v>
      </c>
    </row>
    <row r="16" spans="1:24" x14ac:dyDescent="0.15">
      <c r="A16" s="109"/>
      <c r="B16" s="16" t="s">
        <v>28</v>
      </c>
      <c r="C16" s="24" t="s">
        <v>25</v>
      </c>
      <c r="D16" s="18">
        <v>504</v>
      </c>
      <c r="E16" s="18">
        <v>140</v>
      </c>
      <c r="F16" s="19">
        <v>74999</v>
      </c>
      <c r="G16" s="19">
        <v>160000</v>
      </c>
      <c r="H16" s="19">
        <v>1794</v>
      </c>
      <c r="I16" s="16">
        <v>768</v>
      </c>
      <c r="J16" s="19">
        <v>131012</v>
      </c>
      <c r="K16" s="19">
        <v>231707</v>
      </c>
      <c r="L16" s="19">
        <v>2206</v>
      </c>
      <c r="M16" s="19">
        <v>2206</v>
      </c>
      <c r="N16" s="17">
        <v>141439</v>
      </c>
      <c r="O16" s="17">
        <v>233607</v>
      </c>
      <c r="P16" s="17">
        <v>492</v>
      </c>
      <c r="Q16" s="17">
        <v>292</v>
      </c>
      <c r="R16" s="17">
        <v>99643</v>
      </c>
      <c r="S16" s="17">
        <v>182740</v>
      </c>
      <c r="T16" s="18">
        <v>100</v>
      </c>
      <c r="U16" s="18">
        <v>100</v>
      </c>
      <c r="V16" s="19">
        <v>100000</v>
      </c>
      <c r="W16" s="19">
        <v>170000</v>
      </c>
      <c r="X16" s="12">
        <f t="shared" si="0"/>
        <v>3506</v>
      </c>
    </row>
    <row r="17" spans="1:24" x14ac:dyDescent="0.15">
      <c r="A17" s="109"/>
      <c r="B17" s="16" t="s">
        <v>28</v>
      </c>
      <c r="C17" s="24" t="s">
        <v>65</v>
      </c>
      <c r="D17" s="17"/>
      <c r="E17" s="17"/>
      <c r="F17" s="17"/>
      <c r="G17" s="17"/>
      <c r="H17" s="17"/>
      <c r="I17" s="17"/>
      <c r="J17" s="17"/>
      <c r="K17" s="17"/>
      <c r="L17" s="16">
        <v>90</v>
      </c>
      <c r="M17" s="16">
        <v>90</v>
      </c>
      <c r="N17" s="17">
        <v>129500</v>
      </c>
      <c r="O17" s="17">
        <v>224500</v>
      </c>
      <c r="P17" s="17"/>
      <c r="Q17" s="17"/>
      <c r="R17" s="17"/>
      <c r="S17" s="17"/>
      <c r="T17" s="17"/>
      <c r="U17" s="17"/>
      <c r="V17" s="17"/>
      <c r="W17" s="17"/>
      <c r="X17" s="12">
        <f t="shared" si="0"/>
        <v>90</v>
      </c>
    </row>
    <row r="18" spans="1:24" x14ac:dyDescent="0.15">
      <c r="A18" s="109"/>
      <c r="B18" s="16" t="s">
        <v>31</v>
      </c>
      <c r="C18" s="24" t="s">
        <v>88</v>
      </c>
      <c r="P18" s="17">
        <v>700</v>
      </c>
      <c r="Q18" s="17">
        <v>700</v>
      </c>
      <c r="R18" s="17">
        <v>82000</v>
      </c>
      <c r="S18" s="17">
        <v>172000</v>
      </c>
      <c r="T18" s="17"/>
      <c r="U18" s="17"/>
      <c r="V18" s="17"/>
      <c r="W18" s="17"/>
      <c r="X18" s="12">
        <f t="shared" si="0"/>
        <v>700</v>
      </c>
    </row>
    <row r="19" spans="1:24" ht="12" customHeight="1" x14ac:dyDescent="0.15">
      <c r="A19" s="109"/>
      <c r="B19" s="16" t="s">
        <v>33</v>
      </c>
      <c r="C19" s="24" t="s">
        <v>52</v>
      </c>
      <c r="D19" s="17"/>
      <c r="E19" s="17"/>
      <c r="F19" s="17"/>
      <c r="G19" s="17"/>
      <c r="H19" s="17"/>
      <c r="I19" s="17"/>
      <c r="J19" s="17"/>
      <c r="K19" s="17"/>
      <c r="L19" s="16">
        <v>40</v>
      </c>
      <c r="M19" s="16">
        <v>40</v>
      </c>
      <c r="N19" s="17">
        <v>286995</v>
      </c>
      <c r="O19" s="17">
        <v>382000</v>
      </c>
      <c r="P19" s="17"/>
      <c r="Q19" s="17"/>
      <c r="R19" s="17"/>
      <c r="S19" s="17"/>
      <c r="T19" s="17"/>
      <c r="U19" s="17"/>
      <c r="V19" s="17"/>
      <c r="W19" s="17"/>
      <c r="X19" s="12">
        <f t="shared" si="0"/>
        <v>40</v>
      </c>
    </row>
    <row r="20" spans="1:24" x14ac:dyDescent="0.15">
      <c r="A20" s="109"/>
      <c r="B20" s="16" t="s">
        <v>33</v>
      </c>
      <c r="C20" s="24" t="s">
        <v>32</v>
      </c>
      <c r="D20" s="19">
        <v>1180</v>
      </c>
      <c r="E20" s="18">
        <v>900</v>
      </c>
      <c r="F20" s="19">
        <v>86889</v>
      </c>
      <c r="G20" s="19">
        <v>173429</v>
      </c>
      <c r="H20" s="18">
        <v>40</v>
      </c>
      <c r="I20" s="18">
        <v>40</v>
      </c>
      <c r="J20" s="19">
        <v>93996</v>
      </c>
      <c r="K20" s="19">
        <v>190000</v>
      </c>
      <c r="L20" s="16">
        <v>440</v>
      </c>
      <c r="M20" s="16">
        <v>300</v>
      </c>
      <c r="N20" s="17">
        <v>96158</v>
      </c>
      <c r="O20" s="17">
        <v>187727</v>
      </c>
      <c r="P20" s="17">
        <v>360</v>
      </c>
      <c r="Q20" s="17">
        <v>80</v>
      </c>
      <c r="R20" s="17">
        <v>93993</v>
      </c>
      <c r="S20" s="17">
        <v>178000</v>
      </c>
      <c r="T20" s="18">
        <v>220</v>
      </c>
      <c r="U20" s="18">
        <v>220</v>
      </c>
      <c r="V20" s="19">
        <v>95291</v>
      </c>
      <c r="W20" s="19">
        <v>174436</v>
      </c>
      <c r="X20" s="12">
        <f t="shared" si="0"/>
        <v>1540</v>
      </c>
    </row>
    <row r="21" spans="1:24" x14ac:dyDescent="0.15">
      <c r="A21" s="110"/>
      <c r="B21" s="129" t="s">
        <v>69</v>
      </c>
      <c r="C21" s="130"/>
      <c r="D21" s="19">
        <v>57952</v>
      </c>
      <c r="E21" s="19">
        <v>22500</v>
      </c>
      <c r="F21" s="19">
        <v>104042</v>
      </c>
      <c r="G21" s="19">
        <v>188822</v>
      </c>
      <c r="H21" s="19">
        <v>45933</v>
      </c>
      <c r="I21" s="19">
        <v>22500</v>
      </c>
      <c r="J21" s="19">
        <v>111408</v>
      </c>
      <c r="K21" s="19">
        <v>207196</v>
      </c>
      <c r="L21" s="19">
        <v>37710</v>
      </c>
      <c r="M21" s="19">
        <v>22500</v>
      </c>
      <c r="N21" s="17">
        <v>116592</v>
      </c>
      <c r="O21" s="17">
        <v>205941</v>
      </c>
      <c r="P21" s="17">
        <v>23367</v>
      </c>
      <c r="Q21" s="17">
        <v>6044</v>
      </c>
      <c r="R21" s="17">
        <v>108290</v>
      </c>
      <c r="S21" s="17">
        <v>191022</v>
      </c>
      <c r="T21" s="19">
        <v>12419</v>
      </c>
      <c r="U21" s="19">
        <v>10319</v>
      </c>
      <c r="V21" s="19">
        <v>107296</v>
      </c>
      <c r="W21" s="19">
        <v>181334</v>
      </c>
      <c r="X21" s="12">
        <f t="shared" si="0"/>
        <v>83863</v>
      </c>
    </row>
    <row r="22" spans="1:24" x14ac:dyDescent="0.15">
      <c r="A22" s="108" t="s">
        <v>85</v>
      </c>
      <c r="B22" s="23" t="s">
        <v>15</v>
      </c>
      <c r="C22" s="24" t="s">
        <v>71</v>
      </c>
      <c r="D22" s="19">
        <v>6916</v>
      </c>
      <c r="E22" s="19">
        <v>1998</v>
      </c>
      <c r="F22" s="19">
        <v>65406</v>
      </c>
      <c r="G22" s="19">
        <v>114610</v>
      </c>
      <c r="H22" s="19">
        <v>6596</v>
      </c>
      <c r="I22" s="19">
        <v>1600</v>
      </c>
      <c r="J22" s="19">
        <v>68699</v>
      </c>
      <c r="K22" s="19">
        <v>122303</v>
      </c>
      <c r="L22" s="19">
        <v>5904</v>
      </c>
      <c r="M22" s="19">
        <v>1888</v>
      </c>
      <c r="N22" s="19">
        <v>68271</v>
      </c>
      <c r="O22" s="19">
        <v>123324</v>
      </c>
      <c r="P22" s="17">
        <v>4984</v>
      </c>
      <c r="Q22" s="17">
        <v>2880</v>
      </c>
      <c r="R22" s="17">
        <v>66452</v>
      </c>
      <c r="S22" s="17">
        <v>117993</v>
      </c>
      <c r="T22" s="19">
        <v>5646</v>
      </c>
      <c r="U22" s="16">
        <v>600</v>
      </c>
      <c r="V22" s="19">
        <v>68275</v>
      </c>
      <c r="W22" s="19">
        <v>121167</v>
      </c>
      <c r="X22" s="12">
        <f t="shared" si="0"/>
        <v>8966</v>
      </c>
    </row>
    <row r="23" spans="1:24" x14ac:dyDescent="0.15">
      <c r="A23" s="109"/>
      <c r="B23" s="23" t="s">
        <v>15</v>
      </c>
      <c r="C23" s="24" t="s">
        <v>72</v>
      </c>
      <c r="D23" s="16">
        <v>100</v>
      </c>
      <c r="E23" s="16">
        <v>100</v>
      </c>
      <c r="F23" s="19">
        <v>107882</v>
      </c>
      <c r="G23" s="19">
        <v>167882</v>
      </c>
      <c r="H23" s="18">
        <v>300</v>
      </c>
      <c r="I23" s="18">
        <v>200</v>
      </c>
      <c r="J23" s="19">
        <v>111998</v>
      </c>
      <c r="K23" s="19">
        <v>165000</v>
      </c>
      <c r="L23" s="18">
        <v>300</v>
      </c>
      <c r="M23" s="18">
        <v>100</v>
      </c>
      <c r="N23" s="19">
        <v>112998</v>
      </c>
      <c r="O23" s="19">
        <v>169000</v>
      </c>
      <c r="P23" s="17">
        <v>400</v>
      </c>
      <c r="Q23" s="17">
        <v>400</v>
      </c>
      <c r="R23" s="17">
        <v>99719</v>
      </c>
      <c r="S23" s="17">
        <v>161705</v>
      </c>
      <c r="T23" s="16">
        <v>300</v>
      </c>
      <c r="U23" s="16">
        <v>200</v>
      </c>
      <c r="V23" s="19">
        <v>98868</v>
      </c>
      <c r="W23" s="19">
        <v>154000</v>
      </c>
      <c r="X23" s="12">
        <f t="shared" si="0"/>
        <v>1000</v>
      </c>
    </row>
    <row r="24" spans="1:24" x14ac:dyDescent="0.15">
      <c r="A24" s="109"/>
      <c r="B24" s="16" t="s">
        <v>78</v>
      </c>
      <c r="C24" s="24" t="s">
        <v>71</v>
      </c>
      <c r="D24" s="17"/>
      <c r="E24" s="17"/>
      <c r="F24" s="17"/>
      <c r="G24" s="17"/>
      <c r="H24" s="17"/>
      <c r="I24" s="17"/>
      <c r="J24" s="17"/>
      <c r="K24" s="17"/>
      <c r="L24" s="19"/>
      <c r="M24" s="19"/>
      <c r="N24" s="19"/>
      <c r="O24" s="19"/>
      <c r="P24" s="17">
        <v>1860</v>
      </c>
      <c r="Q24" s="17">
        <v>260</v>
      </c>
      <c r="R24" s="17">
        <v>56995</v>
      </c>
      <c r="S24" s="17">
        <v>120000</v>
      </c>
      <c r="T24" s="19">
        <v>5960</v>
      </c>
      <c r="U24" s="19">
        <v>2579</v>
      </c>
      <c r="V24" s="19">
        <v>57403</v>
      </c>
      <c r="W24" s="19">
        <v>109296</v>
      </c>
      <c r="X24" s="12">
        <f t="shared" si="0"/>
        <v>2839</v>
      </c>
    </row>
    <row r="25" spans="1:24" x14ac:dyDescent="0.15">
      <c r="A25" s="109"/>
      <c r="B25" s="23" t="s">
        <v>28</v>
      </c>
      <c r="C25" s="24" t="s">
        <v>71</v>
      </c>
      <c r="D25" s="18">
        <v>300</v>
      </c>
      <c r="E25" s="18">
        <v>300</v>
      </c>
      <c r="F25" s="19">
        <v>59699</v>
      </c>
      <c r="G25" s="19">
        <v>110867</v>
      </c>
      <c r="H25" s="16">
        <v>840</v>
      </c>
      <c r="I25" s="16">
        <v>292</v>
      </c>
      <c r="J25" s="19">
        <v>58666</v>
      </c>
      <c r="K25" s="19">
        <v>110112</v>
      </c>
      <c r="L25" s="16">
        <v>420</v>
      </c>
      <c r="M25" s="16">
        <v>260</v>
      </c>
      <c r="N25" s="19">
        <v>55696</v>
      </c>
      <c r="O25" s="19">
        <v>110000</v>
      </c>
      <c r="P25" s="17">
        <v>160</v>
      </c>
      <c r="Q25" s="17">
        <v>160</v>
      </c>
      <c r="R25" s="17">
        <v>59892</v>
      </c>
      <c r="S25" s="17">
        <v>121000</v>
      </c>
      <c r="T25" s="19">
        <v>1504</v>
      </c>
      <c r="U25" s="19">
        <v>1000</v>
      </c>
      <c r="V25" s="19">
        <v>56800</v>
      </c>
      <c r="W25" s="19">
        <v>113740</v>
      </c>
      <c r="X25" s="12">
        <f t="shared" si="0"/>
        <v>2012</v>
      </c>
    </row>
    <row r="26" spans="1:24" x14ac:dyDescent="0.15">
      <c r="A26" s="109"/>
      <c r="B26" s="23" t="s">
        <v>28</v>
      </c>
      <c r="C26" s="24" t="s">
        <v>72</v>
      </c>
      <c r="D26" s="17"/>
      <c r="E26" s="17"/>
      <c r="F26" s="17"/>
      <c r="G26" s="17"/>
      <c r="H26" s="16">
        <v>108</v>
      </c>
      <c r="I26" s="16">
        <v>108</v>
      </c>
      <c r="J26" s="19">
        <v>81542</v>
      </c>
      <c r="K26" s="19">
        <v>134642</v>
      </c>
      <c r="L26" s="16">
        <v>252</v>
      </c>
      <c r="M26" s="16">
        <v>252</v>
      </c>
      <c r="N26" s="19">
        <v>86069</v>
      </c>
      <c r="O26" s="19">
        <v>140169</v>
      </c>
      <c r="P26" s="17"/>
      <c r="Q26" s="17"/>
      <c r="R26" s="17"/>
      <c r="S26" s="17"/>
      <c r="T26" s="17"/>
      <c r="U26" s="17"/>
      <c r="V26" s="17"/>
      <c r="W26" s="17"/>
      <c r="X26" s="12">
        <f t="shared" si="0"/>
        <v>360</v>
      </c>
    </row>
    <row r="27" spans="1:24" x14ac:dyDescent="0.15">
      <c r="A27" s="109"/>
      <c r="B27" s="16" t="s">
        <v>33</v>
      </c>
      <c r="C27" s="24" t="s">
        <v>71</v>
      </c>
      <c r="D27" s="18">
        <v>100</v>
      </c>
      <c r="E27" s="18">
        <v>100</v>
      </c>
      <c r="F27" s="19">
        <v>179999</v>
      </c>
      <c r="G27" s="19">
        <v>239000</v>
      </c>
      <c r="H27" s="18">
        <v>300</v>
      </c>
      <c r="I27" s="18">
        <v>300</v>
      </c>
      <c r="J27" s="19">
        <v>182976</v>
      </c>
      <c r="K27" s="19">
        <v>238500</v>
      </c>
      <c r="L27" s="16">
        <v>260</v>
      </c>
      <c r="M27" s="16">
        <v>0</v>
      </c>
      <c r="N27" s="26" t="s">
        <v>83</v>
      </c>
      <c r="O27" s="26" t="s">
        <v>83</v>
      </c>
      <c r="P27" s="17">
        <v>260</v>
      </c>
      <c r="Q27" s="17">
        <v>260</v>
      </c>
      <c r="R27" s="17">
        <v>182776</v>
      </c>
      <c r="S27" s="17">
        <v>247769</v>
      </c>
      <c r="T27" s="17"/>
      <c r="U27" s="17"/>
      <c r="V27" s="17"/>
      <c r="W27" s="17"/>
      <c r="X27" s="12">
        <f t="shared" si="0"/>
        <v>660</v>
      </c>
    </row>
    <row r="28" spans="1:24" x14ac:dyDescent="0.15">
      <c r="A28" s="109"/>
      <c r="B28" s="16" t="s">
        <v>51</v>
      </c>
      <c r="C28" s="24" t="s">
        <v>71</v>
      </c>
      <c r="D28" s="17"/>
      <c r="E28" s="17"/>
      <c r="F28" s="17"/>
      <c r="G28" s="17"/>
      <c r="H28" s="17"/>
      <c r="I28" s="17"/>
      <c r="J28" s="17"/>
      <c r="K28" s="17"/>
      <c r="L28" s="16"/>
      <c r="M28" s="16"/>
      <c r="N28" s="16"/>
      <c r="O28" s="16"/>
      <c r="P28" s="17">
        <v>100</v>
      </c>
      <c r="Q28" s="17">
        <v>100</v>
      </c>
      <c r="R28" s="17">
        <v>74900</v>
      </c>
      <c r="S28" s="17">
        <v>136000</v>
      </c>
      <c r="T28" s="18">
        <v>200</v>
      </c>
      <c r="U28" s="18">
        <v>200</v>
      </c>
      <c r="V28" s="19">
        <v>65000</v>
      </c>
      <c r="W28" s="19">
        <v>116000</v>
      </c>
      <c r="X28" s="12">
        <f t="shared" si="0"/>
        <v>300</v>
      </c>
    </row>
    <row r="29" spans="1:24" x14ac:dyDescent="0.15">
      <c r="A29" s="110"/>
      <c r="B29" s="129" t="s">
        <v>74</v>
      </c>
      <c r="C29" s="130"/>
      <c r="D29" s="19">
        <v>7416</v>
      </c>
      <c r="E29" s="19">
        <v>2498</v>
      </c>
      <c r="F29" s="19">
        <v>71008</v>
      </c>
      <c r="G29" s="19">
        <v>121272</v>
      </c>
      <c r="H29" s="19">
        <v>8144</v>
      </c>
      <c r="I29" s="19">
        <v>2500</v>
      </c>
      <c r="J29" s="19">
        <v>85259</v>
      </c>
      <c r="K29" s="19">
        <v>138771</v>
      </c>
      <c r="L29" s="19">
        <v>7136</v>
      </c>
      <c r="M29" s="19">
        <v>2500</v>
      </c>
      <c r="N29" s="19">
        <v>70546</v>
      </c>
      <c r="O29" s="19">
        <v>125464</v>
      </c>
      <c r="P29" s="17">
        <v>7764</v>
      </c>
      <c r="Q29" s="17">
        <v>4060</v>
      </c>
      <c r="R29" s="17">
        <v>76523</v>
      </c>
      <c r="S29" s="17">
        <v>131301</v>
      </c>
      <c r="T29" s="19">
        <v>13610</v>
      </c>
      <c r="U29" s="19">
        <v>4579</v>
      </c>
      <c r="V29" s="19">
        <v>60839</v>
      </c>
      <c r="W29" s="19">
        <v>114067</v>
      </c>
      <c r="X29" s="12">
        <f t="shared" si="0"/>
        <v>16137</v>
      </c>
    </row>
    <row r="30" spans="1:24" x14ac:dyDescent="0.15">
      <c r="A30" s="78" t="s">
        <v>42</v>
      </c>
      <c r="B30" s="79"/>
      <c r="C30" s="80"/>
      <c r="D30" s="19">
        <v>65368</v>
      </c>
      <c r="E30" s="19">
        <v>24998</v>
      </c>
      <c r="F30" s="70"/>
      <c r="G30" s="71"/>
      <c r="H30" s="19">
        <v>54077</v>
      </c>
      <c r="I30" s="19">
        <v>25000</v>
      </c>
      <c r="J30" s="70"/>
      <c r="K30" s="71"/>
      <c r="L30" s="19">
        <v>44846</v>
      </c>
      <c r="M30" s="19">
        <v>25000</v>
      </c>
      <c r="N30" s="70"/>
      <c r="O30" s="71"/>
      <c r="P30" s="17">
        <v>31131</v>
      </c>
      <c r="Q30" s="17">
        <v>10104</v>
      </c>
      <c r="R30" s="70"/>
      <c r="S30" s="71"/>
      <c r="T30" s="19">
        <v>26029</v>
      </c>
      <c r="U30" s="19">
        <v>14898</v>
      </c>
      <c r="V30" s="70"/>
      <c r="W30" s="71"/>
      <c r="X30" s="12">
        <f t="shared" si="0"/>
        <v>100000</v>
      </c>
    </row>
  </sheetData>
  <mergeCells count="37">
    <mergeCell ref="A2:C5"/>
    <mergeCell ref="D2:G2"/>
    <mergeCell ref="H2:K2"/>
    <mergeCell ref="L2:O2"/>
    <mergeCell ref="P2:S2"/>
    <mergeCell ref="I4:I5"/>
    <mergeCell ref="J4:K4"/>
    <mergeCell ref="L4:L5"/>
    <mergeCell ref="M4:M5"/>
    <mergeCell ref="U4:U5"/>
    <mergeCell ref="X2:X5"/>
    <mergeCell ref="D3:G3"/>
    <mergeCell ref="H3:K3"/>
    <mergeCell ref="L3:O3"/>
    <mergeCell ref="P3:S3"/>
    <mergeCell ref="T3:W3"/>
    <mergeCell ref="D4:D5"/>
    <mergeCell ref="E4:E5"/>
    <mergeCell ref="F4:G4"/>
    <mergeCell ref="H4:H5"/>
    <mergeCell ref="T2:W2"/>
    <mergeCell ref="V30:W30"/>
    <mergeCell ref="V4:W4"/>
    <mergeCell ref="A6:A21"/>
    <mergeCell ref="B21:C21"/>
    <mergeCell ref="A22:A29"/>
    <mergeCell ref="B29:C29"/>
    <mergeCell ref="A30:C30"/>
    <mergeCell ref="F30:G30"/>
    <mergeCell ref="J30:K30"/>
    <mergeCell ref="N30:O30"/>
    <mergeCell ref="R30:S30"/>
    <mergeCell ref="N4:O4"/>
    <mergeCell ref="P4:P5"/>
    <mergeCell ref="Q4:Q5"/>
    <mergeCell ref="R4:S4"/>
    <mergeCell ref="T4:T5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9F5C8-D040-4FF4-9703-BD06B6FDCFE2}">
  <dimension ref="A1:AB3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 x14ac:dyDescent="0.15"/>
  <cols>
    <col min="1" max="1" width="3.28515625" customWidth="1"/>
    <col min="2" max="2" width="14.7109375" customWidth="1"/>
    <col min="3" max="3" width="18.28515625" customWidth="1"/>
    <col min="4" max="28" width="8.7109375" customWidth="1"/>
  </cols>
  <sheetData>
    <row r="1" spans="1:28" ht="13.5" x14ac:dyDescent="0.15">
      <c r="A1" s="1" t="s">
        <v>89</v>
      </c>
    </row>
    <row r="2" spans="1:28" x14ac:dyDescent="0.15">
      <c r="A2" s="114"/>
      <c r="B2" s="115"/>
      <c r="C2" s="116"/>
      <c r="D2" s="101">
        <v>1</v>
      </c>
      <c r="E2" s="101"/>
      <c r="F2" s="101"/>
      <c r="G2" s="101"/>
      <c r="H2" s="101">
        <v>2</v>
      </c>
      <c r="I2" s="101"/>
      <c r="J2" s="101"/>
      <c r="K2" s="101"/>
      <c r="L2" s="101">
        <v>3</v>
      </c>
      <c r="M2" s="101"/>
      <c r="N2" s="101"/>
      <c r="O2" s="101"/>
      <c r="P2" s="101">
        <v>4</v>
      </c>
      <c r="Q2" s="101"/>
      <c r="R2" s="101"/>
      <c r="S2" s="101"/>
      <c r="T2" s="101">
        <v>5</v>
      </c>
      <c r="U2" s="101"/>
      <c r="V2" s="101"/>
      <c r="W2" s="101"/>
      <c r="X2" s="101">
        <v>6</v>
      </c>
      <c r="Y2" s="101"/>
      <c r="Z2" s="101"/>
      <c r="AA2" s="101"/>
      <c r="AB2" s="85" t="s">
        <v>57</v>
      </c>
    </row>
    <row r="3" spans="1:28" x14ac:dyDescent="0.15">
      <c r="A3" s="117"/>
      <c r="B3" s="118"/>
      <c r="C3" s="119"/>
      <c r="D3" s="100">
        <v>42620</v>
      </c>
      <c r="E3" s="100"/>
      <c r="F3" s="100"/>
      <c r="G3" s="100"/>
      <c r="H3" s="100">
        <v>42720</v>
      </c>
      <c r="I3" s="100"/>
      <c r="J3" s="100"/>
      <c r="K3" s="100"/>
      <c r="L3" s="100">
        <v>42746</v>
      </c>
      <c r="M3" s="100"/>
      <c r="N3" s="100"/>
      <c r="O3" s="100"/>
      <c r="P3" s="100">
        <v>42760</v>
      </c>
      <c r="Q3" s="100"/>
      <c r="R3" s="100"/>
      <c r="S3" s="100"/>
      <c r="T3" s="100">
        <v>42774</v>
      </c>
      <c r="U3" s="100"/>
      <c r="V3" s="100"/>
      <c r="W3" s="100"/>
      <c r="X3" s="100">
        <v>42797</v>
      </c>
      <c r="Y3" s="100"/>
      <c r="Z3" s="100"/>
      <c r="AA3" s="100"/>
      <c r="AB3" s="112"/>
    </row>
    <row r="4" spans="1:28" ht="12" customHeight="1" x14ac:dyDescent="0.15">
      <c r="A4" s="117"/>
      <c r="B4" s="118"/>
      <c r="C4" s="119"/>
      <c r="D4" s="111" t="s">
        <v>9</v>
      </c>
      <c r="E4" s="111" t="s">
        <v>10</v>
      </c>
      <c r="F4" s="99" t="s">
        <v>11</v>
      </c>
      <c r="G4" s="99"/>
      <c r="H4" s="111" t="s">
        <v>9</v>
      </c>
      <c r="I4" s="111" t="s">
        <v>10</v>
      </c>
      <c r="J4" s="99" t="s">
        <v>11</v>
      </c>
      <c r="K4" s="99"/>
      <c r="L4" s="111" t="s">
        <v>9</v>
      </c>
      <c r="M4" s="111" t="s">
        <v>10</v>
      </c>
      <c r="N4" s="99" t="s">
        <v>11</v>
      </c>
      <c r="O4" s="99"/>
      <c r="P4" s="111" t="s">
        <v>9</v>
      </c>
      <c r="Q4" s="111" t="s">
        <v>10</v>
      </c>
      <c r="R4" s="99" t="s">
        <v>11</v>
      </c>
      <c r="S4" s="99"/>
      <c r="T4" s="111" t="s">
        <v>9</v>
      </c>
      <c r="U4" s="111" t="s">
        <v>10</v>
      </c>
      <c r="V4" s="99" t="s">
        <v>11</v>
      </c>
      <c r="W4" s="99"/>
      <c r="X4" s="111" t="s">
        <v>9</v>
      </c>
      <c r="Y4" s="111" t="s">
        <v>10</v>
      </c>
      <c r="Z4" s="99" t="s">
        <v>11</v>
      </c>
      <c r="AA4" s="99"/>
      <c r="AB4" s="112"/>
    </row>
    <row r="5" spans="1:28" ht="12" customHeight="1" x14ac:dyDescent="0.15">
      <c r="A5" s="120"/>
      <c r="B5" s="121"/>
      <c r="C5" s="122"/>
      <c r="D5" s="99"/>
      <c r="E5" s="99"/>
      <c r="F5" s="22" t="s">
        <v>12</v>
      </c>
      <c r="G5" s="22" t="s">
        <v>13</v>
      </c>
      <c r="H5" s="99"/>
      <c r="I5" s="99"/>
      <c r="J5" s="22" t="s">
        <v>12</v>
      </c>
      <c r="K5" s="22" t="s">
        <v>13</v>
      </c>
      <c r="L5" s="99"/>
      <c r="M5" s="99"/>
      <c r="N5" s="22" t="s">
        <v>12</v>
      </c>
      <c r="O5" s="22" t="s">
        <v>13</v>
      </c>
      <c r="P5" s="99"/>
      <c r="Q5" s="99"/>
      <c r="R5" s="22" t="s">
        <v>12</v>
      </c>
      <c r="S5" s="22" t="s">
        <v>13</v>
      </c>
      <c r="T5" s="99"/>
      <c r="U5" s="99"/>
      <c r="V5" s="22" t="s">
        <v>12</v>
      </c>
      <c r="W5" s="22" t="s">
        <v>13</v>
      </c>
      <c r="X5" s="99"/>
      <c r="Y5" s="99"/>
      <c r="Z5" s="22" t="s">
        <v>12</v>
      </c>
      <c r="AA5" s="22" t="s">
        <v>13</v>
      </c>
      <c r="AB5" s="113"/>
    </row>
    <row r="6" spans="1:28" x14ac:dyDescent="0.15">
      <c r="A6" s="108" t="s">
        <v>58</v>
      </c>
      <c r="B6" s="23" t="s">
        <v>59</v>
      </c>
      <c r="C6" s="24" t="s">
        <v>60</v>
      </c>
      <c r="D6" s="19"/>
      <c r="E6" s="16"/>
      <c r="F6" s="19"/>
      <c r="G6" s="19"/>
      <c r="H6" s="18">
        <v>254</v>
      </c>
      <c r="I6" s="18">
        <v>254</v>
      </c>
      <c r="J6" s="19">
        <v>163613</v>
      </c>
      <c r="K6" s="19">
        <v>210826</v>
      </c>
      <c r="L6" s="18"/>
      <c r="M6" s="18"/>
      <c r="N6" s="19"/>
      <c r="O6" s="19"/>
      <c r="P6" s="18"/>
      <c r="Q6" s="18"/>
      <c r="R6" s="19"/>
      <c r="S6" s="19"/>
      <c r="T6" s="18"/>
      <c r="U6" s="18"/>
      <c r="V6" s="19"/>
      <c r="W6" s="19"/>
      <c r="X6" s="18"/>
      <c r="Y6" s="18"/>
      <c r="Z6" s="19"/>
      <c r="AA6" s="19"/>
      <c r="AB6" s="12">
        <f>E6+I6+M6+Q6+U6+Y6</f>
        <v>254</v>
      </c>
    </row>
    <row r="7" spans="1:28" x14ac:dyDescent="0.15">
      <c r="A7" s="109"/>
      <c r="B7" s="23" t="s">
        <v>59</v>
      </c>
      <c r="C7" s="24" t="s">
        <v>61</v>
      </c>
      <c r="D7" s="17">
        <v>480</v>
      </c>
      <c r="E7" s="17">
        <v>400</v>
      </c>
      <c r="F7" s="17">
        <v>140000</v>
      </c>
      <c r="G7" s="17">
        <v>188000</v>
      </c>
      <c r="H7" s="18">
        <v>400</v>
      </c>
      <c r="I7" s="18">
        <v>400</v>
      </c>
      <c r="J7" s="19">
        <v>131900</v>
      </c>
      <c r="K7" s="19">
        <v>179925</v>
      </c>
      <c r="L7" s="16">
        <v>188</v>
      </c>
      <c r="M7" s="16">
        <v>188</v>
      </c>
      <c r="N7" s="19">
        <v>196578</v>
      </c>
      <c r="O7" s="19">
        <v>243578</v>
      </c>
      <c r="P7" s="16">
        <v>108</v>
      </c>
      <c r="Q7" s="16">
        <v>108</v>
      </c>
      <c r="R7" s="19">
        <v>245570</v>
      </c>
      <c r="S7" s="19">
        <v>292570</v>
      </c>
      <c r="T7" s="18">
        <v>498</v>
      </c>
      <c r="U7" s="18">
        <v>498</v>
      </c>
      <c r="V7" s="19">
        <v>80181</v>
      </c>
      <c r="W7" s="19">
        <v>127240</v>
      </c>
      <c r="X7" s="18"/>
      <c r="Y7" s="18"/>
      <c r="Z7" s="19"/>
      <c r="AA7" s="19"/>
      <c r="AB7" s="12">
        <f t="shared" ref="AB7:AB31" si="0">E7+I7+M7+Q7+U7+Y7</f>
        <v>1594</v>
      </c>
    </row>
    <row r="8" spans="1:28" x14ac:dyDescent="0.15">
      <c r="A8" s="109"/>
      <c r="B8" s="23" t="s">
        <v>59</v>
      </c>
      <c r="C8" s="24" t="s">
        <v>77</v>
      </c>
      <c r="D8" s="16"/>
      <c r="E8" s="16"/>
      <c r="F8" s="16"/>
      <c r="G8" s="16"/>
      <c r="H8" s="18"/>
      <c r="I8" s="18"/>
      <c r="J8" s="19"/>
      <c r="K8" s="19"/>
      <c r="L8" s="16"/>
      <c r="M8" s="16"/>
      <c r="N8" s="16"/>
      <c r="O8" s="16"/>
      <c r="P8" s="16"/>
      <c r="Q8" s="16"/>
      <c r="R8" s="19"/>
      <c r="S8" s="19"/>
      <c r="T8" s="18">
        <v>60</v>
      </c>
      <c r="U8" s="18">
        <v>60</v>
      </c>
      <c r="V8" s="19">
        <v>126500</v>
      </c>
      <c r="W8" s="19">
        <v>173500</v>
      </c>
      <c r="X8" s="18"/>
      <c r="Y8" s="18"/>
      <c r="Z8" s="19"/>
      <c r="AA8" s="19"/>
      <c r="AB8" s="12">
        <f t="shared" si="0"/>
        <v>60</v>
      </c>
    </row>
    <row r="9" spans="1:28" x14ac:dyDescent="0.15">
      <c r="A9" s="109"/>
      <c r="B9" s="23" t="s">
        <v>59</v>
      </c>
      <c r="C9" s="24" t="s">
        <v>62</v>
      </c>
      <c r="D9" s="17">
        <v>6354</v>
      </c>
      <c r="E9" s="17">
        <v>4866</v>
      </c>
      <c r="F9" s="17">
        <v>104709</v>
      </c>
      <c r="G9" s="17">
        <v>155111</v>
      </c>
      <c r="H9" s="19">
        <v>5165</v>
      </c>
      <c r="I9" s="19">
        <v>4515</v>
      </c>
      <c r="J9" s="19">
        <v>94585</v>
      </c>
      <c r="K9" s="19">
        <v>144106</v>
      </c>
      <c r="L9" s="19">
        <v>5658</v>
      </c>
      <c r="M9" s="19">
        <v>5390</v>
      </c>
      <c r="N9" s="19">
        <v>91443</v>
      </c>
      <c r="O9" s="19">
        <v>140526</v>
      </c>
      <c r="P9" s="19">
        <v>3223</v>
      </c>
      <c r="Q9" s="19">
        <v>2767</v>
      </c>
      <c r="R9" s="19">
        <v>87516</v>
      </c>
      <c r="S9" s="19">
        <v>134655</v>
      </c>
      <c r="T9" s="19">
        <v>4070</v>
      </c>
      <c r="U9" s="19">
        <v>3612</v>
      </c>
      <c r="V9" s="19">
        <v>84253</v>
      </c>
      <c r="W9" s="19">
        <v>131475</v>
      </c>
      <c r="X9" s="19">
        <v>4696</v>
      </c>
      <c r="Y9" s="19">
        <v>4260</v>
      </c>
      <c r="Z9" s="19">
        <v>83086</v>
      </c>
      <c r="AA9" s="19">
        <v>130092</v>
      </c>
      <c r="AB9" s="12">
        <f t="shared" si="0"/>
        <v>25410</v>
      </c>
    </row>
    <row r="10" spans="1:28" x14ac:dyDescent="0.15">
      <c r="A10" s="109"/>
      <c r="B10" s="23" t="s">
        <v>59</v>
      </c>
      <c r="C10" s="24" t="s">
        <v>63</v>
      </c>
      <c r="D10" s="17">
        <v>544</v>
      </c>
      <c r="E10" s="17">
        <v>508</v>
      </c>
      <c r="F10" s="17">
        <v>158756</v>
      </c>
      <c r="G10" s="17">
        <v>207465</v>
      </c>
      <c r="H10" s="19">
        <v>1012</v>
      </c>
      <c r="I10" s="18">
        <v>576</v>
      </c>
      <c r="J10" s="19">
        <v>149556</v>
      </c>
      <c r="K10" s="19">
        <v>197285</v>
      </c>
      <c r="L10" s="16">
        <v>816</v>
      </c>
      <c r="M10" s="16">
        <v>640</v>
      </c>
      <c r="N10" s="19">
        <v>147063</v>
      </c>
      <c r="O10" s="19">
        <v>194156</v>
      </c>
      <c r="P10" s="16">
        <v>616</v>
      </c>
      <c r="Q10" s="16">
        <v>480</v>
      </c>
      <c r="R10" s="19">
        <v>147668</v>
      </c>
      <c r="S10" s="19">
        <v>194939</v>
      </c>
      <c r="T10" s="18">
        <v>676</v>
      </c>
      <c r="U10" s="18">
        <v>440</v>
      </c>
      <c r="V10" s="19">
        <v>148296</v>
      </c>
      <c r="W10" s="19">
        <v>195487</v>
      </c>
      <c r="X10" s="16">
        <v>956</v>
      </c>
      <c r="Y10" s="16">
        <v>956</v>
      </c>
      <c r="Z10" s="19">
        <v>148791</v>
      </c>
      <c r="AA10" s="19">
        <v>195860</v>
      </c>
      <c r="AB10" s="12">
        <f t="shared" si="0"/>
        <v>3600</v>
      </c>
    </row>
    <row r="11" spans="1:28" x14ac:dyDescent="0.15">
      <c r="A11" s="109"/>
      <c r="B11" s="16" t="s">
        <v>68</v>
      </c>
      <c r="C11" s="24" t="s">
        <v>16</v>
      </c>
      <c r="D11" s="17"/>
      <c r="E11" s="17"/>
      <c r="F11" s="17"/>
      <c r="G11" s="17"/>
      <c r="H11" s="19"/>
      <c r="I11" s="19"/>
      <c r="J11" s="19"/>
      <c r="K11" s="19"/>
      <c r="L11" s="16"/>
      <c r="M11" s="16"/>
      <c r="N11" s="16"/>
      <c r="O11" s="16"/>
      <c r="P11" s="19"/>
      <c r="Q11" s="19"/>
      <c r="R11" s="19"/>
      <c r="S11" s="19"/>
      <c r="T11" s="19">
        <v>1182</v>
      </c>
      <c r="U11" s="19">
        <v>1182</v>
      </c>
      <c r="V11" s="19">
        <v>105491</v>
      </c>
      <c r="W11" s="19">
        <v>152491</v>
      </c>
      <c r="X11" s="19">
        <v>2125</v>
      </c>
      <c r="Y11" s="19">
        <v>2125</v>
      </c>
      <c r="Z11" s="19">
        <v>101737</v>
      </c>
      <c r="AA11" s="19">
        <v>148737</v>
      </c>
      <c r="AB11" s="12">
        <f t="shared" si="0"/>
        <v>3307</v>
      </c>
    </row>
    <row r="12" spans="1:28" x14ac:dyDescent="0.15">
      <c r="A12" s="109"/>
      <c r="B12" s="23" t="s">
        <v>78</v>
      </c>
      <c r="C12" s="24" t="s">
        <v>47</v>
      </c>
      <c r="D12" s="17">
        <v>1161</v>
      </c>
      <c r="E12" s="17">
        <v>1161</v>
      </c>
      <c r="F12" s="17">
        <v>140000</v>
      </c>
      <c r="G12" s="17">
        <v>190000</v>
      </c>
      <c r="H12" s="19">
        <v>1361</v>
      </c>
      <c r="I12" s="19">
        <v>1361</v>
      </c>
      <c r="J12" s="19">
        <v>114897</v>
      </c>
      <c r="K12" s="19">
        <v>164897</v>
      </c>
      <c r="L12" s="18">
        <v>624</v>
      </c>
      <c r="M12" s="18">
        <v>624</v>
      </c>
      <c r="N12" s="19">
        <v>114171</v>
      </c>
      <c r="O12" s="19">
        <v>161171</v>
      </c>
      <c r="P12" s="19"/>
      <c r="Q12" s="19"/>
      <c r="R12" s="19"/>
      <c r="S12" s="19"/>
      <c r="T12" s="19"/>
      <c r="U12" s="19"/>
      <c r="V12" s="19"/>
      <c r="W12" s="19"/>
      <c r="X12" s="16">
        <v>143</v>
      </c>
      <c r="Y12" s="16">
        <v>143</v>
      </c>
      <c r="Z12" s="19">
        <v>132409</v>
      </c>
      <c r="AA12" s="19">
        <v>179409</v>
      </c>
      <c r="AB12" s="12">
        <f t="shared" si="0"/>
        <v>3289</v>
      </c>
    </row>
    <row r="13" spans="1:28" x14ac:dyDescent="0.15">
      <c r="A13" s="109"/>
      <c r="B13" s="23" t="s">
        <v>78</v>
      </c>
      <c r="C13" s="24" t="s">
        <v>32</v>
      </c>
      <c r="D13" s="17">
        <v>165</v>
      </c>
      <c r="E13" s="17">
        <v>165</v>
      </c>
      <c r="F13" s="17">
        <v>140000</v>
      </c>
      <c r="G13" s="17">
        <v>192000</v>
      </c>
      <c r="H13" s="16">
        <v>100</v>
      </c>
      <c r="I13" s="16">
        <v>100</v>
      </c>
      <c r="J13" s="19">
        <v>124000</v>
      </c>
      <c r="K13" s="19">
        <v>174500</v>
      </c>
      <c r="L13" s="16"/>
      <c r="M13" s="16"/>
      <c r="N13" s="16"/>
      <c r="O13" s="16"/>
      <c r="P13" s="19"/>
      <c r="Q13" s="19"/>
      <c r="R13" s="19"/>
      <c r="S13" s="19"/>
      <c r="T13" s="19"/>
      <c r="U13" s="19"/>
      <c r="V13" s="19"/>
      <c r="W13" s="19"/>
      <c r="X13" s="16"/>
      <c r="Y13" s="16"/>
      <c r="Z13" s="19"/>
      <c r="AA13" s="19"/>
      <c r="AB13" s="12">
        <f t="shared" si="0"/>
        <v>265</v>
      </c>
    </row>
    <row r="14" spans="1:28" x14ac:dyDescent="0.15">
      <c r="A14" s="109"/>
      <c r="B14" s="23" t="s">
        <v>78</v>
      </c>
      <c r="C14" s="24" t="s">
        <v>16</v>
      </c>
      <c r="D14" s="16"/>
      <c r="E14" s="16"/>
      <c r="F14" s="16"/>
      <c r="G14" s="16"/>
      <c r="H14" s="16"/>
      <c r="I14" s="16"/>
      <c r="J14" s="19"/>
      <c r="K14" s="19"/>
      <c r="L14" s="16"/>
      <c r="M14" s="16"/>
      <c r="N14" s="16"/>
      <c r="O14" s="16"/>
      <c r="P14" s="19"/>
      <c r="Q14" s="19"/>
      <c r="R14" s="19"/>
      <c r="S14" s="19"/>
      <c r="T14" s="19"/>
      <c r="U14" s="19"/>
      <c r="V14" s="19"/>
      <c r="W14" s="19"/>
      <c r="X14" s="19">
        <v>2268</v>
      </c>
      <c r="Y14" s="19">
        <v>2268</v>
      </c>
      <c r="Z14" s="19">
        <v>103671</v>
      </c>
      <c r="AA14" s="19">
        <v>150671</v>
      </c>
      <c r="AB14" s="12">
        <f t="shared" si="0"/>
        <v>2268</v>
      </c>
    </row>
    <row r="15" spans="1:28" x14ac:dyDescent="0.15">
      <c r="A15" s="109"/>
      <c r="B15" s="23" t="s">
        <v>24</v>
      </c>
      <c r="C15" s="24" t="s">
        <v>16</v>
      </c>
      <c r="D15" s="17"/>
      <c r="E15" s="17"/>
      <c r="F15" s="17"/>
      <c r="G15" s="17"/>
      <c r="H15" s="19"/>
      <c r="I15" s="19"/>
      <c r="J15" s="19"/>
      <c r="K15" s="19"/>
      <c r="L15" s="16"/>
      <c r="M15" s="16"/>
      <c r="N15" s="16"/>
      <c r="O15" s="16"/>
      <c r="P15" s="16">
        <v>59</v>
      </c>
      <c r="Q15" s="16">
        <v>59</v>
      </c>
      <c r="R15" s="19">
        <v>196000</v>
      </c>
      <c r="S15" s="19">
        <v>243200</v>
      </c>
      <c r="T15" s="18"/>
      <c r="U15" s="18"/>
      <c r="V15" s="19"/>
      <c r="W15" s="19"/>
      <c r="X15" s="19"/>
      <c r="Y15" s="19"/>
      <c r="Z15" s="19"/>
      <c r="AA15" s="19"/>
      <c r="AB15" s="12">
        <f t="shared" si="0"/>
        <v>59</v>
      </c>
    </row>
    <row r="16" spans="1:28" x14ac:dyDescent="0.15">
      <c r="A16" s="109"/>
      <c r="B16" s="23" t="s">
        <v>24</v>
      </c>
      <c r="C16" s="24" t="s">
        <v>25</v>
      </c>
      <c r="D16" s="17"/>
      <c r="E16" s="17"/>
      <c r="F16" s="17"/>
      <c r="G16" s="17"/>
      <c r="H16" s="18">
        <v>114</v>
      </c>
      <c r="I16" s="18">
        <v>0</v>
      </c>
      <c r="J16" s="16" t="s">
        <v>27</v>
      </c>
      <c r="K16" s="16" t="s">
        <v>27</v>
      </c>
      <c r="L16" s="18">
        <v>215</v>
      </c>
      <c r="M16" s="18">
        <v>215</v>
      </c>
      <c r="N16" s="19">
        <v>185000</v>
      </c>
      <c r="O16" s="19">
        <v>234274</v>
      </c>
      <c r="P16" s="16">
        <v>151</v>
      </c>
      <c r="Q16" s="16">
        <v>117</v>
      </c>
      <c r="R16" s="19">
        <v>170000</v>
      </c>
      <c r="S16" s="19">
        <v>217200</v>
      </c>
      <c r="T16" s="18">
        <v>34</v>
      </c>
      <c r="U16" s="18">
        <v>34</v>
      </c>
      <c r="V16" s="19">
        <v>261000</v>
      </c>
      <c r="W16" s="19">
        <v>308000</v>
      </c>
      <c r="X16" s="19"/>
      <c r="Y16" s="19"/>
      <c r="Z16" s="19"/>
      <c r="AA16" s="19"/>
      <c r="AB16" s="12">
        <f t="shared" si="0"/>
        <v>366</v>
      </c>
    </row>
    <row r="17" spans="1:28" x14ac:dyDescent="0.15">
      <c r="A17" s="109"/>
      <c r="B17" s="16" t="s">
        <v>50</v>
      </c>
      <c r="C17" s="24" t="s">
        <v>25</v>
      </c>
      <c r="D17" s="17">
        <v>200</v>
      </c>
      <c r="E17" s="17">
        <v>200</v>
      </c>
      <c r="F17" s="17">
        <v>175000</v>
      </c>
      <c r="G17" s="17">
        <v>227000</v>
      </c>
      <c r="H17" s="18">
        <v>40</v>
      </c>
      <c r="I17" s="18">
        <v>40</v>
      </c>
      <c r="J17" s="19">
        <v>221500</v>
      </c>
      <c r="K17" s="19">
        <v>277000</v>
      </c>
      <c r="L17" s="16"/>
      <c r="M17" s="16"/>
      <c r="N17" s="16"/>
      <c r="O17" s="16"/>
      <c r="P17" s="18">
        <v>220</v>
      </c>
      <c r="Q17" s="18">
        <v>220</v>
      </c>
      <c r="R17" s="19">
        <v>197136</v>
      </c>
      <c r="S17" s="19">
        <v>245227</v>
      </c>
      <c r="T17" s="18">
        <v>300</v>
      </c>
      <c r="U17" s="18">
        <v>300</v>
      </c>
      <c r="V17" s="19">
        <v>195000</v>
      </c>
      <c r="W17" s="19">
        <v>242000</v>
      </c>
      <c r="X17" s="19"/>
      <c r="Y17" s="19"/>
      <c r="Z17" s="19"/>
      <c r="AA17" s="19"/>
      <c r="AB17" s="12">
        <f t="shared" si="0"/>
        <v>760</v>
      </c>
    </row>
    <row r="18" spans="1:28" x14ac:dyDescent="0.15">
      <c r="A18" s="109"/>
      <c r="B18" s="23" t="s">
        <v>28</v>
      </c>
      <c r="C18" s="24" t="s">
        <v>25</v>
      </c>
      <c r="D18" s="17">
        <v>160</v>
      </c>
      <c r="E18" s="17">
        <v>80</v>
      </c>
      <c r="F18" s="17">
        <v>75000</v>
      </c>
      <c r="G18" s="17">
        <v>126000</v>
      </c>
      <c r="H18" s="18">
        <v>538</v>
      </c>
      <c r="I18" s="18">
        <v>538</v>
      </c>
      <c r="J18" s="19">
        <v>115394</v>
      </c>
      <c r="K18" s="19">
        <v>170758</v>
      </c>
      <c r="L18" s="19">
        <v>1096</v>
      </c>
      <c r="M18" s="19">
        <v>1096</v>
      </c>
      <c r="N18" s="19">
        <v>137909</v>
      </c>
      <c r="O18" s="19">
        <v>185483</v>
      </c>
      <c r="P18" s="18">
        <v>362</v>
      </c>
      <c r="Q18" s="18">
        <v>362</v>
      </c>
      <c r="R18" s="19">
        <v>118169</v>
      </c>
      <c r="S18" s="19">
        <v>165171</v>
      </c>
      <c r="T18" s="16">
        <v>984</v>
      </c>
      <c r="U18" s="16">
        <v>984</v>
      </c>
      <c r="V18" s="19">
        <v>119398</v>
      </c>
      <c r="W18" s="19">
        <v>166398</v>
      </c>
      <c r="X18" s="18">
        <v>467</v>
      </c>
      <c r="Y18" s="18">
        <v>427</v>
      </c>
      <c r="Z18" s="19">
        <v>103400</v>
      </c>
      <c r="AA18" s="19">
        <v>150400</v>
      </c>
      <c r="AB18" s="12">
        <f t="shared" si="0"/>
        <v>3487</v>
      </c>
    </row>
    <row r="19" spans="1:28" x14ac:dyDescent="0.15">
      <c r="A19" s="109"/>
      <c r="B19" s="23" t="s">
        <v>28</v>
      </c>
      <c r="C19" s="24" t="s">
        <v>65</v>
      </c>
      <c r="D19" s="16"/>
      <c r="E19" s="16"/>
      <c r="F19" s="16"/>
      <c r="G19" s="16"/>
      <c r="H19" s="18"/>
      <c r="I19" s="18"/>
      <c r="J19" s="19"/>
      <c r="K19" s="19"/>
      <c r="L19" s="16"/>
      <c r="M19" s="16"/>
      <c r="N19" s="16"/>
      <c r="O19" s="16"/>
      <c r="P19" s="18"/>
      <c r="Q19" s="18"/>
      <c r="R19" s="19"/>
      <c r="S19" s="19"/>
      <c r="T19" s="16">
        <v>108</v>
      </c>
      <c r="U19" s="16">
        <v>108</v>
      </c>
      <c r="V19" s="19">
        <v>147000</v>
      </c>
      <c r="W19" s="19">
        <v>194000</v>
      </c>
      <c r="X19" s="18"/>
      <c r="Y19" s="18"/>
      <c r="Z19" s="19"/>
      <c r="AA19" s="19"/>
      <c r="AB19" s="12">
        <f t="shared" si="0"/>
        <v>108</v>
      </c>
    </row>
    <row r="20" spans="1:28" x14ac:dyDescent="0.15">
      <c r="A20" s="109"/>
      <c r="B20" s="23" t="s">
        <v>33</v>
      </c>
      <c r="C20" s="24" t="s">
        <v>47</v>
      </c>
      <c r="D20" s="17">
        <v>440</v>
      </c>
      <c r="E20" s="17">
        <v>0</v>
      </c>
      <c r="F20" s="26" t="s">
        <v>83</v>
      </c>
      <c r="G20" s="26" t="s">
        <v>83</v>
      </c>
      <c r="H20" s="16">
        <v>600</v>
      </c>
      <c r="I20" s="16">
        <v>100</v>
      </c>
      <c r="J20" s="19">
        <v>112000</v>
      </c>
      <c r="K20" s="19">
        <v>160000</v>
      </c>
      <c r="L20" s="16">
        <v>900</v>
      </c>
      <c r="M20" s="16">
        <v>600</v>
      </c>
      <c r="N20" s="19">
        <v>105750</v>
      </c>
      <c r="O20" s="19">
        <v>152750</v>
      </c>
      <c r="P20" s="16">
        <v>600</v>
      </c>
      <c r="Q20" s="16">
        <v>100</v>
      </c>
      <c r="R20" s="19">
        <v>108000</v>
      </c>
      <c r="S20" s="19">
        <v>155000</v>
      </c>
      <c r="T20" s="16">
        <v>500</v>
      </c>
      <c r="U20" s="16">
        <v>0</v>
      </c>
      <c r="V20" s="19" t="s">
        <v>83</v>
      </c>
      <c r="W20" s="19" t="s">
        <v>83</v>
      </c>
      <c r="X20" s="18"/>
      <c r="Y20" s="18"/>
      <c r="Z20" s="19"/>
      <c r="AA20" s="19"/>
      <c r="AB20" s="12">
        <f t="shared" si="0"/>
        <v>800</v>
      </c>
    </row>
    <row r="21" spans="1:28" x14ac:dyDescent="0.15">
      <c r="A21" s="109"/>
      <c r="B21" s="23" t="s">
        <v>33</v>
      </c>
      <c r="C21" s="24" t="s">
        <v>52</v>
      </c>
      <c r="D21" s="17">
        <v>36</v>
      </c>
      <c r="E21" s="17">
        <v>36</v>
      </c>
      <c r="F21" s="17">
        <v>198000</v>
      </c>
      <c r="G21" s="17">
        <v>249100</v>
      </c>
      <c r="H21" s="16"/>
      <c r="I21" s="16"/>
      <c r="J21" s="19"/>
      <c r="K21" s="19"/>
      <c r="L21" s="16"/>
      <c r="M21" s="16"/>
      <c r="N21" s="16"/>
      <c r="O21" s="16"/>
      <c r="P21" s="16"/>
      <c r="Q21" s="16"/>
      <c r="R21" s="19"/>
      <c r="S21" s="19"/>
      <c r="T21" s="16"/>
      <c r="U21" s="16"/>
      <c r="V21" s="19"/>
      <c r="W21" s="19"/>
      <c r="X21" s="16">
        <v>40</v>
      </c>
      <c r="Y21" s="16">
        <v>40</v>
      </c>
      <c r="Z21" s="19">
        <v>324000</v>
      </c>
      <c r="AA21" s="19">
        <v>371000</v>
      </c>
      <c r="AB21" s="12">
        <f t="shared" si="0"/>
        <v>76</v>
      </c>
    </row>
    <row r="22" spans="1:28" x14ac:dyDescent="0.15">
      <c r="A22" s="109"/>
      <c r="B22" s="23" t="s">
        <v>33</v>
      </c>
      <c r="C22" s="24" t="s">
        <v>32</v>
      </c>
      <c r="D22" s="17">
        <v>500</v>
      </c>
      <c r="E22" s="17">
        <v>0</v>
      </c>
      <c r="F22" s="26" t="s">
        <v>83</v>
      </c>
      <c r="G22" s="26" t="s">
        <v>83</v>
      </c>
      <c r="H22" s="16">
        <v>560</v>
      </c>
      <c r="I22" s="16">
        <v>500</v>
      </c>
      <c r="J22" s="19">
        <v>118500</v>
      </c>
      <c r="K22" s="19">
        <v>171904</v>
      </c>
      <c r="L22" s="16">
        <v>440</v>
      </c>
      <c r="M22" s="16">
        <v>240</v>
      </c>
      <c r="N22" s="19">
        <v>176417</v>
      </c>
      <c r="O22" s="19">
        <v>223417</v>
      </c>
      <c r="P22" s="16">
        <v>340</v>
      </c>
      <c r="Q22" s="16">
        <v>240</v>
      </c>
      <c r="R22" s="19">
        <v>173000</v>
      </c>
      <c r="S22" s="19">
        <v>220000</v>
      </c>
      <c r="T22" s="16">
        <v>100</v>
      </c>
      <c r="U22" s="16">
        <v>100</v>
      </c>
      <c r="V22" s="19">
        <v>184000</v>
      </c>
      <c r="W22" s="19">
        <v>231000</v>
      </c>
      <c r="X22" s="16">
        <v>200</v>
      </c>
      <c r="Y22" s="16">
        <v>200</v>
      </c>
      <c r="Z22" s="19">
        <v>112500</v>
      </c>
      <c r="AA22" s="19">
        <v>159500</v>
      </c>
      <c r="AB22" s="12">
        <f t="shared" si="0"/>
        <v>1280</v>
      </c>
    </row>
    <row r="23" spans="1:28" x14ac:dyDescent="0.15">
      <c r="A23" s="110"/>
      <c r="B23" s="131" t="s">
        <v>69</v>
      </c>
      <c r="C23" s="132"/>
      <c r="D23" s="17">
        <v>10040</v>
      </c>
      <c r="E23" s="17">
        <v>7416</v>
      </c>
      <c r="F23" s="17">
        <v>118653</v>
      </c>
      <c r="G23" s="17">
        <v>168835</v>
      </c>
      <c r="H23" s="19">
        <v>10144</v>
      </c>
      <c r="I23" s="19">
        <v>8384</v>
      </c>
      <c r="J23" s="19">
        <v>109456</v>
      </c>
      <c r="K23" s="19">
        <v>159419</v>
      </c>
      <c r="L23" s="19">
        <v>9937</v>
      </c>
      <c r="M23" s="19">
        <v>8993</v>
      </c>
      <c r="N23" s="19">
        <v>110298</v>
      </c>
      <c r="O23" s="19">
        <v>158678</v>
      </c>
      <c r="P23" s="19">
        <v>5679</v>
      </c>
      <c r="Q23" s="19">
        <v>4453</v>
      </c>
      <c r="R23" s="19">
        <v>114413</v>
      </c>
      <c r="S23" s="19">
        <v>161591</v>
      </c>
      <c r="T23" s="19">
        <v>8563</v>
      </c>
      <c r="U23" s="19">
        <v>7369</v>
      </c>
      <c r="V23" s="19">
        <v>104990</v>
      </c>
      <c r="W23" s="19">
        <v>152121</v>
      </c>
      <c r="X23" s="19">
        <v>8627</v>
      </c>
      <c r="Y23" s="19">
        <v>8151</v>
      </c>
      <c r="Z23" s="19">
        <v>99488</v>
      </c>
      <c r="AA23" s="19">
        <v>146499</v>
      </c>
      <c r="AB23" s="12">
        <f t="shared" si="0"/>
        <v>44766</v>
      </c>
    </row>
    <row r="24" spans="1:28" x14ac:dyDescent="0.15">
      <c r="A24" s="108" t="s">
        <v>85</v>
      </c>
      <c r="B24" s="23" t="s">
        <v>15</v>
      </c>
      <c r="C24" s="24" t="s">
        <v>71</v>
      </c>
      <c r="D24" s="17">
        <v>5792</v>
      </c>
      <c r="E24" s="17">
        <v>2356</v>
      </c>
      <c r="F24" s="17">
        <v>54192</v>
      </c>
      <c r="G24" s="17">
        <v>95284</v>
      </c>
      <c r="H24" s="19">
        <v>7256</v>
      </c>
      <c r="I24" s="19">
        <v>2600</v>
      </c>
      <c r="J24" s="19">
        <v>59061</v>
      </c>
      <c r="K24" s="19">
        <v>106635</v>
      </c>
      <c r="L24" s="19">
        <v>5598</v>
      </c>
      <c r="M24" s="19">
        <v>3900</v>
      </c>
      <c r="N24" s="19">
        <v>56739</v>
      </c>
      <c r="O24" s="19">
        <v>104559</v>
      </c>
      <c r="P24" s="19">
        <v>7584</v>
      </c>
      <c r="Q24" s="19">
        <v>4400</v>
      </c>
      <c r="R24" s="19">
        <v>56662</v>
      </c>
      <c r="S24" s="19">
        <v>101518</v>
      </c>
      <c r="T24" s="19">
        <v>6184</v>
      </c>
      <c r="U24" s="19">
        <v>4560</v>
      </c>
      <c r="V24" s="19">
        <v>58019</v>
      </c>
      <c r="W24" s="19">
        <v>100900</v>
      </c>
      <c r="X24" s="19">
        <v>9004</v>
      </c>
      <c r="Y24" s="19">
        <v>7004</v>
      </c>
      <c r="Z24" s="19">
        <v>61679</v>
      </c>
      <c r="AA24" s="19">
        <v>102229</v>
      </c>
      <c r="AB24" s="12">
        <f t="shared" si="0"/>
        <v>24820</v>
      </c>
    </row>
    <row r="25" spans="1:28" x14ac:dyDescent="0.15">
      <c r="A25" s="109"/>
      <c r="B25" s="23" t="s">
        <v>15</v>
      </c>
      <c r="C25" s="24" t="s">
        <v>72</v>
      </c>
      <c r="D25" s="17">
        <v>200</v>
      </c>
      <c r="E25" s="17">
        <v>100</v>
      </c>
      <c r="F25" s="17">
        <v>115000</v>
      </c>
      <c r="G25" s="17">
        <v>156000</v>
      </c>
      <c r="H25" s="18">
        <v>200</v>
      </c>
      <c r="I25" s="18">
        <v>100</v>
      </c>
      <c r="J25" s="19">
        <v>111995</v>
      </c>
      <c r="K25" s="19">
        <v>160000</v>
      </c>
      <c r="L25" s="16">
        <v>200</v>
      </c>
      <c r="M25" s="16">
        <v>100</v>
      </c>
      <c r="N25" s="19">
        <v>111000</v>
      </c>
      <c r="O25" s="19">
        <v>160500</v>
      </c>
      <c r="P25" s="16">
        <v>100</v>
      </c>
      <c r="Q25" s="16">
        <v>0</v>
      </c>
      <c r="R25" s="16" t="s">
        <v>83</v>
      </c>
      <c r="S25" s="16" t="s">
        <v>83</v>
      </c>
      <c r="T25" s="18">
        <v>300</v>
      </c>
      <c r="U25" s="18">
        <v>200</v>
      </c>
      <c r="V25" s="19">
        <v>101665</v>
      </c>
      <c r="W25" s="19">
        <v>146665</v>
      </c>
      <c r="X25" s="16">
        <v>300</v>
      </c>
      <c r="Y25" s="16">
        <v>200</v>
      </c>
      <c r="Z25" s="19">
        <v>106411</v>
      </c>
      <c r="AA25" s="19">
        <v>148000</v>
      </c>
      <c r="AB25" s="12">
        <f t="shared" si="0"/>
        <v>700</v>
      </c>
    </row>
    <row r="26" spans="1:28" x14ac:dyDescent="0.15">
      <c r="A26" s="109"/>
      <c r="B26" s="23" t="s">
        <v>28</v>
      </c>
      <c r="C26" s="24" t="s">
        <v>71</v>
      </c>
      <c r="D26" s="17">
        <v>300</v>
      </c>
      <c r="E26" s="17">
        <v>300</v>
      </c>
      <c r="F26" s="17">
        <v>55000</v>
      </c>
      <c r="G26" s="17">
        <v>97034</v>
      </c>
      <c r="H26" s="18">
        <v>800</v>
      </c>
      <c r="I26" s="18">
        <v>300</v>
      </c>
      <c r="J26" s="19">
        <v>55499</v>
      </c>
      <c r="K26" s="19">
        <v>105500</v>
      </c>
      <c r="L26" s="19">
        <v>1000</v>
      </c>
      <c r="M26" s="19">
        <v>1000</v>
      </c>
      <c r="N26" s="19">
        <v>55800</v>
      </c>
      <c r="O26" s="19">
        <v>105480</v>
      </c>
      <c r="P26" s="18">
        <v>600</v>
      </c>
      <c r="Q26" s="18">
        <v>600</v>
      </c>
      <c r="R26" s="19">
        <v>56000</v>
      </c>
      <c r="S26" s="19">
        <v>103500</v>
      </c>
      <c r="T26" s="16">
        <v>100</v>
      </c>
      <c r="U26" s="16">
        <v>100</v>
      </c>
      <c r="V26" s="19">
        <v>57000</v>
      </c>
      <c r="W26" s="19">
        <v>102100</v>
      </c>
      <c r="X26" s="16"/>
      <c r="Y26" s="16"/>
      <c r="Z26" s="16"/>
      <c r="AA26" s="16"/>
      <c r="AB26" s="12">
        <f t="shared" si="0"/>
        <v>2300</v>
      </c>
    </row>
    <row r="27" spans="1:28" x14ac:dyDescent="0.15">
      <c r="A27" s="109"/>
      <c r="B27" s="23" t="s">
        <v>28</v>
      </c>
      <c r="C27" s="24" t="s">
        <v>72</v>
      </c>
      <c r="D27" s="17">
        <v>144</v>
      </c>
      <c r="E27" s="17">
        <v>144</v>
      </c>
      <c r="F27" s="17">
        <v>89500</v>
      </c>
      <c r="G27" s="17">
        <v>130500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200</v>
      </c>
      <c r="U27" s="16">
        <v>0</v>
      </c>
      <c r="V27" s="16" t="s">
        <v>27</v>
      </c>
      <c r="W27" s="16" t="s">
        <v>27</v>
      </c>
      <c r="X27" s="18">
        <v>244</v>
      </c>
      <c r="Y27" s="18">
        <v>244</v>
      </c>
      <c r="Z27" s="19">
        <v>102373</v>
      </c>
      <c r="AA27" s="19">
        <v>146203</v>
      </c>
      <c r="AB27" s="12">
        <f t="shared" si="0"/>
        <v>388</v>
      </c>
    </row>
    <row r="28" spans="1:28" x14ac:dyDescent="0.15">
      <c r="A28" s="109"/>
      <c r="B28" s="16" t="s">
        <v>33</v>
      </c>
      <c r="C28" s="24" t="s">
        <v>71</v>
      </c>
      <c r="D28" s="17">
        <v>100</v>
      </c>
      <c r="E28" s="17">
        <v>100</v>
      </c>
      <c r="F28" s="17">
        <v>100000</v>
      </c>
      <c r="G28" s="17">
        <v>143001</v>
      </c>
      <c r="H28" s="16">
        <v>200</v>
      </c>
      <c r="I28" s="16">
        <v>0</v>
      </c>
      <c r="J28" s="16" t="s">
        <v>83</v>
      </c>
      <c r="K28" s="16" t="s">
        <v>83</v>
      </c>
      <c r="L28" s="16"/>
      <c r="M28" s="16"/>
      <c r="N28" s="16"/>
      <c r="O28" s="16"/>
      <c r="P28" s="16"/>
      <c r="Q28" s="16"/>
      <c r="R28" s="16"/>
      <c r="S28" s="16"/>
      <c r="T28" s="16">
        <v>140</v>
      </c>
      <c r="U28" s="16">
        <v>140</v>
      </c>
      <c r="V28" s="19">
        <v>190999</v>
      </c>
      <c r="W28" s="19">
        <v>235000</v>
      </c>
      <c r="X28" s="16"/>
      <c r="Y28" s="16"/>
      <c r="Z28" s="16"/>
      <c r="AA28" s="16"/>
      <c r="AB28" s="12">
        <f t="shared" si="0"/>
        <v>240</v>
      </c>
    </row>
    <row r="29" spans="1:28" x14ac:dyDescent="0.15">
      <c r="A29" s="109"/>
      <c r="B29" s="16" t="s">
        <v>51</v>
      </c>
      <c r="C29" s="24" t="s">
        <v>71</v>
      </c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8">
        <v>100</v>
      </c>
      <c r="Y29" s="18">
        <v>100</v>
      </c>
      <c r="Z29" s="19">
        <v>68000</v>
      </c>
      <c r="AA29" s="19">
        <v>111100</v>
      </c>
      <c r="AB29" s="12">
        <f t="shared" si="0"/>
        <v>100</v>
      </c>
    </row>
    <row r="30" spans="1:28" x14ac:dyDescent="0.15">
      <c r="A30" s="110"/>
      <c r="B30" s="131" t="s">
        <v>74</v>
      </c>
      <c r="C30" s="132"/>
      <c r="D30" s="17">
        <v>6536</v>
      </c>
      <c r="E30" s="17">
        <v>3000</v>
      </c>
      <c r="F30" s="17">
        <v>59521</v>
      </c>
      <c r="G30" s="17">
        <v>100764</v>
      </c>
      <c r="H30" s="19">
        <v>8456</v>
      </c>
      <c r="I30" s="19">
        <v>3000</v>
      </c>
      <c r="J30" s="19">
        <v>60469</v>
      </c>
      <c r="K30" s="19">
        <v>108300</v>
      </c>
      <c r="L30" s="19">
        <v>6798</v>
      </c>
      <c r="M30" s="19">
        <v>5000</v>
      </c>
      <c r="N30" s="19">
        <v>57636</v>
      </c>
      <c r="O30" s="19">
        <v>105862</v>
      </c>
      <c r="P30" s="19">
        <v>8284</v>
      </c>
      <c r="Q30" s="19">
        <v>5000</v>
      </c>
      <c r="R30" s="19">
        <v>56582</v>
      </c>
      <c r="S30" s="19">
        <v>101756</v>
      </c>
      <c r="T30" s="19">
        <v>6924</v>
      </c>
      <c r="U30" s="19">
        <v>5000</v>
      </c>
      <c r="V30" s="19">
        <v>63467</v>
      </c>
      <c r="W30" s="19">
        <v>106510</v>
      </c>
      <c r="X30" s="19">
        <v>9648</v>
      </c>
      <c r="Y30" s="19">
        <v>7548</v>
      </c>
      <c r="Z30" s="19">
        <v>64264</v>
      </c>
      <c r="AA30" s="19">
        <v>104981</v>
      </c>
      <c r="AB30" s="12">
        <f t="shared" si="0"/>
        <v>28548</v>
      </c>
    </row>
    <row r="31" spans="1:28" x14ac:dyDescent="0.15">
      <c r="A31" s="78" t="s">
        <v>42</v>
      </c>
      <c r="B31" s="79"/>
      <c r="C31" s="80"/>
      <c r="D31" s="17">
        <v>16576</v>
      </c>
      <c r="E31" s="17">
        <v>10416</v>
      </c>
      <c r="F31" s="70"/>
      <c r="G31" s="71"/>
      <c r="H31" s="19">
        <v>18600</v>
      </c>
      <c r="I31" s="19">
        <v>11384</v>
      </c>
      <c r="J31" s="70"/>
      <c r="K31" s="71"/>
      <c r="L31" s="19">
        <v>16735</v>
      </c>
      <c r="M31" s="19">
        <v>13993</v>
      </c>
      <c r="N31" s="70"/>
      <c r="O31" s="71"/>
      <c r="P31" s="19">
        <v>13963</v>
      </c>
      <c r="Q31" s="19">
        <v>9453</v>
      </c>
      <c r="R31" s="70"/>
      <c r="S31" s="71"/>
      <c r="T31" s="19">
        <v>15487</v>
      </c>
      <c r="U31" s="19">
        <v>12369</v>
      </c>
      <c r="V31" s="70"/>
      <c r="W31" s="71"/>
      <c r="X31" s="19">
        <v>18275</v>
      </c>
      <c r="Y31" s="19">
        <v>15699</v>
      </c>
      <c r="Z31" s="70"/>
      <c r="AA31" s="71"/>
      <c r="AB31" s="12">
        <f t="shared" si="0"/>
        <v>73314</v>
      </c>
    </row>
  </sheetData>
  <mergeCells count="43">
    <mergeCell ref="A2:C5"/>
    <mergeCell ref="D2:G2"/>
    <mergeCell ref="H2:K2"/>
    <mergeCell ref="L2:O2"/>
    <mergeCell ref="P2:S2"/>
    <mergeCell ref="F4:G4"/>
    <mergeCell ref="H4:H5"/>
    <mergeCell ref="I4:I5"/>
    <mergeCell ref="J4:K4"/>
    <mergeCell ref="P4:P5"/>
    <mergeCell ref="Q4:Q5"/>
    <mergeCell ref="R4:S4"/>
    <mergeCell ref="X2:AA2"/>
    <mergeCell ref="AB2:AB5"/>
    <mergeCell ref="D3:G3"/>
    <mergeCell ref="H3:K3"/>
    <mergeCell ref="L3:O3"/>
    <mergeCell ref="P3:S3"/>
    <mergeCell ref="T3:W3"/>
    <mergeCell ref="X3:AA3"/>
    <mergeCell ref="D4:D5"/>
    <mergeCell ref="E4:E5"/>
    <mergeCell ref="T2:W2"/>
    <mergeCell ref="Y4:Y5"/>
    <mergeCell ref="Z4:AA4"/>
    <mergeCell ref="L4:L5"/>
    <mergeCell ref="M4:M5"/>
    <mergeCell ref="N4:O4"/>
    <mergeCell ref="T4:T5"/>
    <mergeCell ref="U4:U5"/>
    <mergeCell ref="V4:W4"/>
    <mergeCell ref="X4:X5"/>
    <mergeCell ref="J31:K31"/>
    <mergeCell ref="N31:O31"/>
    <mergeCell ref="R31:S31"/>
    <mergeCell ref="V31:W31"/>
    <mergeCell ref="Z31:AA31"/>
    <mergeCell ref="A6:A23"/>
    <mergeCell ref="B23:C23"/>
    <mergeCell ref="A24:A30"/>
    <mergeCell ref="B30:C30"/>
    <mergeCell ref="A31:C31"/>
    <mergeCell ref="F31:G3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2024-10-18T08:48:15Z</dcterms:modified>
</cp:coreProperties>
</file>