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ad02-sv\1 全米販共有１\2-02 組織戦略室\新KOME速報BackupLog\資料庫\04政府米\"/>
    </mc:Choice>
  </mc:AlternateContent>
  <xr:revisionPtr revIDLastSave="0" documentId="13_ncr:1_{65FD86DF-070C-4C86-8BC7-CEA0BBCDE871}" xr6:coauthVersionLast="47" xr6:coauthVersionMax="47" xr10:uidLastSave="{00000000-0000-0000-0000-000000000000}"/>
  <bookViews>
    <workbookView xWindow="-120" yWindow="-120" windowWidth="20730" windowHeight="11160" tabRatio="709" xr2:uid="{00000000-000D-0000-FFFF-FFFF00000000}"/>
  </bookViews>
  <sheets>
    <sheet name="R6" sheetId="15" r:id="rId1"/>
    <sheet name="R5" sheetId="1" r:id="rId2"/>
    <sheet name="R4" sheetId="2" r:id="rId3"/>
    <sheet name="R3" sheetId="3" r:id="rId4"/>
    <sheet name="R2" sheetId="4" r:id="rId5"/>
    <sheet name="R1" sheetId="5" r:id="rId6"/>
    <sheet name="H30" sheetId="6" r:id="rId7"/>
    <sheet name="H29" sheetId="7" r:id="rId8"/>
    <sheet name="H28" sheetId="8" r:id="rId9"/>
    <sheet name="H27" sheetId="9" r:id="rId10"/>
    <sheet name="H26" sheetId="10" r:id="rId11"/>
    <sheet name="H25" sheetId="11" r:id="rId12"/>
    <sheet name="H24" sheetId="12" r:id="rId13"/>
    <sheet name="H23" sheetId="13" r:id="rId14"/>
    <sheet name="H22" sheetId="1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07" i="15" l="1"/>
  <c r="AO107" i="15"/>
  <c r="AP106" i="15"/>
  <c r="AO106" i="15"/>
  <c r="AP105" i="15"/>
  <c r="AO105" i="15"/>
  <c r="AP104" i="15"/>
  <c r="AO104" i="15"/>
  <c r="AP103" i="15"/>
  <c r="AO103" i="15"/>
  <c r="AP102" i="15"/>
  <c r="AO102" i="15"/>
  <c r="AP101" i="15"/>
  <c r="AO101" i="15"/>
  <c r="AP100" i="15"/>
  <c r="AO100" i="15"/>
  <c r="AP99" i="15"/>
  <c r="AO99" i="15"/>
  <c r="AP98" i="15"/>
  <c r="AO98" i="15"/>
  <c r="AP95" i="15"/>
  <c r="AO95" i="15"/>
  <c r="AP94" i="15"/>
  <c r="AO94" i="15"/>
  <c r="AQ91" i="15"/>
  <c r="AQ90" i="15"/>
  <c r="AQ89" i="15"/>
  <c r="AP88" i="15"/>
  <c r="AO88" i="15"/>
  <c r="AQ87" i="15"/>
  <c r="AQ86" i="15"/>
  <c r="AP85" i="15"/>
  <c r="AP97" i="15" s="1"/>
  <c r="AO85" i="15"/>
  <c r="AO97" i="15" s="1"/>
  <c r="AQ84" i="15"/>
  <c r="AQ83" i="15"/>
  <c r="AQ82" i="15"/>
  <c r="AP81" i="15"/>
  <c r="AO81" i="15"/>
  <c r="AQ80" i="15"/>
  <c r="AQ79" i="15"/>
  <c r="AQ78" i="15"/>
  <c r="AP76" i="15"/>
  <c r="AO76" i="15"/>
  <c r="AQ75" i="15"/>
  <c r="AQ74" i="15"/>
  <c r="AP73" i="15"/>
  <c r="AO73" i="15"/>
  <c r="AQ72" i="15"/>
  <c r="AQ71" i="15"/>
  <c r="AP70" i="15"/>
  <c r="AO70" i="15"/>
  <c r="AQ69" i="15"/>
  <c r="AQ68" i="15"/>
  <c r="AQ67" i="15"/>
  <c r="AQ66" i="15"/>
  <c r="AQ65" i="15"/>
  <c r="AQ64" i="15"/>
  <c r="AQ63" i="15"/>
  <c r="AQ62" i="15"/>
  <c r="AQ61" i="15"/>
  <c r="AQ60" i="15"/>
  <c r="AQ59" i="15"/>
  <c r="AP58" i="15"/>
  <c r="AO58" i="15"/>
  <c r="AQ57" i="15"/>
  <c r="AQ56" i="15"/>
  <c r="AQ55" i="15"/>
  <c r="AP54" i="15"/>
  <c r="AO54" i="15"/>
  <c r="AO96" i="15" s="1"/>
  <c r="AQ53" i="15"/>
  <c r="AQ52" i="15"/>
  <c r="AQ51" i="15"/>
  <c r="AQ50" i="15"/>
  <c r="AP49" i="15"/>
  <c r="AO49" i="15"/>
  <c r="AQ48" i="15"/>
  <c r="AQ47" i="15"/>
  <c r="AQ46" i="15"/>
  <c r="AQ45" i="15"/>
  <c r="AQ44" i="15"/>
  <c r="AQ43" i="15"/>
  <c r="AQ42" i="15"/>
  <c r="AP41" i="15"/>
  <c r="AO41" i="15"/>
  <c r="AQ40" i="15"/>
  <c r="AQ39" i="15"/>
  <c r="AQ38" i="15"/>
  <c r="AQ37" i="15"/>
  <c r="AQ36" i="15"/>
  <c r="AP35" i="15"/>
  <c r="AO35" i="15"/>
  <c r="AQ34" i="15"/>
  <c r="AQ33" i="15"/>
  <c r="AP31" i="15"/>
  <c r="AO31" i="15"/>
  <c r="AQ30" i="15"/>
  <c r="AQ29" i="15"/>
  <c r="AP28" i="15"/>
  <c r="AO28" i="15"/>
  <c r="AQ27" i="15"/>
  <c r="AQ26" i="15"/>
  <c r="AQ25" i="15"/>
  <c r="AP24" i="15"/>
  <c r="AO24" i="15"/>
  <c r="AQ23" i="15"/>
  <c r="AQ22" i="15"/>
  <c r="AQ21" i="15"/>
  <c r="AQ20" i="15"/>
  <c r="AP19" i="15"/>
  <c r="AO19" i="15"/>
  <c r="AQ18" i="15"/>
  <c r="AQ17" i="15"/>
  <c r="AQ16" i="15"/>
  <c r="AP15" i="15"/>
  <c r="AO15" i="15"/>
  <c r="AQ14" i="15"/>
  <c r="AQ13" i="15"/>
  <c r="AP12" i="15"/>
  <c r="AO12" i="15"/>
  <c r="AQ11" i="15"/>
  <c r="AQ10" i="15"/>
  <c r="AP9" i="15"/>
  <c r="AO9" i="15"/>
  <c r="AQ8" i="15"/>
  <c r="AQ7" i="15"/>
  <c r="AQ6" i="15"/>
  <c r="AM107" i="15"/>
  <c r="AL107" i="15"/>
  <c r="AM106" i="15"/>
  <c r="AL106" i="15"/>
  <c r="AM105" i="15"/>
  <c r="AL105" i="15"/>
  <c r="AM104" i="15"/>
  <c r="AL104" i="15"/>
  <c r="AM103" i="15"/>
  <c r="AL103" i="15"/>
  <c r="AM102" i="15"/>
  <c r="AL102" i="15"/>
  <c r="AM101" i="15"/>
  <c r="AL101" i="15"/>
  <c r="AM100" i="15"/>
  <c r="AL100" i="15"/>
  <c r="AM99" i="15"/>
  <c r="AL99" i="15"/>
  <c r="AM98" i="15"/>
  <c r="AL98" i="15"/>
  <c r="AM95" i="15"/>
  <c r="AL95" i="15"/>
  <c r="AM94" i="15"/>
  <c r="AL94" i="15"/>
  <c r="AN91" i="15"/>
  <c r="AN90" i="15"/>
  <c r="AN89" i="15"/>
  <c r="AM88" i="15"/>
  <c r="AL88" i="15"/>
  <c r="AN87" i="15"/>
  <c r="AN86" i="15"/>
  <c r="AM85" i="15"/>
  <c r="AM97" i="15" s="1"/>
  <c r="AL85" i="15"/>
  <c r="AL97" i="15" s="1"/>
  <c r="AN84" i="15"/>
  <c r="AN83" i="15"/>
  <c r="AN82" i="15"/>
  <c r="AM81" i="15"/>
  <c r="AL81" i="15"/>
  <c r="AN80" i="15"/>
  <c r="AN79" i="15"/>
  <c r="AN78" i="15"/>
  <c r="AM76" i="15"/>
  <c r="AL76" i="15"/>
  <c r="AN75" i="15"/>
  <c r="AN74" i="15"/>
  <c r="AM73" i="15"/>
  <c r="AL73" i="15"/>
  <c r="AN72" i="15"/>
  <c r="AN71" i="15"/>
  <c r="AM70" i="15"/>
  <c r="AL70" i="15"/>
  <c r="AN69" i="15"/>
  <c r="AN68" i="15"/>
  <c r="AN67" i="15"/>
  <c r="AN66" i="15"/>
  <c r="AN65" i="15"/>
  <c r="AN64" i="15"/>
  <c r="AN63" i="15"/>
  <c r="AN62" i="15"/>
  <c r="AN61" i="15"/>
  <c r="AN60" i="15"/>
  <c r="AN59" i="15"/>
  <c r="AM58" i="15"/>
  <c r="AL58" i="15"/>
  <c r="AN57" i="15"/>
  <c r="AN56" i="15"/>
  <c r="AN55" i="15"/>
  <c r="AM54" i="15"/>
  <c r="AL54" i="15"/>
  <c r="AN53" i="15"/>
  <c r="AN52" i="15"/>
  <c r="AN51" i="15"/>
  <c r="AN50" i="15"/>
  <c r="AM49" i="15"/>
  <c r="AL49" i="15"/>
  <c r="AN48" i="15"/>
  <c r="AN47" i="15"/>
  <c r="AN46" i="15"/>
  <c r="AN45" i="15"/>
  <c r="AN44" i="15"/>
  <c r="AN43" i="15"/>
  <c r="AN42" i="15"/>
  <c r="AM41" i="15"/>
  <c r="AL41" i="15"/>
  <c r="AN40" i="15"/>
  <c r="AN39" i="15"/>
  <c r="AN38" i="15"/>
  <c r="AN37" i="15"/>
  <c r="AN36" i="15"/>
  <c r="AM35" i="15"/>
  <c r="AL35" i="15"/>
  <c r="AN34" i="15"/>
  <c r="AN33" i="15"/>
  <c r="AM31" i="15"/>
  <c r="AL31" i="15"/>
  <c r="AN30" i="15"/>
  <c r="AN29" i="15"/>
  <c r="AM28" i="15"/>
  <c r="AL28" i="15"/>
  <c r="AN27" i="15"/>
  <c r="AN26" i="15"/>
  <c r="AN25" i="15"/>
  <c r="AM24" i="15"/>
  <c r="AL24" i="15"/>
  <c r="AN23" i="15"/>
  <c r="AN22" i="15"/>
  <c r="AN21" i="15"/>
  <c r="AN20" i="15"/>
  <c r="AM19" i="15"/>
  <c r="AL19" i="15"/>
  <c r="AN18" i="15"/>
  <c r="AN17" i="15"/>
  <c r="AN16" i="15"/>
  <c r="AM15" i="15"/>
  <c r="AL15" i="15"/>
  <c r="AN14" i="15"/>
  <c r="AN13" i="15"/>
  <c r="AM12" i="15"/>
  <c r="AL12" i="15"/>
  <c r="AN11" i="15"/>
  <c r="AN10" i="15"/>
  <c r="AM9" i="15"/>
  <c r="AL9" i="15"/>
  <c r="AN8" i="15"/>
  <c r="AN7" i="15"/>
  <c r="AN6" i="15"/>
  <c r="AJ107" i="15"/>
  <c r="AI107" i="15"/>
  <c r="AJ106" i="15"/>
  <c r="AI106" i="15"/>
  <c r="AJ105" i="15"/>
  <c r="AI105" i="15"/>
  <c r="AJ104" i="15"/>
  <c r="AI104" i="15"/>
  <c r="AJ103" i="15"/>
  <c r="AI103" i="15"/>
  <c r="AJ102" i="15"/>
  <c r="AI102" i="15"/>
  <c r="AJ101" i="15"/>
  <c r="AI101" i="15"/>
  <c r="AJ100" i="15"/>
  <c r="AI100" i="15"/>
  <c r="AJ99" i="15"/>
  <c r="AI99" i="15"/>
  <c r="AJ98" i="15"/>
  <c r="AI98" i="15"/>
  <c r="AJ95" i="15"/>
  <c r="AI95" i="15"/>
  <c r="AJ94" i="15"/>
  <c r="AI94" i="15"/>
  <c r="AK91" i="15"/>
  <c r="AK90" i="15"/>
  <c r="AK89" i="15"/>
  <c r="AJ88" i="15"/>
  <c r="AI88" i="15"/>
  <c r="AK87" i="15"/>
  <c r="AK86" i="15"/>
  <c r="AJ85" i="15"/>
  <c r="AJ97" i="15" s="1"/>
  <c r="AI85" i="15"/>
  <c r="AI97" i="15" s="1"/>
  <c r="AK84" i="15"/>
  <c r="AK83" i="15"/>
  <c r="AK82" i="15"/>
  <c r="AJ81" i="15"/>
  <c r="AI81" i="15"/>
  <c r="AK80" i="15"/>
  <c r="AK79" i="15"/>
  <c r="AK78" i="15"/>
  <c r="AJ76" i="15"/>
  <c r="AI76" i="15"/>
  <c r="AK75" i="15"/>
  <c r="AK74" i="15"/>
  <c r="AJ73" i="15"/>
  <c r="AI73" i="15"/>
  <c r="AK72" i="15"/>
  <c r="AK71" i="15"/>
  <c r="AJ70" i="15"/>
  <c r="AI70" i="15"/>
  <c r="AK69" i="15"/>
  <c r="AK68" i="15"/>
  <c r="AK67" i="15"/>
  <c r="AK66" i="15"/>
  <c r="AK65" i="15"/>
  <c r="AK64" i="15"/>
  <c r="AK63" i="15"/>
  <c r="AK62" i="15"/>
  <c r="AK61" i="15"/>
  <c r="AK60" i="15"/>
  <c r="AK59" i="15"/>
  <c r="AJ58" i="15"/>
  <c r="AI58" i="15"/>
  <c r="AK57" i="15"/>
  <c r="AK56" i="15"/>
  <c r="AK55" i="15"/>
  <c r="AJ54" i="15"/>
  <c r="AI54" i="15"/>
  <c r="AK53" i="15"/>
  <c r="AK52" i="15"/>
  <c r="AK51" i="15"/>
  <c r="AK50" i="15"/>
  <c r="AJ49" i="15"/>
  <c r="AI49" i="15"/>
  <c r="AK48" i="15"/>
  <c r="AK47" i="15"/>
  <c r="AK46" i="15"/>
  <c r="AK45" i="15"/>
  <c r="AK44" i="15"/>
  <c r="AK43" i="15"/>
  <c r="AK42" i="15"/>
  <c r="AJ41" i="15"/>
  <c r="AI41" i="15"/>
  <c r="AK40" i="15"/>
  <c r="AK39" i="15"/>
  <c r="AK38" i="15"/>
  <c r="AK37" i="15"/>
  <c r="AK36" i="15"/>
  <c r="AJ35" i="15"/>
  <c r="AI35" i="15"/>
  <c r="AK34" i="15"/>
  <c r="AK33" i="15"/>
  <c r="AJ31" i="15"/>
  <c r="AI31" i="15"/>
  <c r="AK30" i="15"/>
  <c r="AK29" i="15"/>
  <c r="AJ28" i="15"/>
  <c r="AI28" i="15"/>
  <c r="AK27" i="15"/>
  <c r="AK26" i="15"/>
  <c r="AK25" i="15"/>
  <c r="AJ24" i="15"/>
  <c r="AI24" i="15"/>
  <c r="AK23" i="15"/>
  <c r="AK22" i="15"/>
  <c r="AK21" i="15"/>
  <c r="AK20" i="15"/>
  <c r="AJ19" i="15"/>
  <c r="AI19" i="15"/>
  <c r="AK18" i="15"/>
  <c r="AK17" i="15"/>
  <c r="AK16" i="15"/>
  <c r="AJ15" i="15"/>
  <c r="AI15" i="15"/>
  <c r="AK14" i="15"/>
  <c r="AK13" i="15"/>
  <c r="AJ12" i="15"/>
  <c r="AI12" i="15"/>
  <c r="AK11" i="15"/>
  <c r="AK10" i="15"/>
  <c r="AJ9" i="15"/>
  <c r="AI9" i="15"/>
  <c r="AK8" i="15"/>
  <c r="AK7" i="15"/>
  <c r="AK6" i="15"/>
  <c r="AG107" i="15"/>
  <c r="AF107" i="15"/>
  <c r="AG106" i="15"/>
  <c r="AF106" i="15"/>
  <c r="AG105" i="15"/>
  <c r="AF105" i="15"/>
  <c r="AG104" i="15"/>
  <c r="AF104" i="15"/>
  <c r="AG103" i="15"/>
  <c r="AF103" i="15"/>
  <c r="AG102" i="15"/>
  <c r="AF102" i="15"/>
  <c r="AG101" i="15"/>
  <c r="AF101" i="15"/>
  <c r="AG100" i="15"/>
  <c r="AF100" i="15"/>
  <c r="AG99" i="15"/>
  <c r="AF99" i="15"/>
  <c r="AG98" i="15"/>
  <c r="AF98" i="15"/>
  <c r="AG95" i="15"/>
  <c r="AF95" i="15"/>
  <c r="AG94" i="15"/>
  <c r="AF94" i="15"/>
  <c r="AH91" i="15"/>
  <c r="AH90" i="15"/>
  <c r="AH89" i="15"/>
  <c r="AG88" i="15"/>
  <c r="AF88" i="15"/>
  <c r="AH87" i="15"/>
  <c r="AH86" i="15"/>
  <c r="AG85" i="15"/>
  <c r="AG97" i="15" s="1"/>
  <c r="AF85" i="15"/>
  <c r="AF97" i="15" s="1"/>
  <c r="AH84" i="15"/>
  <c r="AH83" i="15"/>
  <c r="AH82" i="15"/>
  <c r="AG81" i="15"/>
  <c r="AF81" i="15"/>
  <c r="AH80" i="15"/>
  <c r="AH79" i="15"/>
  <c r="AH78" i="15"/>
  <c r="AG76" i="15"/>
  <c r="AF76" i="15"/>
  <c r="AH75" i="15"/>
  <c r="AH74" i="15"/>
  <c r="AG73" i="15"/>
  <c r="AF73" i="15"/>
  <c r="AH72" i="15"/>
  <c r="AH71" i="15"/>
  <c r="AG70" i="15"/>
  <c r="AF70" i="15"/>
  <c r="AH69" i="15"/>
  <c r="AH68" i="15"/>
  <c r="AH67" i="15"/>
  <c r="AH66" i="15"/>
  <c r="AH65" i="15"/>
  <c r="AH64" i="15"/>
  <c r="AH63" i="15"/>
  <c r="AH62" i="15"/>
  <c r="AH61" i="15"/>
  <c r="AH60" i="15"/>
  <c r="AH59" i="15"/>
  <c r="AG58" i="15"/>
  <c r="AF58" i="15"/>
  <c r="AH57" i="15"/>
  <c r="AH56" i="15"/>
  <c r="AH55" i="15"/>
  <c r="AG54" i="15"/>
  <c r="AG96" i="15" s="1"/>
  <c r="AF54" i="15"/>
  <c r="AF96" i="15" s="1"/>
  <c r="AH53" i="15"/>
  <c r="AH52" i="15"/>
  <c r="AH51" i="15"/>
  <c r="AH50" i="15"/>
  <c r="AG49" i="15"/>
  <c r="AF49" i="15"/>
  <c r="AH48" i="15"/>
  <c r="AH47" i="15"/>
  <c r="AH46" i="15"/>
  <c r="AH45" i="15"/>
  <c r="AH44" i="15"/>
  <c r="AH43" i="15"/>
  <c r="AH42" i="15"/>
  <c r="AG41" i="15"/>
  <c r="AF41" i="15"/>
  <c r="AH40" i="15"/>
  <c r="AH39" i="15"/>
  <c r="AH38" i="15"/>
  <c r="AH37" i="15"/>
  <c r="AH36" i="15"/>
  <c r="AG35" i="15"/>
  <c r="AF35" i="15"/>
  <c r="AH34" i="15"/>
  <c r="AH33" i="15"/>
  <c r="AG31" i="15"/>
  <c r="AF31" i="15"/>
  <c r="AH30" i="15"/>
  <c r="AH29" i="15"/>
  <c r="AG28" i="15"/>
  <c r="AF28" i="15"/>
  <c r="AH27" i="15"/>
  <c r="AH26" i="15"/>
  <c r="AH25" i="15"/>
  <c r="AG24" i="15"/>
  <c r="AF24" i="15"/>
  <c r="AH23" i="15"/>
  <c r="AH22" i="15"/>
  <c r="AH21" i="15"/>
  <c r="AH20" i="15"/>
  <c r="AG19" i="15"/>
  <c r="AF19" i="15"/>
  <c r="AH18" i="15"/>
  <c r="AH17" i="15"/>
  <c r="AH16" i="15"/>
  <c r="AG15" i="15"/>
  <c r="AF15" i="15"/>
  <c r="AH14" i="15"/>
  <c r="AH13" i="15"/>
  <c r="AG12" i="15"/>
  <c r="AF12" i="15"/>
  <c r="AH11" i="15"/>
  <c r="AH10" i="15"/>
  <c r="AG9" i="15"/>
  <c r="AF9" i="15"/>
  <c r="AH8" i="15"/>
  <c r="AH7" i="15"/>
  <c r="AH6" i="15"/>
  <c r="AD107" i="15"/>
  <c r="AC107" i="15"/>
  <c r="AD106" i="15"/>
  <c r="AC106" i="15"/>
  <c r="AD105" i="15"/>
  <c r="AC105" i="15"/>
  <c r="AD104" i="15"/>
  <c r="AC104" i="15"/>
  <c r="AD103" i="15"/>
  <c r="AC103" i="15"/>
  <c r="AD102" i="15"/>
  <c r="AC102" i="15"/>
  <c r="AD101" i="15"/>
  <c r="AC101" i="15"/>
  <c r="AD100" i="15"/>
  <c r="AC100" i="15"/>
  <c r="AD99" i="15"/>
  <c r="AC99" i="15"/>
  <c r="AD98" i="15"/>
  <c r="AC98" i="15"/>
  <c r="AD95" i="15"/>
  <c r="AC95" i="15"/>
  <c r="AD94" i="15"/>
  <c r="AC94" i="15"/>
  <c r="AE91" i="15"/>
  <c r="AE90" i="15"/>
  <c r="AE89" i="15"/>
  <c r="AD88" i="15"/>
  <c r="AC88" i="15"/>
  <c r="AE87" i="15"/>
  <c r="AE86" i="15"/>
  <c r="AD85" i="15"/>
  <c r="AC85" i="15"/>
  <c r="AC97" i="15" s="1"/>
  <c r="AE84" i="15"/>
  <c r="AE83" i="15"/>
  <c r="AE82" i="15"/>
  <c r="AD81" i="15"/>
  <c r="AC81" i="15"/>
  <c r="AE80" i="15"/>
  <c r="AE79" i="15"/>
  <c r="AE78" i="15"/>
  <c r="AD76" i="15"/>
  <c r="AC76" i="15"/>
  <c r="AE75" i="15"/>
  <c r="AE74" i="15"/>
  <c r="AD73" i="15"/>
  <c r="AC73" i="15"/>
  <c r="AE72" i="15"/>
  <c r="AE71" i="15"/>
  <c r="AD70" i="15"/>
  <c r="AC70" i="15"/>
  <c r="AE69" i="15"/>
  <c r="AE68" i="15"/>
  <c r="AE67" i="15"/>
  <c r="AE66" i="15"/>
  <c r="AE65" i="15"/>
  <c r="AE64" i="15"/>
  <c r="AE63" i="15"/>
  <c r="AE62" i="15"/>
  <c r="AE61" i="15"/>
  <c r="AE60" i="15"/>
  <c r="AE59" i="15"/>
  <c r="AD58" i="15"/>
  <c r="AC58" i="15"/>
  <c r="AE57" i="15"/>
  <c r="AE56" i="15"/>
  <c r="AE55" i="15"/>
  <c r="AD54" i="15"/>
  <c r="AC54" i="15"/>
  <c r="AC96" i="15" s="1"/>
  <c r="AE53" i="15"/>
  <c r="AE52" i="15"/>
  <c r="AE51" i="15"/>
  <c r="AE50" i="15"/>
  <c r="AD49" i="15"/>
  <c r="AC49" i="15"/>
  <c r="AE48" i="15"/>
  <c r="AE47" i="15"/>
  <c r="AE46" i="15"/>
  <c r="AE45" i="15"/>
  <c r="AE44" i="15"/>
  <c r="AE43" i="15"/>
  <c r="AE42" i="15"/>
  <c r="AD41" i="15"/>
  <c r="AC41" i="15"/>
  <c r="AE40" i="15"/>
  <c r="AE39" i="15"/>
  <c r="AE38" i="15"/>
  <c r="AE37" i="15"/>
  <c r="AE36" i="15"/>
  <c r="AD35" i="15"/>
  <c r="AC35" i="15"/>
  <c r="AE34" i="15"/>
  <c r="AE33" i="15"/>
  <c r="AD31" i="15"/>
  <c r="AC31" i="15"/>
  <c r="AE30" i="15"/>
  <c r="AE29" i="15"/>
  <c r="AD28" i="15"/>
  <c r="AC28" i="15"/>
  <c r="AE27" i="15"/>
  <c r="AE26" i="15"/>
  <c r="AE25" i="15"/>
  <c r="AD24" i="15"/>
  <c r="AC24" i="15"/>
  <c r="AE23" i="15"/>
  <c r="AE22" i="15"/>
  <c r="AE21" i="15"/>
  <c r="AE20" i="15"/>
  <c r="AD19" i="15"/>
  <c r="AC19" i="15"/>
  <c r="AE18" i="15"/>
  <c r="AE17" i="15"/>
  <c r="AE16" i="15"/>
  <c r="AD15" i="15"/>
  <c r="AC15" i="15"/>
  <c r="AE14" i="15"/>
  <c r="AE13" i="15"/>
  <c r="AD12" i="15"/>
  <c r="AC12" i="15"/>
  <c r="AE11" i="15"/>
  <c r="AE10" i="15"/>
  <c r="AD9" i="15"/>
  <c r="AC9" i="15"/>
  <c r="AE8" i="15"/>
  <c r="AE7" i="15"/>
  <c r="AE6" i="15"/>
  <c r="AA107" i="15"/>
  <c r="Z107" i="15"/>
  <c r="AA106" i="15"/>
  <c r="Z106" i="15"/>
  <c r="AA105" i="15"/>
  <c r="Z105" i="15"/>
  <c r="AA104" i="15"/>
  <c r="Z104" i="15"/>
  <c r="AA103" i="15"/>
  <c r="Z103" i="15"/>
  <c r="AA102" i="15"/>
  <c r="Z102" i="15"/>
  <c r="AA101" i="15"/>
  <c r="Z101" i="15"/>
  <c r="AA100" i="15"/>
  <c r="Z100" i="15"/>
  <c r="AA99" i="15"/>
  <c r="Z99" i="15"/>
  <c r="AA98" i="15"/>
  <c r="Z98" i="15"/>
  <c r="AA95" i="15"/>
  <c r="Z95" i="15"/>
  <c r="AA94" i="15"/>
  <c r="Z94" i="15"/>
  <c r="AB91" i="15"/>
  <c r="AB90" i="15"/>
  <c r="AB89" i="15"/>
  <c r="AA88" i="15"/>
  <c r="Z88" i="15"/>
  <c r="AB87" i="15"/>
  <c r="AB86" i="15"/>
  <c r="AA85" i="15"/>
  <c r="AA97" i="15" s="1"/>
  <c r="Z85" i="15"/>
  <c r="Z97" i="15" s="1"/>
  <c r="AB84" i="15"/>
  <c r="AB83" i="15"/>
  <c r="AB82" i="15"/>
  <c r="AA81" i="15"/>
  <c r="Z81" i="15"/>
  <c r="AB80" i="15"/>
  <c r="AB79" i="15"/>
  <c r="AB78" i="15"/>
  <c r="AA76" i="15"/>
  <c r="Z76" i="15"/>
  <c r="AB75" i="15"/>
  <c r="AB74" i="15"/>
  <c r="AA73" i="15"/>
  <c r="Z73" i="15"/>
  <c r="AB72" i="15"/>
  <c r="AB71" i="15"/>
  <c r="AA70" i="15"/>
  <c r="Z70" i="15"/>
  <c r="AB69" i="15"/>
  <c r="AB68" i="15"/>
  <c r="AB67" i="15"/>
  <c r="AB66" i="15"/>
  <c r="AB65" i="15"/>
  <c r="AB64" i="15"/>
  <c r="AB63" i="15"/>
  <c r="AB62" i="15"/>
  <c r="AB61" i="15"/>
  <c r="AB60" i="15"/>
  <c r="AB59" i="15"/>
  <c r="AA58" i="15"/>
  <c r="Z58" i="15"/>
  <c r="AB57" i="15"/>
  <c r="AB56" i="15"/>
  <c r="AB55" i="15"/>
  <c r="AA54" i="15"/>
  <c r="Z54" i="15"/>
  <c r="AB53" i="15"/>
  <c r="AB52" i="15"/>
  <c r="AB51" i="15"/>
  <c r="AB50" i="15"/>
  <c r="AA49" i="15"/>
  <c r="Z49" i="15"/>
  <c r="AB48" i="15"/>
  <c r="AB47" i="15"/>
  <c r="AB46" i="15"/>
  <c r="AB45" i="15"/>
  <c r="AB44" i="15"/>
  <c r="AB43" i="15"/>
  <c r="AB42" i="15"/>
  <c r="AA41" i="15"/>
  <c r="Z41" i="15"/>
  <c r="AB40" i="15"/>
  <c r="AB39" i="15"/>
  <c r="AB38" i="15"/>
  <c r="AB37" i="15"/>
  <c r="AB36" i="15"/>
  <c r="AA35" i="15"/>
  <c r="Z35" i="15"/>
  <c r="AB34" i="15"/>
  <c r="AB33" i="15"/>
  <c r="AA31" i="15"/>
  <c r="Z31" i="15"/>
  <c r="AB30" i="15"/>
  <c r="AB29" i="15"/>
  <c r="AA28" i="15"/>
  <c r="Z28" i="15"/>
  <c r="AB27" i="15"/>
  <c r="AB26" i="15"/>
  <c r="AB25" i="15"/>
  <c r="AA24" i="15"/>
  <c r="Z24" i="15"/>
  <c r="AB23" i="15"/>
  <c r="AB22" i="15"/>
  <c r="AB21" i="15"/>
  <c r="AB20" i="15"/>
  <c r="AA19" i="15"/>
  <c r="Z19" i="15"/>
  <c r="AB18" i="15"/>
  <c r="AB17" i="15"/>
  <c r="AB16" i="15"/>
  <c r="AA15" i="15"/>
  <c r="Z15" i="15"/>
  <c r="AB14" i="15"/>
  <c r="AB13" i="15"/>
  <c r="AA12" i="15"/>
  <c r="Z12" i="15"/>
  <c r="AB11" i="15"/>
  <c r="AB10" i="15"/>
  <c r="AA9" i="15"/>
  <c r="Z9" i="15"/>
  <c r="AB8" i="15"/>
  <c r="AB7" i="15"/>
  <c r="AB6" i="15"/>
  <c r="X107" i="15"/>
  <c r="W107" i="15"/>
  <c r="X106" i="15"/>
  <c r="W106" i="15"/>
  <c r="X105" i="15"/>
  <c r="W105" i="15"/>
  <c r="X104" i="15"/>
  <c r="W104" i="15"/>
  <c r="X103" i="15"/>
  <c r="W103" i="15"/>
  <c r="X102" i="15"/>
  <c r="W102" i="15"/>
  <c r="X101" i="15"/>
  <c r="W101" i="15"/>
  <c r="X100" i="15"/>
  <c r="W100" i="15"/>
  <c r="X99" i="15"/>
  <c r="W99" i="15"/>
  <c r="X98" i="15"/>
  <c r="W98" i="15"/>
  <c r="X95" i="15"/>
  <c r="W95" i="15"/>
  <c r="X94" i="15"/>
  <c r="W94" i="15"/>
  <c r="Y91" i="15"/>
  <c r="Y90" i="15"/>
  <c r="Y89" i="15"/>
  <c r="X88" i="15"/>
  <c r="W88" i="15"/>
  <c r="Y87" i="15"/>
  <c r="Y86" i="15"/>
  <c r="X85" i="15"/>
  <c r="X97" i="15" s="1"/>
  <c r="W85" i="15"/>
  <c r="Y84" i="15"/>
  <c r="Y83" i="15"/>
  <c r="Y82" i="15"/>
  <c r="X81" i="15"/>
  <c r="W81" i="15"/>
  <c r="Y80" i="15"/>
  <c r="Y79" i="15"/>
  <c r="Y78" i="15"/>
  <c r="X76" i="15"/>
  <c r="W76" i="15"/>
  <c r="Y75" i="15"/>
  <c r="Y74" i="15"/>
  <c r="X73" i="15"/>
  <c r="W73" i="15"/>
  <c r="Y72" i="15"/>
  <c r="Y71" i="15"/>
  <c r="X70" i="15"/>
  <c r="W70" i="15"/>
  <c r="Y69" i="15"/>
  <c r="Y68" i="15"/>
  <c r="Y67" i="15"/>
  <c r="Y66" i="15"/>
  <c r="Y65" i="15"/>
  <c r="Y64" i="15"/>
  <c r="Y63" i="15"/>
  <c r="Y62" i="15"/>
  <c r="Y61" i="15"/>
  <c r="Y60" i="15"/>
  <c r="Y59" i="15"/>
  <c r="X58" i="15"/>
  <c r="W58" i="15"/>
  <c r="Y57" i="15"/>
  <c r="Y56" i="15"/>
  <c r="Y55" i="15"/>
  <c r="X54" i="15"/>
  <c r="W54" i="15"/>
  <c r="W96" i="15" s="1"/>
  <c r="Y53" i="15"/>
  <c r="Y52" i="15"/>
  <c r="Y51" i="15"/>
  <c r="Y50" i="15"/>
  <c r="X49" i="15"/>
  <c r="W49" i="15"/>
  <c r="Y48" i="15"/>
  <c r="Y47" i="15"/>
  <c r="Y46" i="15"/>
  <c r="Y45" i="15"/>
  <c r="Y44" i="15"/>
  <c r="Y43" i="15"/>
  <c r="Y42" i="15"/>
  <c r="X41" i="15"/>
  <c r="W41" i="15"/>
  <c r="Y40" i="15"/>
  <c r="Y39" i="15"/>
  <c r="Y38" i="15"/>
  <c r="Y37" i="15"/>
  <c r="Y36" i="15"/>
  <c r="X35" i="15"/>
  <c r="W35" i="15"/>
  <c r="Y34" i="15"/>
  <c r="Y33" i="15"/>
  <c r="X31" i="15"/>
  <c r="W31" i="15"/>
  <c r="Y30" i="15"/>
  <c r="Y29" i="15"/>
  <c r="X28" i="15"/>
  <c r="W28" i="15"/>
  <c r="Y27" i="15"/>
  <c r="Y26" i="15"/>
  <c r="Y25" i="15"/>
  <c r="X24" i="15"/>
  <c r="W24" i="15"/>
  <c r="Y23" i="15"/>
  <c r="Y22" i="15"/>
  <c r="Y21" i="15"/>
  <c r="Y20" i="15"/>
  <c r="X19" i="15"/>
  <c r="W19" i="15"/>
  <c r="Y18" i="15"/>
  <c r="Y17" i="15"/>
  <c r="Y16" i="15"/>
  <c r="X15" i="15"/>
  <c r="W15" i="15"/>
  <c r="Y14" i="15"/>
  <c r="Y13" i="15"/>
  <c r="X12" i="15"/>
  <c r="W12" i="15"/>
  <c r="Y11" i="15"/>
  <c r="Y10" i="15"/>
  <c r="X9" i="15"/>
  <c r="W9" i="15"/>
  <c r="Y8" i="15"/>
  <c r="Y7" i="15"/>
  <c r="Y6" i="15"/>
  <c r="U107" i="15"/>
  <c r="T107" i="15"/>
  <c r="U106" i="15"/>
  <c r="T106" i="15"/>
  <c r="U105" i="15"/>
  <c r="T105" i="15"/>
  <c r="U104" i="15"/>
  <c r="T104" i="15"/>
  <c r="U103" i="15"/>
  <c r="T103" i="15"/>
  <c r="U102" i="15"/>
  <c r="T102" i="15"/>
  <c r="U101" i="15"/>
  <c r="T101" i="15"/>
  <c r="U100" i="15"/>
  <c r="T100" i="15"/>
  <c r="U99" i="15"/>
  <c r="T99" i="15"/>
  <c r="U98" i="15"/>
  <c r="T98" i="15"/>
  <c r="U95" i="15"/>
  <c r="T95" i="15"/>
  <c r="U94" i="15"/>
  <c r="T94" i="15"/>
  <c r="V91" i="15"/>
  <c r="V90" i="15"/>
  <c r="V89" i="15"/>
  <c r="U88" i="15"/>
  <c r="T88" i="15"/>
  <c r="V87" i="15"/>
  <c r="V86" i="15"/>
  <c r="U85" i="15"/>
  <c r="U97" i="15" s="1"/>
  <c r="T85" i="15"/>
  <c r="T97" i="15" s="1"/>
  <c r="V84" i="15"/>
  <c r="V83" i="15"/>
  <c r="V82" i="15"/>
  <c r="U81" i="15"/>
  <c r="T81" i="15"/>
  <c r="V80" i="15"/>
  <c r="V79" i="15"/>
  <c r="V78" i="15"/>
  <c r="U76" i="15"/>
  <c r="T76" i="15"/>
  <c r="V75" i="15"/>
  <c r="V74" i="15"/>
  <c r="U73" i="15"/>
  <c r="T73" i="15"/>
  <c r="V72" i="15"/>
  <c r="V71" i="15"/>
  <c r="U70" i="15"/>
  <c r="T70" i="15"/>
  <c r="V69" i="15"/>
  <c r="V68" i="15"/>
  <c r="V67" i="15"/>
  <c r="V66" i="15"/>
  <c r="V65" i="15"/>
  <c r="V64" i="15"/>
  <c r="V63" i="15"/>
  <c r="V62" i="15"/>
  <c r="V61" i="15"/>
  <c r="V60" i="15"/>
  <c r="V59" i="15"/>
  <c r="U58" i="15"/>
  <c r="T58" i="15"/>
  <c r="V57" i="15"/>
  <c r="V56" i="15"/>
  <c r="V55" i="15"/>
  <c r="U54" i="15"/>
  <c r="T54" i="15"/>
  <c r="T96" i="15" s="1"/>
  <c r="V53" i="15"/>
  <c r="V52" i="15"/>
  <c r="V51" i="15"/>
  <c r="V50" i="15"/>
  <c r="U49" i="15"/>
  <c r="T49" i="15"/>
  <c r="V48" i="15"/>
  <c r="V47" i="15"/>
  <c r="V46" i="15"/>
  <c r="V45" i="15"/>
  <c r="V44" i="15"/>
  <c r="V43" i="15"/>
  <c r="V42" i="15"/>
  <c r="U41" i="15"/>
  <c r="T41" i="15"/>
  <c r="V40" i="15"/>
  <c r="V39" i="15"/>
  <c r="V38" i="15"/>
  <c r="V37" i="15"/>
  <c r="V36" i="15"/>
  <c r="U35" i="15"/>
  <c r="T35" i="15"/>
  <c r="V34" i="15"/>
  <c r="V33" i="15"/>
  <c r="U31" i="15"/>
  <c r="T31" i="15"/>
  <c r="V30" i="15"/>
  <c r="V29" i="15"/>
  <c r="U28" i="15"/>
  <c r="T28" i="15"/>
  <c r="V27" i="15"/>
  <c r="V26" i="15"/>
  <c r="V25" i="15"/>
  <c r="U24" i="15"/>
  <c r="T24" i="15"/>
  <c r="V23" i="15"/>
  <c r="V22" i="15"/>
  <c r="V21" i="15"/>
  <c r="V20" i="15"/>
  <c r="U19" i="15"/>
  <c r="T19" i="15"/>
  <c r="V18" i="15"/>
  <c r="V17" i="15"/>
  <c r="V16" i="15"/>
  <c r="U15" i="15"/>
  <c r="T15" i="15"/>
  <c r="V14" i="15"/>
  <c r="V13" i="15"/>
  <c r="U12" i="15"/>
  <c r="T12" i="15"/>
  <c r="V11" i="15"/>
  <c r="V10" i="15"/>
  <c r="U9" i="15"/>
  <c r="T9" i="15"/>
  <c r="V8" i="15"/>
  <c r="V7" i="15"/>
  <c r="V6" i="15"/>
  <c r="R107" i="15"/>
  <c r="Q107" i="15"/>
  <c r="R106" i="15"/>
  <c r="Q106" i="15"/>
  <c r="R105" i="15"/>
  <c r="Q105" i="15"/>
  <c r="R104" i="15"/>
  <c r="Q104" i="15"/>
  <c r="R103" i="15"/>
  <c r="Q103" i="15"/>
  <c r="R102" i="15"/>
  <c r="Q102" i="15"/>
  <c r="R101" i="15"/>
  <c r="Q101" i="15"/>
  <c r="R100" i="15"/>
  <c r="Q100" i="15"/>
  <c r="R99" i="15"/>
  <c r="Q99" i="15"/>
  <c r="R98" i="15"/>
  <c r="Q98" i="15"/>
  <c r="R95" i="15"/>
  <c r="Q95" i="15"/>
  <c r="R94" i="15"/>
  <c r="Q94" i="15"/>
  <c r="S91" i="15"/>
  <c r="S90" i="15"/>
  <c r="S89" i="15"/>
  <c r="R88" i="15"/>
  <c r="Q88" i="15"/>
  <c r="S87" i="15"/>
  <c r="S86" i="15"/>
  <c r="R85" i="15"/>
  <c r="Q85" i="15"/>
  <c r="Q97" i="15" s="1"/>
  <c r="S84" i="15"/>
  <c r="S83" i="15"/>
  <c r="S82" i="15"/>
  <c r="R81" i="15"/>
  <c r="Q81" i="15"/>
  <c r="S80" i="15"/>
  <c r="S79" i="15"/>
  <c r="S78" i="15"/>
  <c r="R76" i="15"/>
  <c r="Q76" i="15"/>
  <c r="S75" i="15"/>
  <c r="S74" i="15"/>
  <c r="R73" i="15"/>
  <c r="Q73" i="15"/>
  <c r="S72" i="15"/>
  <c r="S71" i="15"/>
  <c r="R70" i="15"/>
  <c r="Q70" i="15"/>
  <c r="S69" i="15"/>
  <c r="S68" i="15"/>
  <c r="S67" i="15"/>
  <c r="S66" i="15"/>
  <c r="S65" i="15"/>
  <c r="S64" i="15"/>
  <c r="S63" i="15"/>
  <c r="S62" i="15"/>
  <c r="S61" i="15"/>
  <c r="S60" i="15"/>
  <c r="S59" i="15"/>
  <c r="R58" i="15"/>
  <c r="Q58" i="15"/>
  <c r="S57" i="15"/>
  <c r="S56" i="15"/>
  <c r="S55" i="15"/>
  <c r="R54" i="15"/>
  <c r="Q54" i="15"/>
  <c r="S53" i="15"/>
  <c r="S52" i="15"/>
  <c r="S51" i="15"/>
  <c r="S50" i="15"/>
  <c r="R49" i="15"/>
  <c r="Q49" i="15"/>
  <c r="S48" i="15"/>
  <c r="S47" i="15"/>
  <c r="S46" i="15"/>
  <c r="S45" i="15"/>
  <c r="S44" i="15"/>
  <c r="S43" i="15"/>
  <c r="S42" i="15"/>
  <c r="R41" i="15"/>
  <c r="Q41" i="15"/>
  <c r="S40" i="15"/>
  <c r="S39" i="15"/>
  <c r="S38" i="15"/>
  <c r="S37" i="15"/>
  <c r="S36" i="15"/>
  <c r="R35" i="15"/>
  <c r="Q35" i="15"/>
  <c r="S34" i="15"/>
  <c r="S33" i="15"/>
  <c r="R31" i="15"/>
  <c r="Q31" i="15"/>
  <c r="S30" i="15"/>
  <c r="S29" i="15"/>
  <c r="R28" i="15"/>
  <c r="Q28" i="15"/>
  <c r="S27" i="15"/>
  <c r="S26" i="15"/>
  <c r="S25" i="15"/>
  <c r="R24" i="15"/>
  <c r="Q24" i="15"/>
  <c r="S23" i="15"/>
  <c r="S22" i="15"/>
  <c r="S21" i="15"/>
  <c r="S20" i="15"/>
  <c r="R19" i="15"/>
  <c r="Q19" i="15"/>
  <c r="S18" i="15"/>
  <c r="S17" i="15"/>
  <c r="S16" i="15"/>
  <c r="R15" i="15"/>
  <c r="Q15" i="15"/>
  <c r="S14" i="15"/>
  <c r="S13" i="15"/>
  <c r="R12" i="15"/>
  <c r="Q12" i="15"/>
  <c r="S11" i="15"/>
  <c r="S10" i="15"/>
  <c r="R9" i="15"/>
  <c r="Q9" i="15"/>
  <c r="S8" i="15"/>
  <c r="S7" i="15"/>
  <c r="S6" i="15"/>
  <c r="O98" i="15"/>
  <c r="N98" i="15"/>
  <c r="O94" i="15"/>
  <c r="N94" i="15"/>
  <c r="O97" i="15"/>
  <c r="N97" i="15"/>
  <c r="O49" i="15"/>
  <c r="N49" i="15"/>
  <c r="P44" i="15"/>
  <c r="P43" i="15"/>
  <c r="P42" i="15"/>
  <c r="O19" i="15"/>
  <c r="N19" i="15"/>
  <c r="P17" i="15"/>
  <c r="O15" i="15"/>
  <c r="N15" i="15"/>
  <c r="P13" i="15"/>
  <c r="L94" i="15"/>
  <c r="K94" i="15"/>
  <c r="L97" i="15"/>
  <c r="K97" i="15"/>
  <c r="L54" i="15"/>
  <c r="K54" i="15"/>
  <c r="M51" i="15"/>
  <c r="M50" i="15"/>
  <c r="L49" i="15"/>
  <c r="K49" i="15"/>
  <c r="M43" i="15"/>
  <c r="M42" i="15"/>
  <c r="L35" i="15"/>
  <c r="K35" i="15"/>
  <c r="M33" i="15"/>
  <c r="L15" i="15"/>
  <c r="K15" i="15"/>
  <c r="M13" i="15"/>
  <c r="L12" i="15"/>
  <c r="K12" i="15"/>
  <c r="M10" i="15"/>
  <c r="I54" i="15"/>
  <c r="H54" i="15"/>
  <c r="H96" i="15" s="1"/>
  <c r="J52" i="15"/>
  <c r="J51" i="15"/>
  <c r="J50" i="15"/>
  <c r="F85" i="15"/>
  <c r="E85" i="15"/>
  <c r="G83" i="15"/>
  <c r="G82" i="15"/>
  <c r="G50" i="15"/>
  <c r="F54" i="15"/>
  <c r="F96" i="15" s="1"/>
  <c r="E54" i="15"/>
  <c r="E96" i="15" s="1"/>
  <c r="AS91" i="15"/>
  <c r="AR91" i="15"/>
  <c r="AS90" i="15"/>
  <c r="AR90" i="15"/>
  <c r="AS89" i="15"/>
  <c r="AR89" i="15"/>
  <c r="AS87" i="15"/>
  <c r="AR87" i="15"/>
  <c r="AS86" i="15"/>
  <c r="AR86" i="15"/>
  <c r="AS84" i="15"/>
  <c r="AR84" i="15"/>
  <c r="AS83" i="15"/>
  <c r="AR83" i="15"/>
  <c r="AS82" i="15"/>
  <c r="AR82" i="15"/>
  <c r="AS80" i="15"/>
  <c r="AR80" i="15"/>
  <c r="AS79" i="15"/>
  <c r="AR79" i="15"/>
  <c r="AS78" i="15"/>
  <c r="AR78" i="15"/>
  <c r="AS75" i="15"/>
  <c r="AR75" i="15"/>
  <c r="AS74" i="15"/>
  <c r="AR74" i="15"/>
  <c r="AS72" i="15"/>
  <c r="AR72" i="15"/>
  <c r="AS71" i="15"/>
  <c r="AR71" i="15"/>
  <c r="AS69" i="15"/>
  <c r="AR69" i="15"/>
  <c r="AS68" i="15"/>
  <c r="AR68" i="15"/>
  <c r="AS67" i="15"/>
  <c r="AR67" i="15"/>
  <c r="AS66" i="15"/>
  <c r="AR66" i="15"/>
  <c r="AS65" i="15"/>
  <c r="AR65" i="15"/>
  <c r="AS64" i="15"/>
  <c r="AR64" i="15"/>
  <c r="AS63" i="15"/>
  <c r="AR63" i="15"/>
  <c r="AS62" i="15"/>
  <c r="AR62" i="15"/>
  <c r="AS61" i="15"/>
  <c r="AR61" i="15"/>
  <c r="AS60" i="15"/>
  <c r="AR60" i="15"/>
  <c r="AS59" i="15"/>
  <c r="AR59" i="15"/>
  <c r="AS57" i="15"/>
  <c r="AR57" i="15"/>
  <c r="AS56" i="15"/>
  <c r="AR56" i="15"/>
  <c r="AS55" i="15"/>
  <c r="AR55" i="15"/>
  <c r="AS53" i="15"/>
  <c r="AR53" i="15"/>
  <c r="AS52" i="15"/>
  <c r="AR52" i="15"/>
  <c r="AS51" i="15"/>
  <c r="AR51" i="15"/>
  <c r="AS50" i="15"/>
  <c r="AR50" i="15"/>
  <c r="AS48" i="15"/>
  <c r="AR48" i="15"/>
  <c r="AS47" i="15"/>
  <c r="AR47" i="15"/>
  <c r="AS46" i="15"/>
  <c r="AR46" i="15"/>
  <c r="AS45" i="15"/>
  <c r="AR45" i="15"/>
  <c r="AS44" i="15"/>
  <c r="AR44" i="15"/>
  <c r="AS43" i="15"/>
  <c r="AR43" i="15"/>
  <c r="AS42" i="15"/>
  <c r="AR42" i="15"/>
  <c r="AS40" i="15"/>
  <c r="AR40" i="15"/>
  <c r="AS39" i="15"/>
  <c r="AR39" i="15"/>
  <c r="AS38" i="15"/>
  <c r="AR38" i="15"/>
  <c r="AS37" i="15"/>
  <c r="AR37" i="15"/>
  <c r="AS36" i="15"/>
  <c r="AR36" i="15"/>
  <c r="AS34" i="15"/>
  <c r="AR34" i="15"/>
  <c r="AS33" i="15"/>
  <c r="AR33" i="15"/>
  <c r="AS30" i="15"/>
  <c r="AR30" i="15"/>
  <c r="AS29" i="15"/>
  <c r="AR29" i="15"/>
  <c r="AS27" i="15"/>
  <c r="AR27" i="15"/>
  <c r="AS26" i="15"/>
  <c r="AR26" i="15"/>
  <c r="AS25" i="15"/>
  <c r="AR25" i="15"/>
  <c r="AS23" i="15"/>
  <c r="AR23" i="15"/>
  <c r="AS22" i="15"/>
  <c r="AR22" i="15"/>
  <c r="AS21" i="15"/>
  <c r="AR21" i="15"/>
  <c r="AS20" i="15"/>
  <c r="AR20" i="15"/>
  <c r="AS18" i="15"/>
  <c r="AR18" i="15"/>
  <c r="AS17" i="15"/>
  <c r="AR17" i="15"/>
  <c r="AS16" i="15"/>
  <c r="AR16" i="15"/>
  <c r="AS14" i="15"/>
  <c r="AR14" i="15"/>
  <c r="AS13" i="15"/>
  <c r="AR13" i="15"/>
  <c r="AS11" i="15"/>
  <c r="AR11" i="15"/>
  <c r="AS10" i="15"/>
  <c r="AR10" i="15"/>
  <c r="AS8" i="15"/>
  <c r="AR8" i="15"/>
  <c r="AS7" i="15"/>
  <c r="AR7" i="15"/>
  <c r="AS6" i="15"/>
  <c r="AR6" i="15"/>
  <c r="AR8" i="1"/>
  <c r="AT8" i="1" s="1"/>
  <c r="AS8" i="1"/>
  <c r="K9" i="1"/>
  <c r="AR9" i="1" s="1"/>
  <c r="L9" i="1"/>
  <c r="AS9" i="1" s="1"/>
  <c r="AT9" i="1" s="1"/>
  <c r="AB73" i="15" l="1"/>
  <c r="AN73" i="15"/>
  <c r="V99" i="15"/>
  <c r="Y94" i="15"/>
  <c r="AB95" i="15"/>
  <c r="AB101" i="15"/>
  <c r="AE9" i="15"/>
  <c r="AE15" i="15"/>
  <c r="AE28" i="15"/>
  <c r="AQ70" i="15"/>
  <c r="AQ76" i="15"/>
  <c r="AE35" i="15"/>
  <c r="AQ19" i="15"/>
  <c r="AB105" i="15"/>
  <c r="AB107" i="15"/>
  <c r="AE58" i="15"/>
  <c r="AE94" i="15"/>
  <c r="AN103" i="15"/>
  <c r="AQ100" i="15"/>
  <c r="AK94" i="15"/>
  <c r="AQ88" i="15"/>
  <c r="AE95" i="15"/>
  <c r="AE105" i="15"/>
  <c r="AH41" i="15"/>
  <c r="AK99" i="15"/>
  <c r="AK103" i="15"/>
  <c r="S76" i="15"/>
  <c r="AB54" i="15"/>
  <c r="AK73" i="15"/>
  <c r="AP32" i="15"/>
  <c r="AQ73" i="15"/>
  <c r="AO92" i="15"/>
  <c r="AN94" i="15"/>
  <c r="AN100" i="15"/>
  <c r="AE103" i="15"/>
  <c r="V12" i="15"/>
  <c r="V31" i="15"/>
  <c r="V73" i="15"/>
  <c r="AB76" i="15"/>
  <c r="AN9" i="15"/>
  <c r="AN15" i="15"/>
  <c r="AN28" i="15"/>
  <c r="AN49" i="15"/>
  <c r="AQ103" i="15"/>
  <c r="AE41" i="15"/>
  <c r="AH99" i="15"/>
  <c r="AK58" i="15"/>
  <c r="Y105" i="15"/>
  <c r="AB98" i="15"/>
  <c r="AB102" i="15"/>
  <c r="AE107" i="15"/>
  <c r="AH24" i="15"/>
  <c r="AH94" i="15"/>
  <c r="AH104" i="15"/>
  <c r="AK19" i="15"/>
  <c r="AN98" i="15"/>
  <c r="AR28" i="15"/>
  <c r="AR70" i="15"/>
  <c r="S19" i="15"/>
  <c r="Q96" i="15"/>
  <c r="Q108" i="15" s="1"/>
  <c r="S101" i="15"/>
  <c r="V102" i="15"/>
  <c r="AN107" i="15"/>
  <c r="AQ24" i="15"/>
  <c r="AQ107" i="15"/>
  <c r="S12" i="15"/>
  <c r="Y76" i="15"/>
  <c r="Y102" i="15"/>
  <c r="AH97" i="15"/>
  <c r="AN31" i="15"/>
  <c r="AN101" i="15"/>
  <c r="AQ101" i="15"/>
  <c r="AS73" i="15"/>
  <c r="P19" i="15"/>
  <c r="Y99" i="15"/>
  <c r="Y103" i="15"/>
  <c r="Y107" i="15"/>
  <c r="AB58" i="15"/>
  <c r="AE31" i="15"/>
  <c r="AE73" i="15"/>
  <c r="AJ92" i="15"/>
  <c r="AK95" i="15"/>
  <c r="AN54" i="15"/>
  <c r="AN88" i="15"/>
  <c r="AN105" i="15"/>
  <c r="AQ41" i="15"/>
  <c r="AQ105" i="15"/>
  <c r="AP96" i="15"/>
  <c r="AP108" i="15" s="1"/>
  <c r="V9" i="15"/>
  <c r="V15" i="15"/>
  <c r="V28" i="15"/>
  <c r="V35" i="15"/>
  <c r="U77" i="15"/>
  <c r="V70" i="15"/>
  <c r="AB100" i="15"/>
  <c r="AH101" i="15"/>
  <c r="AN41" i="15"/>
  <c r="AN102" i="15"/>
  <c r="AQ102" i="15"/>
  <c r="AS95" i="15"/>
  <c r="S9" i="15"/>
  <c r="S15" i="15"/>
  <c r="S28" i="15"/>
  <c r="AS76" i="15"/>
  <c r="S102" i="15"/>
  <c r="AS100" i="15"/>
  <c r="AH96" i="15"/>
  <c r="AN35" i="15"/>
  <c r="AR41" i="15"/>
  <c r="S99" i="15"/>
  <c r="V58" i="15"/>
  <c r="AF32" i="15"/>
  <c r="AF77" i="15"/>
  <c r="AH102" i="15"/>
  <c r="AK102" i="15"/>
  <c r="K77" i="15"/>
  <c r="AR103" i="15"/>
  <c r="AD77" i="15"/>
  <c r="AE76" i="15"/>
  <c r="AG77" i="15"/>
  <c r="Y104" i="15"/>
  <c r="AE102" i="15"/>
  <c r="AH28" i="15"/>
  <c r="AK15" i="15"/>
  <c r="AK28" i="15"/>
  <c r="AK35" i="15"/>
  <c r="AJ77" i="15"/>
  <c r="AK104" i="15"/>
  <c r="AN19" i="15"/>
  <c r="AQ95" i="15"/>
  <c r="M15" i="15"/>
  <c r="N77" i="15"/>
  <c r="S58" i="15"/>
  <c r="S73" i="15"/>
  <c r="S85" i="15"/>
  <c r="S94" i="15"/>
  <c r="V100" i="15"/>
  <c r="V104" i="15"/>
  <c r="Y19" i="15"/>
  <c r="Y95" i="15"/>
  <c r="AB19" i="15"/>
  <c r="AB94" i="15"/>
  <c r="AB103" i="15"/>
  <c r="AH106" i="15"/>
  <c r="AK49" i="15"/>
  <c r="AK70" i="15"/>
  <c r="AK76" i="15"/>
  <c r="AN95" i="15"/>
  <c r="AB31" i="15"/>
  <c r="AE98" i="15"/>
  <c r="AK9" i="15"/>
  <c r="AS102" i="15"/>
  <c r="X96" i="15"/>
  <c r="X108" i="15" s="1"/>
  <c r="Z92" i="15"/>
  <c r="AK24" i="15"/>
  <c r="AO32" i="15"/>
  <c r="AO77" i="15"/>
  <c r="AR95" i="15"/>
  <c r="Y73" i="15"/>
  <c r="AS101" i="15"/>
  <c r="Q92" i="15"/>
  <c r="S100" i="15"/>
  <c r="S104" i="15"/>
  <c r="V19" i="15"/>
  <c r="U92" i="15"/>
  <c r="V95" i="15"/>
  <c r="V101" i="15"/>
  <c r="Z32" i="15"/>
  <c r="AB41" i="15"/>
  <c r="AA92" i="15"/>
  <c r="AH58" i="15"/>
  <c r="Y31" i="15"/>
  <c r="Q32" i="15"/>
  <c r="S54" i="15"/>
  <c r="S95" i="15"/>
  <c r="Y9" i="15"/>
  <c r="Y15" i="15"/>
  <c r="Y28" i="15"/>
  <c r="Y35" i="15"/>
  <c r="AB9" i="15"/>
  <c r="AB15" i="15"/>
  <c r="AB28" i="15"/>
  <c r="AB35" i="15"/>
  <c r="AA77" i="15"/>
  <c r="AB70" i="15"/>
  <c r="AB104" i="15"/>
  <c r="AC92" i="15"/>
  <c r="AE100" i="15"/>
  <c r="AF92" i="15"/>
  <c r="AK106" i="15"/>
  <c r="AN70" i="15"/>
  <c r="AQ106" i="15"/>
  <c r="Y12" i="15"/>
  <c r="S70" i="15"/>
  <c r="R97" i="15"/>
  <c r="S97" i="15" s="1"/>
  <c r="V98" i="15"/>
  <c r="AD92" i="15"/>
  <c r="AN24" i="15"/>
  <c r="AQ58" i="15"/>
  <c r="AQ94" i="15"/>
  <c r="L96" i="15"/>
  <c r="L108" i="15" s="1"/>
  <c r="AR88" i="15"/>
  <c r="O32" i="15"/>
  <c r="AI96" i="15"/>
  <c r="AI108" i="15" s="1"/>
  <c r="AI92" i="15"/>
  <c r="K96" i="15"/>
  <c r="K108" i="15" s="1"/>
  <c r="N32" i="15"/>
  <c r="S35" i="15"/>
  <c r="R77" i="15"/>
  <c r="AE19" i="15"/>
  <c r="AH12" i="15"/>
  <c r="AH31" i="15"/>
  <c r="AH73" i="15"/>
  <c r="AK88" i="15"/>
  <c r="AQ31" i="15"/>
  <c r="P15" i="15"/>
  <c r="P97" i="15"/>
  <c r="P98" i="15"/>
  <c r="S24" i="15"/>
  <c r="S88" i="15"/>
  <c r="S103" i="15"/>
  <c r="S107" i="15"/>
  <c r="V24" i="15"/>
  <c r="V103" i="15"/>
  <c r="V107" i="15"/>
  <c r="Y24" i="15"/>
  <c r="Y58" i="15"/>
  <c r="W92" i="15"/>
  <c r="Y98" i="15"/>
  <c r="Z96" i="15"/>
  <c r="Z108" i="15" s="1"/>
  <c r="AB85" i="15"/>
  <c r="AE85" i="15"/>
  <c r="AD97" i="15"/>
  <c r="AE97" i="15" s="1"/>
  <c r="AE101" i="15"/>
  <c r="AE104" i="15"/>
  <c r="AH19" i="15"/>
  <c r="AG92" i="15"/>
  <c r="AH100" i="15"/>
  <c r="AH103" i="15"/>
  <c r="AH107" i="15"/>
  <c r="AK100" i="15"/>
  <c r="AK107" i="15"/>
  <c r="AN76" i="15"/>
  <c r="AN104" i="15"/>
  <c r="AQ104" i="15"/>
  <c r="M35" i="15"/>
  <c r="L77" i="15"/>
  <c r="M54" i="15"/>
  <c r="T92" i="15"/>
  <c r="V92" i="15" s="1"/>
  <c r="Z77" i="15"/>
  <c r="AC32" i="15"/>
  <c r="AC77" i="15"/>
  <c r="AE77" i="15" s="1"/>
  <c r="AE54" i="15"/>
  <c r="AH54" i="15"/>
  <c r="AH88" i="15"/>
  <c r="AH95" i="15"/>
  <c r="AJ32" i="15"/>
  <c r="AK31" i="15"/>
  <c r="AK101" i="15"/>
  <c r="AM32" i="15"/>
  <c r="AN58" i="15"/>
  <c r="AQ98" i="15"/>
  <c r="M49" i="15"/>
  <c r="O77" i="15"/>
  <c r="S31" i="15"/>
  <c r="V54" i="15"/>
  <c r="V88" i="15"/>
  <c r="U96" i="15"/>
  <c r="U108" i="15" s="1"/>
  <c r="Y106" i="15"/>
  <c r="AB49" i="15"/>
  <c r="AB99" i="15"/>
  <c r="AB106" i="15"/>
  <c r="AE49" i="15"/>
  <c r="AH9" i="15"/>
  <c r="AH15" i="15"/>
  <c r="AH35" i="15"/>
  <c r="AH70" i="15"/>
  <c r="AH76" i="15"/>
  <c r="AK85" i="15"/>
  <c r="AN97" i="15"/>
  <c r="AQ15" i="15"/>
  <c r="AQ28" i="15"/>
  <c r="AQ35" i="15"/>
  <c r="AP77" i="15"/>
  <c r="AQ54" i="15"/>
  <c r="AQ99" i="15"/>
  <c r="M12" i="15"/>
  <c r="P49" i="15"/>
  <c r="S98" i="15"/>
  <c r="S105" i="15"/>
  <c r="T32" i="15"/>
  <c r="V41" i="15"/>
  <c r="T77" i="15"/>
  <c r="V76" i="15"/>
  <c r="V105" i="15"/>
  <c r="W32" i="15"/>
  <c r="Y41" i="15"/>
  <c r="W77" i="15"/>
  <c r="Y54" i="15"/>
  <c r="X92" i="15"/>
  <c r="Y92" i="15" s="1"/>
  <c r="Y100" i="15"/>
  <c r="AB24" i="15"/>
  <c r="AB88" i="15"/>
  <c r="AE24" i="15"/>
  <c r="AE70" i="15"/>
  <c r="AE88" i="15"/>
  <c r="AE99" i="15"/>
  <c r="AE106" i="15"/>
  <c r="AH98" i="15"/>
  <c r="AH105" i="15"/>
  <c r="AI32" i="15"/>
  <c r="AK41" i="15"/>
  <c r="AI77" i="15"/>
  <c r="AK54" i="15"/>
  <c r="AK98" i="15"/>
  <c r="AK105" i="15"/>
  <c r="AL32" i="15"/>
  <c r="AL96" i="15"/>
  <c r="AL108" i="15" s="1"/>
  <c r="AN99" i="15"/>
  <c r="AN106" i="15"/>
  <c r="AQ49" i="15"/>
  <c r="X77" i="15"/>
  <c r="Y96" i="15"/>
  <c r="Y101" i="15"/>
  <c r="AL77" i="15"/>
  <c r="AL92" i="15"/>
  <c r="AP92" i="15"/>
  <c r="AQ92" i="15" s="1"/>
  <c r="K32" i="15"/>
  <c r="S41" i="15"/>
  <c r="Q77" i="15"/>
  <c r="R92" i="15"/>
  <c r="S106" i="15"/>
  <c r="V106" i="15"/>
  <c r="Y49" i="15"/>
  <c r="Y70" i="15"/>
  <c r="AA32" i="15"/>
  <c r="AB32" i="15" s="1"/>
  <c r="AM77" i="15"/>
  <c r="AM92" i="15"/>
  <c r="AR106" i="15"/>
  <c r="AR100" i="15"/>
  <c r="J54" i="15"/>
  <c r="H77" i="15"/>
  <c r="H108" i="15"/>
  <c r="I77" i="15"/>
  <c r="I93" i="15" s="1"/>
  <c r="G85" i="15"/>
  <c r="G54" i="15"/>
  <c r="G96" i="15"/>
  <c r="AQ96" i="15"/>
  <c r="AQ97" i="15"/>
  <c r="AO108" i="15"/>
  <c r="AQ12" i="15"/>
  <c r="AT16" i="15"/>
  <c r="AQ9" i="15"/>
  <c r="AQ85" i="15"/>
  <c r="AQ81" i="15"/>
  <c r="AN12" i="15"/>
  <c r="AM96" i="15"/>
  <c r="AN85" i="15"/>
  <c r="AN81" i="15"/>
  <c r="AK97" i="15"/>
  <c r="AT84" i="15"/>
  <c r="AK12" i="15"/>
  <c r="AJ96" i="15"/>
  <c r="AK81" i="15"/>
  <c r="AF108" i="15"/>
  <c r="AG108" i="15"/>
  <c r="AG32" i="15"/>
  <c r="AH49" i="15"/>
  <c r="AH85" i="15"/>
  <c r="AH81" i="15"/>
  <c r="AC108" i="15"/>
  <c r="AE12" i="15"/>
  <c r="AD96" i="15"/>
  <c r="AE96" i="15" s="1"/>
  <c r="AD32" i="15"/>
  <c r="AR104" i="15"/>
  <c r="AE81" i="15"/>
  <c r="AB97" i="15"/>
  <c r="AT27" i="15"/>
  <c r="AB12" i="15"/>
  <c r="AA96" i="15"/>
  <c r="AB81" i="15"/>
  <c r="X32" i="15"/>
  <c r="Y88" i="15"/>
  <c r="AR99" i="15"/>
  <c r="Y85" i="15"/>
  <c r="W97" i="15"/>
  <c r="Y97" i="15" s="1"/>
  <c r="Y81" i="15"/>
  <c r="V97" i="15"/>
  <c r="T108" i="15"/>
  <c r="AS24" i="15"/>
  <c r="AT90" i="15"/>
  <c r="U32" i="15"/>
  <c r="V49" i="15"/>
  <c r="AT45" i="15"/>
  <c r="AR76" i="15"/>
  <c r="V85" i="15"/>
  <c r="V94" i="15"/>
  <c r="AS70" i="15"/>
  <c r="V81" i="15"/>
  <c r="R32" i="15"/>
  <c r="S49" i="15"/>
  <c r="AT14" i="15"/>
  <c r="R96" i="15"/>
  <c r="S81" i="15"/>
  <c r="AT18" i="15"/>
  <c r="N108" i="15"/>
  <c r="AT53" i="15"/>
  <c r="AT61" i="15"/>
  <c r="AT65" i="15"/>
  <c r="AT69" i="15"/>
  <c r="AT83" i="15"/>
  <c r="AT89" i="15"/>
  <c r="AT34" i="15"/>
  <c r="AT7" i="15"/>
  <c r="AT52" i="15"/>
  <c r="AT91" i="15"/>
  <c r="P94" i="15"/>
  <c r="AT60" i="15"/>
  <c r="M97" i="15"/>
  <c r="L32" i="15"/>
  <c r="AT22" i="15"/>
  <c r="AS106" i="15"/>
  <c r="AT44" i="15"/>
  <c r="AT23" i="15"/>
  <c r="M94" i="15"/>
  <c r="AT43" i="15"/>
  <c r="AT48" i="15"/>
  <c r="AT74" i="15"/>
  <c r="AT8" i="15"/>
  <c r="AT17" i="15"/>
  <c r="AT30" i="15"/>
  <c r="I96" i="15"/>
  <c r="AT11" i="15"/>
  <c r="AT26" i="15"/>
  <c r="AT66" i="15"/>
  <c r="AS28" i="15"/>
  <c r="AR73" i="15"/>
  <c r="AT6" i="15"/>
  <c r="AT67" i="15"/>
  <c r="AS88" i="15"/>
  <c r="AT46" i="15"/>
  <c r="AT86" i="15"/>
  <c r="AT42" i="15"/>
  <c r="AT72" i="15"/>
  <c r="AT10" i="15"/>
  <c r="AT20" i="15"/>
  <c r="AT82" i="15"/>
  <c r="AS103" i="15"/>
  <c r="AR102" i="15"/>
  <c r="AR101" i="15"/>
  <c r="AS99" i="15"/>
  <c r="AR105" i="15"/>
  <c r="AR107" i="15"/>
  <c r="AS104" i="15"/>
  <c r="F97" i="15"/>
  <c r="F108" i="15" s="1"/>
  <c r="E92" i="15"/>
  <c r="AR58" i="15"/>
  <c r="AS58" i="15"/>
  <c r="E77" i="15"/>
  <c r="AS49" i="15"/>
  <c r="AR31" i="15"/>
  <c r="AS31" i="15"/>
  <c r="AS12" i="15"/>
  <c r="AT25" i="15"/>
  <c r="AT33" i="15"/>
  <c r="AS41" i="15"/>
  <c r="AT56" i="15"/>
  <c r="AT63" i="15"/>
  <c r="AT80" i="15"/>
  <c r="AT87" i="15"/>
  <c r="AR81" i="15"/>
  <c r="AS35" i="15"/>
  <c r="AT57" i="15"/>
  <c r="AT64" i="15"/>
  <c r="AT78" i="15"/>
  <c r="AT38" i="15"/>
  <c r="AT29" i="15"/>
  <c r="AT50" i="15"/>
  <c r="AT51" i="15"/>
  <c r="AT71" i="15"/>
  <c r="AR98" i="15"/>
  <c r="AT13" i="15"/>
  <c r="AS15" i="15"/>
  <c r="AR35" i="15"/>
  <c r="AT36" i="15"/>
  <c r="AT39" i="15"/>
  <c r="AR49" i="15"/>
  <c r="AT55" i="15"/>
  <c r="AT68" i="15"/>
  <c r="AT21" i="15"/>
  <c r="AT37" i="15"/>
  <c r="AT40" i="15"/>
  <c r="AT47" i="15"/>
  <c r="AT59" i="15"/>
  <c r="AT62" i="15"/>
  <c r="AT75" i="15"/>
  <c r="AT79" i="15"/>
  <c r="AR19" i="15"/>
  <c r="AR24" i="15"/>
  <c r="F77" i="15"/>
  <c r="F92" i="15"/>
  <c r="AS105" i="15"/>
  <c r="AS54" i="15"/>
  <c r="AS81" i="15"/>
  <c r="AR85" i="15"/>
  <c r="AS98" i="15"/>
  <c r="AR9" i="15"/>
  <c r="AS9" i="15"/>
  <c r="AR12" i="15"/>
  <c r="AS85" i="15"/>
  <c r="E97" i="15"/>
  <c r="AS19" i="15"/>
  <c r="AR54" i="15"/>
  <c r="AR15" i="15"/>
  <c r="AR94" i="15"/>
  <c r="AS107" i="15"/>
  <c r="AS94" i="15"/>
  <c r="M9" i="1"/>
  <c r="AR7" i="1"/>
  <c r="AS7" i="1"/>
  <c r="AR10" i="1"/>
  <c r="AS10" i="1"/>
  <c r="AR11" i="1"/>
  <c r="AS11" i="1"/>
  <c r="AR13" i="1"/>
  <c r="AS13" i="1"/>
  <c r="AR14" i="1"/>
  <c r="AS14" i="1"/>
  <c r="AR16" i="1"/>
  <c r="AS16" i="1"/>
  <c r="AR17" i="1"/>
  <c r="AS17" i="1"/>
  <c r="AR18" i="1"/>
  <c r="AS18" i="1"/>
  <c r="AR20" i="1"/>
  <c r="AS20" i="1"/>
  <c r="AR21" i="1"/>
  <c r="AS21" i="1"/>
  <c r="AR22" i="1"/>
  <c r="AS22" i="1"/>
  <c r="AR23" i="1"/>
  <c r="AS23" i="1"/>
  <c r="AR25" i="1"/>
  <c r="AS25" i="1"/>
  <c r="AR26" i="1"/>
  <c r="AS26" i="1"/>
  <c r="AR27" i="1"/>
  <c r="AS27" i="1"/>
  <c r="AR29" i="1"/>
  <c r="AS29" i="1"/>
  <c r="AR30" i="1"/>
  <c r="AS30" i="1"/>
  <c r="AR33" i="1"/>
  <c r="AS33" i="1"/>
  <c r="AR34" i="1"/>
  <c r="AS34" i="1"/>
  <c r="AR36" i="1"/>
  <c r="AS36" i="1"/>
  <c r="AR37" i="1"/>
  <c r="AS37" i="1"/>
  <c r="AR38" i="1"/>
  <c r="AS38" i="1"/>
  <c r="AR39" i="1"/>
  <c r="AS39" i="1"/>
  <c r="AR40" i="1"/>
  <c r="AS40" i="1"/>
  <c r="AR42" i="1"/>
  <c r="AS42" i="1"/>
  <c r="AR43" i="1"/>
  <c r="AS43" i="1"/>
  <c r="AR44" i="1"/>
  <c r="AS44" i="1"/>
  <c r="AR45" i="1"/>
  <c r="AS45" i="1"/>
  <c r="AR46" i="1"/>
  <c r="AS46" i="1"/>
  <c r="AR47" i="1"/>
  <c r="AS47" i="1"/>
  <c r="AR48" i="1"/>
  <c r="AS48" i="1"/>
  <c r="AR50" i="1"/>
  <c r="AS50" i="1"/>
  <c r="AR51" i="1"/>
  <c r="AS51" i="1"/>
  <c r="AR52" i="1"/>
  <c r="AS52" i="1"/>
  <c r="AR53" i="1"/>
  <c r="AS53" i="1"/>
  <c r="AR55" i="1"/>
  <c r="AS55" i="1"/>
  <c r="AR56" i="1"/>
  <c r="AS56" i="1"/>
  <c r="AR57" i="1"/>
  <c r="AS57" i="1"/>
  <c r="AR59" i="1"/>
  <c r="AS59" i="1"/>
  <c r="AR60" i="1"/>
  <c r="AS60" i="1"/>
  <c r="AR61" i="1"/>
  <c r="AS61" i="1"/>
  <c r="AR62" i="1"/>
  <c r="AS62" i="1"/>
  <c r="AR63" i="1"/>
  <c r="AS63" i="1"/>
  <c r="AR65" i="1"/>
  <c r="AS65" i="1"/>
  <c r="AR66" i="1"/>
  <c r="AS66" i="1"/>
  <c r="AR67" i="1"/>
  <c r="AS67" i="1"/>
  <c r="AR68" i="1"/>
  <c r="AS68" i="1"/>
  <c r="AR69" i="1"/>
  <c r="AS69" i="1"/>
  <c r="AR70" i="1"/>
  <c r="AS70" i="1"/>
  <c r="AR71" i="1"/>
  <c r="AS71" i="1"/>
  <c r="AR72" i="1"/>
  <c r="AS72" i="1"/>
  <c r="AS73" i="1"/>
  <c r="AR74" i="1"/>
  <c r="AS74" i="1"/>
  <c r="AR75" i="1"/>
  <c r="AS75" i="1"/>
  <c r="AR78" i="1"/>
  <c r="AS78" i="1"/>
  <c r="AR79" i="1"/>
  <c r="AS79" i="1"/>
  <c r="AR80" i="1"/>
  <c r="AS80" i="1"/>
  <c r="AR82" i="1"/>
  <c r="AS82" i="1"/>
  <c r="AR83" i="1"/>
  <c r="AS83" i="1"/>
  <c r="AR84" i="1"/>
  <c r="AS84" i="1"/>
  <c r="AR86" i="1"/>
  <c r="AS86" i="1"/>
  <c r="AR87" i="1"/>
  <c r="AS87" i="1"/>
  <c r="AR89" i="1"/>
  <c r="AS89" i="1"/>
  <c r="AR90" i="1"/>
  <c r="AS90" i="1"/>
  <c r="AR91" i="1"/>
  <c r="AS91" i="1"/>
  <c r="AR6" i="1"/>
  <c r="AS6" i="1"/>
  <c r="I49" i="1"/>
  <c r="H49" i="1"/>
  <c r="J42" i="1"/>
  <c r="Q86" i="5"/>
  <c r="R86" i="5"/>
  <c r="S86" i="5" s="1"/>
  <c r="AI50" i="6"/>
  <c r="AK50" i="6" s="1"/>
  <c r="AJ50" i="6"/>
  <c r="T71" i="9"/>
  <c r="U71" i="9"/>
  <c r="V71" i="9"/>
  <c r="H94" i="1"/>
  <c r="I94" i="1"/>
  <c r="K94" i="1"/>
  <c r="L94" i="1"/>
  <c r="Q94" i="1"/>
  <c r="R94" i="1"/>
  <c r="T94" i="1"/>
  <c r="U94" i="1"/>
  <c r="W94" i="1"/>
  <c r="X94" i="1"/>
  <c r="Z94" i="1"/>
  <c r="AA94" i="1"/>
  <c r="AC94" i="1"/>
  <c r="AD94" i="1"/>
  <c r="AF94" i="1"/>
  <c r="AG94" i="1"/>
  <c r="AI94" i="1"/>
  <c r="AJ94" i="1"/>
  <c r="AL94" i="1"/>
  <c r="AM94" i="1"/>
  <c r="AO94" i="1"/>
  <c r="AP94" i="1"/>
  <c r="F94" i="1"/>
  <c r="E94" i="1"/>
  <c r="T107" i="1"/>
  <c r="U107" i="1"/>
  <c r="I107" i="1"/>
  <c r="H107" i="1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Z88" i="2"/>
  <c r="AA88" i="2"/>
  <c r="AC88" i="2"/>
  <c r="AD88" i="2"/>
  <c r="AE88" i="2"/>
  <c r="AF88" i="2"/>
  <c r="AG88" i="2"/>
  <c r="AI88" i="2"/>
  <c r="AJ88" i="2"/>
  <c r="AK88" i="2"/>
  <c r="AO88" i="2"/>
  <c r="AP88" i="2"/>
  <c r="AQ88" i="2" s="1"/>
  <c r="AR88" i="2"/>
  <c r="AS88" i="2"/>
  <c r="Q88" i="5"/>
  <c r="R88" i="5"/>
  <c r="AF88" i="5"/>
  <c r="AG88" i="5"/>
  <c r="AH88" i="5" s="1"/>
  <c r="H81" i="5"/>
  <c r="I81" i="5"/>
  <c r="J81" i="5" s="1"/>
  <c r="K81" i="5"/>
  <c r="L81" i="5"/>
  <c r="M81" i="5" s="1"/>
  <c r="N81" i="5"/>
  <c r="O81" i="5"/>
  <c r="P81" i="5"/>
  <c r="Q81" i="5"/>
  <c r="R81" i="5"/>
  <c r="S81" i="5"/>
  <c r="W81" i="5"/>
  <c r="X81" i="5"/>
  <c r="Y81" i="5" s="1"/>
  <c r="AC81" i="5"/>
  <c r="AD81" i="5"/>
  <c r="F81" i="5"/>
  <c r="E81" i="5"/>
  <c r="AR7" i="9"/>
  <c r="AS7" i="9"/>
  <c r="AT7" i="9" s="1"/>
  <c r="AR8" i="9"/>
  <c r="AS8" i="9"/>
  <c r="AT8" i="9" s="1"/>
  <c r="AR10" i="9"/>
  <c r="AS10" i="9"/>
  <c r="AT10" i="9" s="1"/>
  <c r="AR11" i="9"/>
  <c r="AS11" i="9"/>
  <c r="AR13" i="9"/>
  <c r="AS13" i="9"/>
  <c r="AR14" i="9"/>
  <c r="AS14" i="9"/>
  <c r="AT14" i="9" s="1"/>
  <c r="AR16" i="9"/>
  <c r="AS16" i="9"/>
  <c r="AR17" i="9"/>
  <c r="AS17" i="9"/>
  <c r="AT17" i="9" s="1"/>
  <c r="AR19" i="9"/>
  <c r="AS19" i="9"/>
  <c r="AR20" i="9"/>
  <c r="AS20" i="9"/>
  <c r="AR21" i="9"/>
  <c r="AS21" i="9"/>
  <c r="AR22" i="9"/>
  <c r="AS22" i="9"/>
  <c r="AR24" i="9"/>
  <c r="AS24" i="9"/>
  <c r="AT24" i="9" s="1"/>
  <c r="AR25" i="9"/>
  <c r="AS25" i="9"/>
  <c r="AR26" i="9"/>
  <c r="AS26" i="9"/>
  <c r="AT26" i="9" s="1"/>
  <c r="AR28" i="9"/>
  <c r="AS28" i="9"/>
  <c r="AR30" i="9"/>
  <c r="AS30" i="9"/>
  <c r="AR31" i="9"/>
  <c r="AS31" i="9"/>
  <c r="AR32" i="9"/>
  <c r="AS32" i="9"/>
  <c r="AT32" i="9" s="1"/>
  <c r="AR33" i="9"/>
  <c r="AS33" i="9"/>
  <c r="AT33" i="9" s="1"/>
  <c r="AR35" i="9"/>
  <c r="AS35" i="9"/>
  <c r="AT35" i="9" s="1"/>
  <c r="AR36" i="9"/>
  <c r="AS36" i="9"/>
  <c r="AR37" i="9"/>
  <c r="AS37" i="9"/>
  <c r="AT37" i="9" s="1"/>
  <c r="AR38" i="9"/>
  <c r="AS38" i="9"/>
  <c r="AT38" i="9" s="1"/>
  <c r="AR39" i="9"/>
  <c r="AS39" i="9"/>
  <c r="AR40" i="9"/>
  <c r="AS40" i="9"/>
  <c r="AT40" i="9"/>
  <c r="AR41" i="9"/>
  <c r="AS41" i="9"/>
  <c r="AT41" i="9"/>
  <c r="AR43" i="9"/>
  <c r="AS43" i="9"/>
  <c r="AR44" i="9"/>
  <c r="AS44" i="9"/>
  <c r="AR46" i="9"/>
  <c r="AS46" i="9"/>
  <c r="AR47" i="9"/>
  <c r="AS47" i="9"/>
  <c r="AT47" i="9" s="1"/>
  <c r="AR48" i="9"/>
  <c r="AS48" i="9"/>
  <c r="AR49" i="9"/>
  <c r="AS49" i="9"/>
  <c r="AR50" i="9"/>
  <c r="AS50" i="9"/>
  <c r="AT50" i="9" s="1"/>
  <c r="AR51" i="9"/>
  <c r="AS51" i="9"/>
  <c r="AT51" i="9" s="1"/>
  <c r="AR53" i="9"/>
  <c r="AS53" i="9"/>
  <c r="AT53" i="9" s="1"/>
  <c r="AR54" i="9"/>
  <c r="AS54" i="9"/>
  <c r="AR56" i="9"/>
  <c r="AS56" i="9"/>
  <c r="AT56" i="9" s="1"/>
  <c r="AR57" i="9"/>
  <c r="AS57" i="9"/>
  <c r="AR59" i="9"/>
  <c r="AT59" i="9" s="1"/>
  <c r="AS59" i="9"/>
  <c r="AR60" i="9"/>
  <c r="AS60" i="9"/>
  <c r="AT60" i="9" s="1"/>
  <c r="AR62" i="9"/>
  <c r="AS62" i="9"/>
  <c r="AT62" i="9" s="1"/>
  <c r="AR64" i="9"/>
  <c r="AS64" i="9"/>
  <c r="AR65" i="9"/>
  <c r="AS65" i="9"/>
  <c r="AR66" i="9"/>
  <c r="AS66" i="9"/>
  <c r="AT66" i="9"/>
  <c r="AR67" i="9"/>
  <c r="AS67" i="9"/>
  <c r="AU7" i="8"/>
  <c r="AW7" i="8" s="1"/>
  <c r="AV7" i="8"/>
  <c r="AU8" i="8"/>
  <c r="AV8" i="8"/>
  <c r="AU10" i="8"/>
  <c r="AV10" i="8"/>
  <c r="AU11" i="8"/>
  <c r="AV11" i="8"/>
  <c r="AW11" i="8" s="1"/>
  <c r="AU13" i="8"/>
  <c r="AV13" i="8"/>
  <c r="AU14" i="8"/>
  <c r="AV14" i="8"/>
  <c r="AW14" i="8"/>
  <c r="AU16" i="8"/>
  <c r="AV16" i="8"/>
  <c r="AW16" i="8"/>
  <c r="AU17" i="8"/>
  <c r="AV17" i="8"/>
  <c r="AU19" i="8"/>
  <c r="AV19" i="8"/>
  <c r="AU20" i="8"/>
  <c r="AV20" i="8"/>
  <c r="AW20" i="8" s="1"/>
  <c r="AU21" i="8"/>
  <c r="AV21" i="8"/>
  <c r="AW21" i="8" s="1"/>
  <c r="AU22" i="8"/>
  <c r="AV22" i="8"/>
  <c r="AU24" i="8"/>
  <c r="AV24" i="8"/>
  <c r="AU25" i="8"/>
  <c r="AV25" i="8"/>
  <c r="AU26" i="8"/>
  <c r="AV26" i="8"/>
  <c r="AU27" i="8"/>
  <c r="AV27" i="8"/>
  <c r="AU29" i="8"/>
  <c r="AV29" i="8"/>
  <c r="AW29" i="8" s="1"/>
  <c r="AU30" i="8"/>
  <c r="AV30" i="8"/>
  <c r="AW30" i="8" s="1"/>
  <c r="AU31" i="8"/>
  <c r="AV31" i="8"/>
  <c r="AW31" i="8" s="1"/>
  <c r="AU32" i="8"/>
  <c r="AV32" i="8"/>
  <c r="AU33" i="8"/>
  <c r="AV33" i="8"/>
  <c r="AU34" i="8"/>
  <c r="AV34" i="8"/>
  <c r="AU35" i="8"/>
  <c r="AV35" i="8"/>
  <c r="AU36" i="8"/>
  <c r="AV36" i="8"/>
  <c r="AW36" i="8" s="1"/>
  <c r="AU37" i="8"/>
  <c r="AV37" i="8"/>
  <c r="AW37" i="8" s="1"/>
  <c r="AU38" i="8"/>
  <c r="AV38" i="8"/>
  <c r="AW38" i="8"/>
  <c r="AU39" i="8"/>
  <c r="AV39" i="8"/>
  <c r="AU41" i="8"/>
  <c r="AV41" i="8"/>
  <c r="AU42" i="8"/>
  <c r="AV42" i="8"/>
  <c r="AU43" i="8"/>
  <c r="AV43" i="8"/>
  <c r="AU44" i="8"/>
  <c r="AV44" i="8"/>
  <c r="AW44" i="8" s="1"/>
  <c r="AU46" i="8"/>
  <c r="AV46" i="8"/>
  <c r="AW46" i="8" s="1"/>
  <c r="AU47" i="8"/>
  <c r="AV47" i="8"/>
  <c r="AU48" i="8"/>
  <c r="AV48" i="8"/>
  <c r="AW48" i="8" s="1"/>
  <c r="AU50" i="8"/>
  <c r="AV50" i="8"/>
  <c r="AU51" i="8"/>
  <c r="AV51" i="8"/>
  <c r="AW51" i="8" s="1"/>
  <c r="AU52" i="8"/>
  <c r="AV52" i="8"/>
  <c r="AU53" i="8"/>
  <c r="AW53" i="8" s="1"/>
  <c r="AV53" i="8"/>
  <c r="AU54" i="8"/>
  <c r="AV54" i="8"/>
  <c r="AW54" i="8" s="1"/>
  <c r="AU55" i="8"/>
  <c r="AV55" i="8"/>
  <c r="AU57" i="8"/>
  <c r="AV57" i="8"/>
  <c r="AU58" i="8"/>
  <c r="AV58" i="8"/>
  <c r="AU59" i="8"/>
  <c r="AV59" i="8"/>
  <c r="AW59" i="8" s="1"/>
  <c r="AU60" i="8"/>
  <c r="AV60" i="8"/>
  <c r="AU61" i="8"/>
  <c r="AV61" i="8"/>
  <c r="AU63" i="8"/>
  <c r="AV63" i="8"/>
  <c r="AU64" i="8"/>
  <c r="AV64" i="8"/>
  <c r="AU65" i="8"/>
  <c r="AV65" i="8"/>
  <c r="AU66" i="8"/>
  <c r="AV66" i="8"/>
  <c r="AR7" i="7"/>
  <c r="AS7" i="7"/>
  <c r="AT7" i="7" s="1"/>
  <c r="AR8" i="7"/>
  <c r="AS8" i="7"/>
  <c r="AT8" i="7" s="1"/>
  <c r="AR10" i="7"/>
  <c r="AS10" i="7"/>
  <c r="AT10" i="7"/>
  <c r="AR11" i="7"/>
  <c r="AS11" i="7"/>
  <c r="AR13" i="7"/>
  <c r="AS13" i="7"/>
  <c r="AR14" i="7"/>
  <c r="AS14" i="7"/>
  <c r="AR16" i="7"/>
  <c r="AS16" i="7"/>
  <c r="AT16" i="7" s="1"/>
  <c r="AR17" i="7"/>
  <c r="AS17" i="7"/>
  <c r="AR19" i="7"/>
  <c r="AS19" i="7"/>
  <c r="AT19" i="7" s="1"/>
  <c r="AR20" i="7"/>
  <c r="AS20" i="7"/>
  <c r="AT20" i="7"/>
  <c r="AR21" i="7"/>
  <c r="AS21" i="7"/>
  <c r="AR22" i="7"/>
  <c r="AS22" i="7"/>
  <c r="AR24" i="7"/>
  <c r="AS24" i="7"/>
  <c r="AR25" i="7"/>
  <c r="AS25" i="7"/>
  <c r="AT25" i="7"/>
  <c r="AR26" i="7"/>
  <c r="AS26" i="7"/>
  <c r="AT26" i="7" s="1"/>
  <c r="AR27" i="7"/>
  <c r="AS27" i="7"/>
  <c r="AT27" i="7" s="1"/>
  <c r="AR29" i="7"/>
  <c r="AS29" i="7"/>
  <c r="AR30" i="7"/>
  <c r="AS30" i="7"/>
  <c r="AR32" i="7"/>
  <c r="AS32" i="7"/>
  <c r="AR33" i="7"/>
  <c r="AS33" i="7"/>
  <c r="AT33" i="7"/>
  <c r="AR34" i="7"/>
  <c r="AS34" i="7"/>
  <c r="AT34" i="7" s="1"/>
  <c r="AR36" i="7"/>
  <c r="AS36" i="7"/>
  <c r="AT36" i="7" s="1"/>
  <c r="AR37" i="7"/>
  <c r="AS37" i="7"/>
  <c r="AR38" i="7"/>
  <c r="AS38" i="7"/>
  <c r="AT38" i="7" s="1"/>
  <c r="AR39" i="7"/>
  <c r="AS39" i="7"/>
  <c r="AR40" i="7"/>
  <c r="AS40" i="7"/>
  <c r="AR41" i="7"/>
  <c r="AS41" i="7"/>
  <c r="AT41" i="7"/>
  <c r="AR42" i="7"/>
  <c r="AS42" i="7"/>
  <c r="AT42" i="7" s="1"/>
  <c r="AR44" i="7"/>
  <c r="AS44" i="7"/>
  <c r="AR45" i="7"/>
  <c r="AS45" i="7"/>
  <c r="AR46" i="7"/>
  <c r="AS46" i="7"/>
  <c r="AR47" i="7"/>
  <c r="AS47" i="7"/>
  <c r="AT47" i="7" s="1"/>
  <c r="AR49" i="7"/>
  <c r="AS49" i="7"/>
  <c r="AT49" i="7" s="1"/>
  <c r="AR50" i="7"/>
  <c r="AS50" i="7"/>
  <c r="AT50" i="7" s="1"/>
  <c r="AR51" i="7"/>
  <c r="AS51" i="7"/>
  <c r="AR53" i="7"/>
  <c r="AS53" i="7"/>
  <c r="AT53" i="7" s="1"/>
  <c r="AR54" i="7"/>
  <c r="AS54" i="7"/>
  <c r="AR55" i="7"/>
  <c r="AS55" i="7"/>
  <c r="AT55" i="7" s="1"/>
  <c r="AR56" i="7"/>
  <c r="AS56" i="7"/>
  <c r="AT56" i="7"/>
  <c r="AR57" i="7"/>
  <c r="AS57" i="7"/>
  <c r="AR58" i="7"/>
  <c r="AS58" i="7"/>
  <c r="AR60" i="7"/>
  <c r="AS60" i="7"/>
  <c r="AT60" i="7" s="1"/>
  <c r="AR61" i="7"/>
  <c r="AS61" i="7"/>
  <c r="AT61" i="7"/>
  <c r="AR62" i="7"/>
  <c r="AS62" i="7"/>
  <c r="AR63" i="7"/>
  <c r="AS63" i="7"/>
  <c r="AT63" i="7" s="1"/>
  <c r="AR64" i="7"/>
  <c r="AS64" i="7"/>
  <c r="AR66" i="7"/>
  <c r="AS66" i="7"/>
  <c r="AR67" i="7"/>
  <c r="AS67" i="7"/>
  <c r="AR68" i="7"/>
  <c r="AS68" i="7"/>
  <c r="AR69" i="7"/>
  <c r="AS69" i="7"/>
  <c r="AT69" i="7"/>
  <c r="AO7" i="6"/>
  <c r="AP7" i="6"/>
  <c r="AQ7" i="6" s="1"/>
  <c r="AO8" i="6"/>
  <c r="AP8" i="6"/>
  <c r="AO10" i="6"/>
  <c r="AP10" i="6"/>
  <c r="AO11" i="6"/>
  <c r="AP11" i="6"/>
  <c r="AO13" i="6"/>
  <c r="AP13" i="6"/>
  <c r="AO14" i="6"/>
  <c r="AP14" i="6"/>
  <c r="AQ14" i="6" s="1"/>
  <c r="AO16" i="6"/>
  <c r="AP16" i="6"/>
  <c r="AQ16" i="6" s="1"/>
  <c r="AO17" i="6"/>
  <c r="AP17" i="6"/>
  <c r="AQ17" i="6" s="1"/>
  <c r="AO19" i="6"/>
  <c r="AP19" i="6"/>
  <c r="AO20" i="6"/>
  <c r="AP20" i="6"/>
  <c r="AO21" i="6"/>
  <c r="AP21" i="6"/>
  <c r="AQ21" i="6" s="1"/>
  <c r="AO22" i="6"/>
  <c r="AP22" i="6"/>
  <c r="AO24" i="6"/>
  <c r="AP24" i="6"/>
  <c r="AO25" i="6"/>
  <c r="AP25" i="6"/>
  <c r="AQ25" i="6" s="1"/>
  <c r="AO26" i="6"/>
  <c r="AP26" i="6"/>
  <c r="AO27" i="6"/>
  <c r="AP27" i="6"/>
  <c r="AO28" i="6"/>
  <c r="AP28" i="6"/>
  <c r="AO31" i="6"/>
  <c r="AP31" i="6"/>
  <c r="AO32" i="6"/>
  <c r="AP32" i="6"/>
  <c r="AQ32" i="6" s="1"/>
  <c r="AO33" i="6"/>
  <c r="AP33" i="6"/>
  <c r="AO34" i="6"/>
  <c r="AP34" i="6"/>
  <c r="AQ34" i="6"/>
  <c r="AO35" i="6"/>
  <c r="AP35" i="6"/>
  <c r="AO36" i="6"/>
  <c r="AP36" i="6"/>
  <c r="AO38" i="6"/>
  <c r="AP38" i="6"/>
  <c r="AO39" i="6"/>
  <c r="AP39" i="6"/>
  <c r="AQ39" i="6"/>
  <c r="AO40" i="6"/>
  <c r="AP40" i="6"/>
  <c r="AQ40" i="6"/>
  <c r="AO41" i="6"/>
  <c r="AP41" i="6"/>
  <c r="AQ41" i="6" s="1"/>
  <c r="AO42" i="6"/>
  <c r="AP42" i="6"/>
  <c r="AO43" i="6"/>
  <c r="AP43" i="6"/>
  <c r="AO44" i="6"/>
  <c r="AP44" i="6"/>
  <c r="AQ44" i="6" s="1"/>
  <c r="AO46" i="6"/>
  <c r="AP46" i="6"/>
  <c r="AQ46" i="6"/>
  <c r="AO47" i="6"/>
  <c r="AP47" i="6"/>
  <c r="AO48" i="6"/>
  <c r="AP48" i="6"/>
  <c r="AQ48" i="6" s="1"/>
  <c r="AO49" i="6"/>
  <c r="AP49" i="6"/>
  <c r="AO51" i="6"/>
  <c r="AP51" i="6"/>
  <c r="AO52" i="6"/>
  <c r="AP52" i="6"/>
  <c r="AO53" i="6"/>
  <c r="AP53" i="6"/>
  <c r="AO55" i="6"/>
  <c r="AP55" i="6"/>
  <c r="AQ55" i="6"/>
  <c r="AO56" i="6"/>
  <c r="AP56" i="6"/>
  <c r="AQ56" i="6"/>
  <c r="AO57" i="6"/>
  <c r="AP57" i="6"/>
  <c r="AO58" i="6"/>
  <c r="AP58" i="6"/>
  <c r="AO59" i="6"/>
  <c r="AP59" i="6"/>
  <c r="AQ59" i="6" s="1"/>
  <c r="AO60" i="6"/>
  <c r="AP60" i="6"/>
  <c r="AO62" i="6"/>
  <c r="AP62" i="6"/>
  <c r="AO63" i="6"/>
  <c r="AP63" i="6"/>
  <c r="AO64" i="6"/>
  <c r="AP64" i="6"/>
  <c r="AQ64" i="6" s="1"/>
  <c r="AO65" i="6"/>
  <c r="AP65" i="6"/>
  <c r="AO66" i="6"/>
  <c r="AP66" i="6"/>
  <c r="AO67" i="6"/>
  <c r="AP67" i="6"/>
  <c r="AO70" i="6"/>
  <c r="AP70" i="6"/>
  <c r="AO71" i="6"/>
  <c r="AP71" i="6"/>
  <c r="AQ71" i="6" s="1"/>
  <c r="AO72" i="6"/>
  <c r="AQ72" i="6" s="1"/>
  <c r="AP72" i="6"/>
  <c r="AO73" i="6"/>
  <c r="AP73" i="6"/>
  <c r="AQ73" i="6"/>
  <c r="AO74" i="6"/>
  <c r="AP74" i="6"/>
  <c r="AL7" i="5"/>
  <c r="AM7" i="5"/>
  <c r="AL8" i="5"/>
  <c r="AM8" i="5"/>
  <c r="AL10" i="5"/>
  <c r="AM10" i="5"/>
  <c r="AN10" i="5" s="1"/>
  <c r="AL11" i="5"/>
  <c r="AM11" i="5"/>
  <c r="AN11" i="5" s="1"/>
  <c r="AL13" i="5"/>
  <c r="AM13" i="5"/>
  <c r="AL14" i="5"/>
  <c r="AM14" i="5"/>
  <c r="AL16" i="5"/>
  <c r="AM16" i="5"/>
  <c r="AN16" i="5" s="1"/>
  <c r="AL17" i="5"/>
  <c r="AM17" i="5"/>
  <c r="AL18" i="5"/>
  <c r="AM18" i="5"/>
  <c r="AL20" i="5"/>
  <c r="AM20" i="5"/>
  <c r="AL21" i="5"/>
  <c r="AM21" i="5"/>
  <c r="AN21" i="5" s="1"/>
  <c r="AL22" i="5"/>
  <c r="AM22" i="5"/>
  <c r="AL23" i="5"/>
  <c r="AM23" i="5"/>
  <c r="AL25" i="5"/>
  <c r="AM25" i="5"/>
  <c r="AL26" i="5"/>
  <c r="AM26" i="5"/>
  <c r="AL27" i="5"/>
  <c r="AM27" i="5"/>
  <c r="AN27" i="5" s="1"/>
  <c r="AL28" i="5"/>
  <c r="AM28" i="5"/>
  <c r="AL29" i="5"/>
  <c r="AM29" i="5"/>
  <c r="AL31" i="5"/>
  <c r="AM31" i="5"/>
  <c r="AL32" i="5"/>
  <c r="AM32" i="5"/>
  <c r="AL33" i="5"/>
  <c r="AM33" i="5"/>
  <c r="AL34" i="5"/>
  <c r="AM34" i="5"/>
  <c r="AL35" i="5"/>
  <c r="AM35" i="5"/>
  <c r="AL36" i="5"/>
  <c r="AM36" i="5"/>
  <c r="AN36" i="5"/>
  <c r="AL37" i="5"/>
  <c r="AM37" i="5"/>
  <c r="AL39" i="5"/>
  <c r="AM39" i="5"/>
  <c r="AN39" i="5"/>
  <c r="AL40" i="5"/>
  <c r="AM40" i="5"/>
  <c r="AL41" i="5"/>
  <c r="AM41" i="5"/>
  <c r="AL42" i="5"/>
  <c r="AM42" i="5"/>
  <c r="AL43" i="5"/>
  <c r="AM43" i="5"/>
  <c r="AL44" i="5"/>
  <c r="AM44" i="5"/>
  <c r="AN44" i="5"/>
  <c r="AL45" i="5"/>
  <c r="AM45" i="5"/>
  <c r="AL47" i="5"/>
  <c r="AM47" i="5"/>
  <c r="AN47" i="5" s="1"/>
  <c r="AL48" i="5"/>
  <c r="AM48" i="5"/>
  <c r="AL49" i="5"/>
  <c r="AM49" i="5"/>
  <c r="AL50" i="5"/>
  <c r="AM50" i="5"/>
  <c r="AL52" i="5"/>
  <c r="AM52" i="5"/>
  <c r="AL53" i="5"/>
  <c r="AM53" i="5"/>
  <c r="AL54" i="5"/>
  <c r="AM54" i="5"/>
  <c r="AL56" i="5"/>
  <c r="AM56" i="5"/>
  <c r="AL57" i="5"/>
  <c r="AM57" i="5"/>
  <c r="AL58" i="5"/>
  <c r="AM58" i="5"/>
  <c r="AL59" i="5"/>
  <c r="AM59" i="5"/>
  <c r="AL60" i="5"/>
  <c r="AM60" i="5"/>
  <c r="AL61" i="5"/>
  <c r="AM61" i="5"/>
  <c r="AL63" i="5"/>
  <c r="AM63" i="5"/>
  <c r="AL64" i="5"/>
  <c r="AM64" i="5"/>
  <c r="AL66" i="5"/>
  <c r="AM66" i="5"/>
  <c r="AL67" i="5"/>
  <c r="AM67" i="5"/>
  <c r="AN67" i="5" s="1"/>
  <c r="AL68" i="5"/>
  <c r="AM68" i="5"/>
  <c r="AL69" i="5"/>
  <c r="AM69" i="5"/>
  <c r="AN69" i="5" s="1"/>
  <c r="AL72" i="5"/>
  <c r="AM72" i="5"/>
  <c r="AL73" i="5"/>
  <c r="AM73" i="5"/>
  <c r="AL75" i="5"/>
  <c r="AM75" i="5"/>
  <c r="AL76" i="5"/>
  <c r="AM76" i="5"/>
  <c r="AL77" i="5"/>
  <c r="AM77" i="5"/>
  <c r="AL78" i="5"/>
  <c r="AM78" i="5"/>
  <c r="AO7" i="4"/>
  <c r="AP7" i="4"/>
  <c r="AQ7" i="4"/>
  <c r="AO8" i="4"/>
  <c r="AP8" i="4"/>
  <c r="AQ8" i="4" s="1"/>
  <c r="AO10" i="4"/>
  <c r="AP10" i="4"/>
  <c r="AQ10" i="4"/>
  <c r="AO11" i="4"/>
  <c r="AP11" i="4"/>
  <c r="AO13" i="4"/>
  <c r="AP13" i="4"/>
  <c r="AQ13" i="4" s="1"/>
  <c r="AO14" i="4"/>
  <c r="AP14" i="4"/>
  <c r="AQ14" i="4" s="1"/>
  <c r="AO16" i="4"/>
  <c r="AP16" i="4"/>
  <c r="AQ16" i="4" s="1"/>
  <c r="AO17" i="4"/>
  <c r="AP17" i="4"/>
  <c r="AO18" i="4"/>
  <c r="AP18" i="4"/>
  <c r="AQ18" i="4" s="1"/>
  <c r="AO20" i="4"/>
  <c r="AP20" i="4"/>
  <c r="AO21" i="4"/>
  <c r="AP21" i="4"/>
  <c r="AO22" i="4"/>
  <c r="AP22" i="4"/>
  <c r="AQ22" i="4" s="1"/>
  <c r="AO23" i="4"/>
  <c r="AP23" i="4"/>
  <c r="AQ23" i="4"/>
  <c r="AO25" i="4"/>
  <c r="AP25" i="4"/>
  <c r="AQ25" i="4" s="1"/>
  <c r="AO26" i="4"/>
  <c r="AP26" i="4"/>
  <c r="AQ26" i="4"/>
  <c r="AO27" i="4"/>
  <c r="AP27" i="4"/>
  <c r="AO28" i="4"/>
  <c r="AP28" i="4"/>
  <c r="AQ28" i="4" s="1"/>
  <c r="AO29" i="4"/>
  <c r="AP29" i="4"/>
  <c r="AQ29" i="4" s="1"/>
  <c r="AO32" i="4"/>
  <c r="AP32" i="4"/>
  <c r="AO33" i="4"/>
  <c r="AP33" i="4"/>
  <c r="AQ33" i="4"/>
  <c r="AO34" i="4"/>
  <c r="AP34" i="4"/>
  <c r="AQ34" i="4"/>
  <c r="AO35" i="4"/>
  <c r="AP35" i="4"/>
  <c r="AO36" i="4"/>
  <c r="AP36" i="4"/>
  <c r="AQ36" i="4" s="1"/>
  <c r="AO37" i="4"/>
  <c r="AP37" i="4"/>
  <c r="AQ37" i="4" s="1"/>
  <c r="AO38" i="4"/>
  <c r="AP38" i="4"/>
  <c r="AO40" i="4"/>
  <c r="AP40" i="4"/>
  <c r="AQ40" i="4"/>
  <c r="AO41" i="4"/>
  <c r="AP41" i="4"/>
  <c r="AQ41" i="4"/>
  <c r="AO42" i="4"/>
  <c r="AP42" i="4"/>
  <c r="AO43" i="4"/>
  <c r="AP43" i="4"/>
  <c r="AQ43" i="4" s="1"/>
  <c r="AO44" i="4"/>
  <c r="AP44" i="4"/>
  <c r="AQ44" i="4" s="1"/>
  <c r="AO45" i="4"/>
  <c r="AP45" i="4"/>
  <c r="AQ45" i="4"/>
  <c r="AO46" i="4"/>
  <c r="AP46" i="4"/>
  <c r="AQ46" i="4"/>
  <c r="AO48" i="4"/>
  <c r="AP48" i="4"/>
  <c r="AQ48" i="4" s="1"/>
  <c r="AO49" i="4"/>
  <c r="AP49" i="4"/>
  <c r="AO50" i="4"/>
  <c r="AP50" i="4"/>
  <c r="AQ50" i="4" s="1"/>
  <c r="AO51" i="4"/>
  <c r="AP51" i="4"/>
  <c r="AQ51" i="4" s="1"/>
  <c r="AO53" i="4"/>
  <c r="AP53" i="4"/>
  <c r="AQ53" i="4"/>
  <c r="AO54" i="4"/>
  <c r="AP54" i="4"/>
  <c r="AO55" i="4"/>
  <c r="AP55" i="4"/>
  <c r="AQ55" i="4" s="1"/>
  <c r="AO57" i="4"/>
  <c r="AP57" i="4"/>
  <c r="AO58" i="4"/>
  <c r="AP58" i="4"/>
  <c r="AO59" i="4"/>
  <c r="AP59" i="4"/>
  <c r="AQ59" i="4"/>
  <c r="AO60" i="4"/>
  <c r="AQ60" i="4" s="1"/>
  <c r="AP60" i="4"/>
  <c r="AO61" i="4"/>
  <c r="AP61" i="4"/>
  <c r="AQ61" i="4" s="1"/>
  <c r="AO62" i="4"/>
  <c r="AP62" i="4"/>
  <c r="AO64" i="4"/>
  <c r="AP64" i="4"/>
  <c r="AQ64" i="4" s="1"/>
  <c r="AO65" i="4"/>
  <c r="AP65" i="4"/>
  <c r="AQ65" i="4" s="1"/>
  <c r="AO66" i="4"/>
  <c r="AP66" i="4"/>
  <c r="AQ66" i="4" s="1"/>
  <c r="AO67" i="4"/>
  <c r="AP67" i="4"/>
  <c r="AQ67" i="4" s="1"/>
  <c r="AO68" i="4"/>
  <c r="AP68" i="4"/>
  <c r="AQ68" i="4" s="1"/>
  <c r="AO69" i="4"/>
  <c r="AP69" i="4"/>
  <c r="AQ69" i="4" s="1"/>
  <c r="AO72" i="4"/>
  <c r="AP72" i="4"/>
  <c r="AO73" i="4"/>
  <c r="AP73" i="4"/>
  <c r="AQ73" i="4" s="1"/>
  <c r="AO75" i="4"/>
  <c r="AP75" i="4"/>
  <c r="AO76" i="4"/>
  <c r="AP76" i="4"/>
  <c r="AQ76" i="4"/>
  <c r="AO77" i="4"/>
  <c r="AP77" i="4"/>
  <c r="AO79" i="4"/>
  <c r="AP79" i="4"/>
  <c r="AQ79" i="4"/>
  <c r="AO80" i="4"/>
  <c r="AP80" i="4"/>
  <c r="AO81" i="4"/>
  <c r="AP81" i="4"/>
  <c r="BA7" i="3"/>
  <c r="BB7" i="3"/>
  <c r="BA8" i="3"/>
  <c r="BB8" i="3"/>
  <c r="BA10" i="3"/>
  <c r="BB10" i="3"/>
  <c r="BA11" i="3"/>
  <c r="BB11" i="3"/>
  <c r="BC11" i="3" s="1"/>
  <c r="BA13" i="3"/>
  <c r="BB13" i="3"/>
  <c r="BC13" i="3" s="1"/>
  <c r="BA14" i="3"/>
  <c r="BB14" i="3"/>
  <c r="BC14" i="3" s="1"/>
  <c r="BA16" i="3"/>
  <c r="BB16" i="3"/>
  <c r="BA17" i="3"/>
  <c r="BB17" i="3"/>
  <c r="BA18" i="3"/>
  <c r="BB18" i="3"/>
  <c r="BA20" i="3"/>
  <c r="BB20" i="3"/>
  <c r="BC20" i="3" s="1"/>
  <c r="BA21" i="3"/>
  <c r="BB21" i="3"/>
  <c r="BC21" i="3" s="1"/>
  <c r="BA22" i="3"/>
  <c r="BB22" i="3"/>
  <c r="BA23" i="3"/>
  <c r="BB23" i="3"/>
  <c r="BA25" i="3"/>
  <c r="BB25" i="3"/>
  <c r="BC25" i="3" s="1"/>
  <c r="BA26" i="3"/>
  <c r="BB26" i="3"/>
  <c r="BA27" i="3"/>
  <c r="BB27" i="3"/>
  <c r="BC27" i="3"/>
  <c r="BA28" i="3"/>
  <c r="BB28" i="3"/>
  <c r="BA29" i="3"/>
  <c r="BB29" i="3"/>
  <c r="BC29" i="3" s="1"/>
  <c r="BA32" i="3"/>
  <c r="BB32" i="3"/>
  <c r="BA33" i="3"/>
  <c r="BB33" i="3"/>
  <c r="BC33" i="3" s="1"/>
  <c r="BA35" i="3"/>
  <c r="BB35" i="3"/>
  <c r="BC35" i="3" s="1"/>
  <c r="BA36" i="3"/>
  <c r="BB36" i="3"/>
  <c r="BA37" i="3"/>
  <c r="BB37" i="3"/>
  <c r="BA38" i="3"/>
  <c r="BB38" i="3"/>
  <c r="BC38" i="3" s="1"/>
  <c r="BA39" i="3"/>
  <c r="BB39" i="3"/>
  <c r="BA41" i="3"/>
  <c r="BB41" i="3"/>
  <c r="BA42" i="3"/>
  <c r="BB42" i="3"/>
  <c r="BA43" i="3"/>
  <c r="BB43" i="3"/>
  <c r="BA44" i="3"/>
  <c r="BB44" i="3"/>
  <c r="BA45" i="3"/>
  <c r="BB45" i="3"/>
  <c r="BC45" i="3" s="1"/>
  <c r="BA46" i="3"/>
  <c r="BB46" i="3"/>
  <c r="BA47" i="3"/>
  <c r="BB47" i="3"/>
  <c r="BC47" i="3" s="1"/>
  <c r="BA49" i="3"/>
  <c r="BB49" i="3"/>
  <c r="BA50" i="3"/>
  <c r="BB50" i="3"/>
  <c r="BC50" i="3" s="1"/>
  <c r="BA51" i="3"/>
  <c r="BB51" i="3"/>
  <c r="BC51" i="3" s="1"/>
  <c r="BA52" i="3"/>
  <c r="BB52" i="3"/>
  <c r="BA54" i="3"/>
  <c r="BB54" i="3"/>
  <c r="BA55" i="3"/>
  <c r="BB55" i="3"/>
  <c r="BA56" i="3"/>
  <c r="BB56" i="3"/>
  <c r="BA58" i="3"/>
  <c r="BB58" i="3"/>
  <c r="BC58" i="3"/>
  <c r="BA59" i="3"/>
  <c r="BB59" i="3"/>
  <c r="BA60" i="3"/>
  <c r="BB60" i="3"/>
  <c r="BA61" i="3"/>
  <c r="BB61" i="3"/>
  <c r="BA62" i="3"/>
  <c r="BB62" i="3"/>
  <c r="BA63" i="3"/>
  <c r="BB63" i="3"/>
  <c r="BA65" i="3"/>
  <c r="BB65" i="3"/>
  <c r="BC65" i="3" s="1"/>
  <c r="BA66" i="3"/>
  <c r="BB66" i="3"/>
  <c r="BC66" i="3" s="1"/>
  <c r="BA67" i="3"/>
  <c r="BB67" i="3"/>
  <c r="BC67" i="3" s="1"/>
  <c r="BA68" i="3"/>
  <c r="BB68" i="3"/>
  <c r="BA69" i="3"/>
  <c r="BB69" i="3"/>
  <c r="BA70" i="3"/>
  <c r="BB70" i="3"/>
  <c r="BA73" i="3"/>
  <c r="BB73" i="3"/>
  <c r="BC73" i="3"/>
  <c r="BA74" i="3"/>
  <c r="BB74" i="3"/>
  <c r="BA75" i="3"/>
  <c r="BB75" i="3"/>
  <c r="BC75" i="3" s="1"/>
  <c r="BA77" i="3"/>
  <c r="BB77" i="3"/>
  <c r="BA78" i="3"/>
  <c r="BB78" i="3"/>
  <c r="BA79" i="3"/>
  <c r="BB79" i="3"/>
  <c r="BA81" i="3"/>
  <c r="BB81" i="3"/>
  <c r="BC81" i="3" s="1"/>
  <c r="BA82" i="3"/>
  <c r="BB82" i="3"/>
  <c r="BC82" i="3"/>
  <c r="BA83" i="3"/>
  <c r="BB83" i="3"/>
  <c r="AX7" i="2"/>
  <c r="AY7" i="2"/>
  <c r="AZ7" i="2" s="1"/>
  <c r="AX8" i="2"/>
  <c r="AY8" i="2"/>
  <c r="AX10" i="2"/>
  <c r="AY10" i="2"/>
  <c r="AX11" i="2"/>
  <c r="AY11" i="2"/>
  <c r="AZ11" i="2"/>
  <c r="AX13" i="2"/>
  <c r="AY13" i="2"/>
  <c r="AX14" i="2"/>
  <c r="AY14" i="2"/>
  <c r="AX16" i="2"/>
  <c r="AY16" i="2"/>
  <c r="AX17" i="2"/>
  <c r="AY17" i="2"/>
  <c r="AX18" i="2"/>
  <c r="AY18" i="2"/>
  <c r="AX20" i="2"/>
  <c r="AY20" i="2"/>
  <c r="AZ20" i="2" s="1"/>
  <c r="AX21" i="2"/>
  <c r="AY21" i="2"/>
  <c r="AZ21" i="2" s="1"/>
  <c r="AX22" i="2"/>
  <c r="AY22" i="2"/>
  <c r="AX23" i="2"/>
  <c r="AY23" i="2"/>
  <c r="AZ23" i="2" s="1"/>
  <c r="AX25" i="2"/>
  <c r="AY25" i="2"/>
  <c r="AX26" i="2"/>
  <c r="AY26" i="2"/>
  <c r="AX27" i="2"/>
  <c r="AY27" i="2"/>
  <c r="AX28" i="2"/>
  <c r="AY28" i="2"/>
  <c r="AX29" i="2"/>
  <c r="AY29" i="2"/>
  <c r="AZ29" i="2" s="1"/>
  <c r="AX32" i="2"/>
  <c r="AY32" i="2"/>
  <c r="AX33" i="2"/>
  <c r="AY33" i="2"/>
  <c r="AX35" i="2"/>
  <c r="AY35" i="2"/>
  <c r="AX36" i="2"/>
  <c r="AY36" i="2"/>
  <c r="AX37" i="2"/>
  <c r="AY37" i="2"/>
  <c r="AX38" i="2"/>
  <c r="AY38" i="2"/>
  <c r="AZ38" i="2" s="1"/>
  <c r="AX39" i="2"/>
  <c r="AY39" i="2"/>
  <c r="AX41" i="2"/>
  <c r="AY41" i="2"/>
  <c r="AX42" i="2"/>
  <c r="AY42" i="2"/>
  <c r="AZ42" i="2" s="1"/>
  <c r="AX43" i="2"/>
  <c r="AY43" i="2"/>
  <c r="AX44" i="2"/>
  <c r="AY44" i="2"/>
  <c r="AX45" i="2"/>
  <c r="AY45" i="2"/>
  <c r="AX46" i="2"/>
  <c r="AZ46" i="2" s="1"/>
  <c r="AY46" i="2"/>
  <c r="AX47" i="2"/>
  <c r="AY47" i="2"/>
  <c r="AX49" i="2"/>
  <c r="AY49" i="2"/>
  <c r="AX50" i="2"/>
  <c r="AY50" i="2"/>
  <c r="AX51" i="2"/>
  <c r="AY51" i="2"/>
  <c r="AX52" i="2"/>
  <c r="AY52" i="2"/>
  <c r="AX54" i="2"/>
  <c r="AY54" i="2"/>
  <c r="AX55" i="2"/>
  <c r="AY55" i="2"/>
  <c r="AX56" i="2"/>
  <c r="AY56" i="2"/>
  <c r="AZ56" i="2" s="1"/>
  <c r="AX58" i="2"/>
  <c r="AY58" i="2"/>
  <c r="AZ58" i="2" s="1"/>
  <c r="AX59" i="2"/>
  <c r="AY59" i="2"/>
  <c r="AX60" i="2"/>
  <c r="AY60" i="2"/>
  <c r="AX61" i="2"/>
  <c r="AY61" i="2"/>
  <c r="AX62" i="2"/>
  <c r="AY62" i="2"/>
  <c r="AX63" i="2"/>
  <c r="AY63" i="2"/>
  <c r="AX65" i="2"/>
  <c r="AY65" i="2"/>
  <c r="AX66" i="2"/>
  <c r="AY66" i="2"/>
  <c r="AZ66" i="2" s="1"/>
  <c r="AX67" i="2"/>
  <c r="AY67" i="2"/>
  <c r="AX68" i="2"/>
  <c r="AY68" i="2"/>
  <c r="AZ68" i="2" s="1"/>
  <c r="AX69" i="2"/>
  <c r="AY69" i="2"/>
  <c r="AX70" i="2"/>
  <c r="AY70" i="2"/>
  <c r="AX73" i="2"/>
  <c r="AY73" i="2"/>
  <c r="AX74" i="2"/>
  <c r="AY74" i="2"/>
  <c r="AX75" i="2"/>
  <c r="AY75" i="2"/>
  <c r="AX76" i="2"/>
  <c r="AY76" i="2"/>
  <c r="AZ76" i="2" s="1"/>
  <c r="AX77" i="2"/>
  <c r="AY77" i="2"/>
  <c r="AX78" i="2"/>
  <c r="AY78" i="2"/>
  <c r="AX80" i="2"/>
  <c r="AY80" i="2"/>
  <c r="AX81" i="2"/>
  <c r="AY81" i="2"/>
  <c r="AX83" i="2"/>
  <c r="AY83" i="2"/>
  <c r="AZ83" i="2" s="1"/>
  <c r="AX84" i="2"/>
  <c r="AY84" i="2"/>
  <c r="AX85" i="2"/>
  <c r="AY85" i="2"/>
  <c r="AU7" i="10"/>
  <c r="AV7" i="10"/>
  <c r="AW7" i="10" s="1"/>
  <c r="AU8" i="10"/>
  <c r="AV8" i="10"/>
  <c r="AW8" i="10" s="1"/>
  <c r="AU10" i="10"/>
  <c r="AV10" i="10"/>
  <c r="AW10" i="10" s="1"/>
  <c r="AU11" i="10"/>
  <c r="AV11" i="10"/>
  <c r="AW11" i="10" s="1"/>
  <c r="AU12" i="10"/>
  <c r="AV12" i="10"/>
  <c r="AU13" i="10"/>
  <c r="AV13" i="10"/>
  <c r="AU14" i="10"/>
  <c r="AV14" i="10"/>
  <c r="AW14" i="10"/>
  <c r="AU15" i="10"/>
  <c r="AV15" i="10"/>
  <c r="AW15" i="10"/>
  <c r="AU16" i="10"/>
  <c r="AV16" i="10"/>
  <c r="AW16" i="10" s="1"/>
  <c r="AU17" i="10"/>
  <c r="AV17" i="10"/>
  <c r="AW17" i="10" s="1"/>
  <c r="AU19" i="10"/>
  <c r="AV19" i="10"/>
  <c r="AW19" i="10" s="1"/>
  <c r="AU21" i="10"/>
  <c r="AW21" i="10" s="1"/>
  <c r="AV21" i="10"/>
  <c r="AU23" i="10"/>
  <c r="AV23" i="10"/>
  <c r="AW23" i="10" s="1"/>
  <c r="AU24" i="10"/>
  <c r="AV24" i="10"/>
  <c r="AU26" i="10"/>
  <c r="AV26" i="10"/>
  <c r="AW26" i="10"/>
  <c r="AU27" i="10"/>
  <c r="AV27" i="10"/>
  <c r="AW27" i="10" s="1"/>
  <c r="AU29" i="10"/>
  <c r="AV29" i="10"/>
  <c r="AW29" i="10" s="1"/>
  <c r="AU30" i="10"/>
  <c r="AV30" i="10"/>
  <c r="AW30" i="10"/>
  <c r="AU32" i="10"/>
  <c r="AV32" i="10"/>
  <c r="AW32" i="10" s="1"/>
  <c r="AU33" i="10"/>
  <c r="AV33" i="10"/>
  <c r="AW33" i="10" s="1"/>
  <c r="AU35" i="10"/>
  <c r="AV35" i="10"/>
  <c r="AW35" i="10" s="1"/>
  <c r="AU36" i="10"/>
  <c r="AV36" i="10"/>
  <c r="AW36" i="10" s="1"/>
  <c r="AU38" i="10"/>
  <c r="AV38" i="10"/>
  <c r="AW38" i="10"/>
  <c r="AU39" i="10"/>
  <c r="AV39" i="10"/>
  <c r="AW39" i="10" s="1"/>
  <c r="AU40" i="10"/>
  <c r="AV40" i="10"/>
  <c r="AU42" i="10"/>
  <c r="AV42" i="10"/>
  <c r="AW42" i="10"/>
  <c r="AU43" i="10"/>
  <c r="AV43" i="10"/>
  <c r="AW43" i="10" s="1"/>
  <c r="AU45" i="10"/>
  <c r="AV45" i="10"/>
  <c r="AW45" i="10"/>
  <c r="AU46" i="10"/>
  <c r="AV46" i="10"/>
  <c r="AW46" i="10" s="1"/>
  <c r="AU48" i="10"/>
  <c r="AV48" i="10"/>
  <c r="AW48" i="10" s="1"/>
  <c r="AU50" i="10"/>
  <c r="AV50" i="10"/>
  <c r="AW50" i="10" s="1"/>
  <c r="AU51" i="10"/>
  <c r="AV51" i="10"/>
  <c r="AU52" i="10"/>
  <c r="AV52" i="10"/>
  <c r="AW52" i="10" s="1"/>
  <c r="AU53" i="10"/>
  <c r="AV53" i="10"/>
  <c r="AW53" i="10" s="1"/>
  <c r="AI60" i="11"/>
  <c r="AJ60" i="11"/>
  <c r="AK60" i="11" s="1"/>
  <c r="AL60" i="11"/>
  <c r="AM60" i="11"/>
  <c r="AN60" i="11"/>
  <c r="I60" i="11"/>
  <c r="H60" i="11"/>
  <c r="AX7" i="11"/>
  <c r="AZ7" i="11" s="1"/>
  <c r="AY7" i="11"/>
  <c r="AX9" i="11"/>
  <c r="AY9" i="11"/>
  <c r="AX10" i="11"/>
  <c r="AY10" i="11"/>
  <c r="AZ10" i="11"/>
  <c r="AX11" i="11"/>
  <c r="AY11" i="11"/>
  <c r="AZ11" i="11" s="1"/>
  <c r="AX12" i="11"/>
  <c r="AY12" i="11"/>
  <c r="AX13" i="11"/>
  <c r="AY13" i="11"/>
  <c r="AX14" i="11"/>
  <c r="AY14" i="11"/>
  <c r="AZ14" i="11" s="1"/>
  <c r="AX15" i="11"/>
  <c r="AZ15" i="11" s="1"/>
  <c r="AY15" i="11"/>
  <c r="AX16" i="11"/>
  <c r="AY16" i="11"/>
  <c r="AZ16" i="11"/>
  <c r="AX17" i="11"/>
  <c r="AY17" i="11"/>
  <c r="AZ17" i="11" s="1"/>
  <c r="AX18" i="11"/>
  <c r="AY18" i="11"/>
  <c r="AX20" i="11"/>
  <c r="AY20" i="11"/>
  <c r="AZ20" i="11"/>
  <c r="AX22" i="11"/>
  <c r="AY22" i="11"/>
  <c r="AZ22" i="11"/>
  <c r="AX23" i="11"/>
  <c r="AY23" i="11"/>
  <c r="AZ23" i="11" s="1"/>
  <c r="AX24" i="11"/>
  <c r="AY24" i="11"/>
  <c r="AZ24" i="11" s="1"/>
  <c r="AX26" i="11"/>
  <c r="AY26" i="11"/>
  <c r="AZ26" i="11"/>
  <c r="AX27" i="11"/>
  <c r="AY27" i="11"/>
  <c r="AZ27" i="11" s="1"/>
  <c r="AX29" i="11"/>
  <c r="AY29" i="11"/>
  <c r="AX30" i="11"/>
  <c r="AY30" i="11"/>
  <c r="AZ30" i="11"/>
  <c r="AX31" i="11"/>
  <c r="AY31" i="11"/>
  <c r="AZ31" i="11" s="1"/>
  <c r="AX32" i="11"/>
  <c r="AY32" i="11"/>
  <c r="AZ32" i="11"/>
  <c r="AX34" i="11"/>
  <c r="AY34" i="11"/>
  <c r="AZ34" i="11" s="1"/>
  <c r="AX35" i="11"/>
  <c r="AY35" i="11"/>
  <c r="AZ35" i="11" s="1"/>
  <c r="AX37" i="11"/>
  <c r="AY37" i="11"/>
  <c r="AZ37" i="11"/>
  <c r="AX38" i="11"/>
  <c r="AY38" i="11"/>
  <c r="AZ38" i="11"/>
  <c r="AX39" i="11"/>
  <c r="AZ39" i="11" s="1"/>
  <c r="AY39" i="11"/>
  <c r="AX40" i="11"/>
  <c r="AY40" i="11"/>
  <c r="AZ40" i="11" s="1"/>
  <c r="AX41" i="11"/>
  <c r="AY41" i="11"/>
  <c r="AZ41" i="11"/>
  <c r="AX44" i="11"/>
  <c r="AY44" i="11"/>
  <c r="AX45" i="11"/>
  <c r="AY45" i="11"/>
  <c r="AX47" i="11"/>
  <c r="AY47" i="11"/>
  <c r="AZ47" i="11" s="1"/>
  <c r="AY6" i="2"/>
  <c r="AX6" i="2"/>
  <c r="AM6" i="5"/>
  <c r="AL6" i="5"/>
  <c r="AP6" i="6"/>
  <c r="AO6" i="6"/>
  <c r="AM64" i="12"/>
  <c r="AL64" i="12"/>
  <c r="AJ64" i="12"/>
  <c r="AI64" i="12"/>
  <c r="L64" i="12"/>
  <c r="K64" i="12"/>
  <c r="O64" i="12"/>
  <c r="N64" i="12"/>
  <c r="U64" i="12"/>
  <c r="T64" i="12"/>
  <c r="X64" i="12"/>
  <c r="W64" i="12"/>
  <c r="AA64" i="12"/>
  <c r="Z64" i="12"/>
  <c r="AC58" i="12"/>
  <c r="AD58" i="12"/>
  <c r="AE58" i="12" s="1"/>
  <c r="AF58" i="12"/>
  <c r="AG58" i="12"/>
  <c r="AH58" i="12" s="1"/>
  <c r="AC46" i="12"/>
  <c r="AO46" i="12" s="1"/>
  <c r="AD46" i="12"/>
  <c r="AP46" i="12" s="1"/>
  <c r="K37" i="12"/>
  <c r="L37" i="12"/>
  <c r="N37" i="12"/>
  <c r="O37" i="12"/>
  <c r="T37" i="12"/>
  <c r="U37" i="12"/>
  <c r="Z37" i="12"/>
  <c r="AA37" i="12"/>
  <c r="AB37" i="12" s="1"/>
  <c r="AL37" i="12"/>
  <c r="AM37" i="12"/>
  <c r="N33" i="12"/>
  <c r="O33" i="12"/>
  <c r="T33" i="12"/>
  <c r="U33" i="12"/>
  <c r="W33" i="12"/>
  <c r="X33" i="12"/>
  <c r="Z33" i="12"/>
  <c r="AA33" i="12"/>
  <c r="AF33" i="12"/>
  <c r="AG33" i="12"/>
  <c r="AI33" i="12"/>
  <c r="AJ33" i="12"/>
  <c r="AL33" i="12"/>
  <c r="AM33" i="12"/>
  <c r="Q20" i="12"/>
  <c r="R20" i="12"/>
  <c r="N14" i="12"/>
  <c r="O14" i="12"/>
  <c r="W14" i="12"/>
  <c r="X14" i="12"/>
  <c r="AI14" i="12"/>
  <c r="AJ14" i="12"/>
  <c r="K24" i="12"/>
  <c r="N10" i="12"/>
  <c r="O10" i="12"/>
  <c r="Z10" i="12"/>
  <c r="Z24" i="12" s="1"/>
  <c r="AA10" i="12"/>
  <c r="AD24" i="12"/>
  <c r="F24" i="12"/>
  <c r="E24" i="12"/>
  <c r="K61" i="12"/>
  <c r="L61" i="12"/>
  <c r="N61" i="12"/>
  <c r="O61" i="12"/>
  <c r="T61" i="12"/>
  <c r="U61" i="12"/>
  <c r="W61" i="12"/>
  <c r="X61" i="12"/>
  <c r="Z61" i="12"/>
  <c r="AA61" i="12"/>
  <c r="AF61" i="12"/>
  <c r="AG61" i="12"/>
  <c r="AI61" i="12"/>
  <c r="AJ61" i="12"/>
  <c r="AL61" i="12"/>
  <c r="AM61" i="12"/>
  <c r="AF62" i="12"/>
  <c r="AG62" i="12"/>
  <c r="N63" i="12"/>
  <c r="O63" i="12"/>
  <c r="P63" i="12" s="1"/>
  <c r="Z63" i="12"/>
  <c r="AA63" i="12"/>
  <c r="H65" i="12"/>
  <c r="I65" i="12"/>
  <c r="H66" i="12"/>
  <c r="I66" i="12"/>
  <c r="T66" i="12"/>
  <c r="U66" i="12"/>
  <c r="AC66" i="12"/>
  <c r="AD66" i="12"/>
  <c r="AF66" i="12"/>
  <c r="AG66" i="12"/>
  <c r="AI66" i="12"/>
  <c r="AJ66" i="12"/>
  <c r="AL66" i="12"/>
  <c r="AM66" i="12"/>
  <c r="H67" i="12"/>
  <c r="I67" i="12"/>
  <c r="K67" i="12"/>
  <c r="L67" i="12"/>
  <c r="M67" i="12" s="1"/>
  <c r="AC67" i="12"/>
  <c r="AD67" i="12"/>
  <c r="AE67" i="12" s="1"/>
  <c r="W68" i="12"/>
  <c r="X68" i="12"/>
  <c r="Y68" i="12" s="1"/>
  <c r="K69" i="12"/>
  <c r="L69" i="12"/>
  <c r="M69" i="12" s="1"/>
  <c r="Q70" i="12"/>
  <c r="R70" i="12"/>
  <c r="W70" i="12"/>
  <c r="X70" i="12"/>
  <c r="T71" i="12"/>
  <c r="U71" i="12"/>
  <c r="W71" i="12"/>
  <c r="X71" i="12"/>
  <c r="AL71" i="12"/>
  <c r="AM71" i="12"/>
  <c r="W72" i="12"/>
  <c r="X72" i="12"/>
  <c r="AC72" i="12"/>
  <c r="AD72" i="12"/>
  <c r="AI72" i="12"/>
  <c r="AJ72" i="12"/>
  <c r="AK72" i="12" s="1"/>
  <c r="N73" i="12"/>
  <c r="O73" i="12"/>
  <c r="W73" i="12"/>
  <c r="X73" i="12"/>
  <c r="Z73" i="12"/>
  <c r="AA73" i="12"/>
  <c r="K74" i="12"/>
  <c r="L74" i="12"/>
  <c r="AC74" i="12"/>
  <c r="AD74" i="12"/>
  <c r="AL74" i="12"/>
  <c r="AM74" i="12"/>
  <c r="AN74" i="12" s="1"/>
  <c r="F71" i="12"/>
  <c r="F67" i="12"/>
  <c r="E71" i="12"/>
  <c r="E67" i="12"/>
  <c r="AC59" i="12"/>
  <c r="AD59" i="12"/>
  <c r="AF59" i="12"/>
  <c r="AG59" i="12"/>
  <c r="AC53" i="12"/>
  <c r="AD53" i="12"/>
  <c r="AL53" i="12"/>
  <c r="AM53" i="12"/>
  <c r="AP57" i="12"/>
  <c r="AO57" i="12"/>
  <c r="AP56" i="12"/>
  <c r="AO56" i="12"/>
  <c r="AP55" i="12"/>
  <c r="AO55" i="12"/>
  <c r="AP54" i="12"/>
  <c r="AO54" i="12"/>
  <c r="AP52" i="12"/>
  <c r="AO52" i="12"/>
  <c r="AP51" i="12"/>
  <c r="AO51" i="12"/>
  <c r="AP50" i="12"/>
  <c r="AO50" i="12"/>
  <c r="AP48" i="12"/>
  <c r="AO48" i="12"/>
  <c r="AP47" i="12"/>
  <c r="AO47" i="12"/>
  <c r="AP45" i="12"/>
  <c r="AO45" i="12"/>
  <c r="AP44" i="12"/>
  <c r="AO44" i="12"/>
  <c r="AP43" i="12"/>
  <c r="AO43" i="12"/>
  <c r="AP42" i="12"/>
  <c r="AO42" i="12"/>
  <c r="AP41" i="12"/>
  <c r="AO41" i="12"/>
  <c r="AP40" i="12"/>
  <c r="AO40" i="12"/>
  <c r="AP39" i="12"/>
  <c r="AO39" i="12"/>
  <c r="AP38" i="12"/>
  <c r="AO38" i="12"/>
  <c r="AP36" i="12"/>
  <c r="AO36" i="12"/>
  <c r="AP35" i="12"/>
  <c r="AO35" i="12"/>
  <c r="AP34" i="12"/>
  <c r="AO34" i="12"/>
  <c r="AP32" i="12"/>
  <c r="AO32" i="12"/>
  <c r="AP31" i="12"/>
  <c r="AO31" i="12"/>
  <c r="AP30" i="12"/>
  <c r="AO30" i="12"/>
  <c r="AP29" i="12"/>
  <c r="AO29" i="12"/>
  <c r="AP28" i="12"/>
  <c r="AO28" i="12"/>
  <c r="AP26" i="12"/>
  <c r="AO26" i="12"/>
  <c r="AP25" i="12"/>
  <c r="AO25" i="12"/>
  <c r="AP23" i="12"/>
  <c r="AO23" i="12"/>
  <c r="AP22" i="12"/>
  <c r="AO22" i="12"/>
  <c r="AP21" i="12"/>
  <c r="AO21" i="12"/>
  <c r="AP19" i="12"/>
  <c r="AO19" i="12"/>
  <c r="AP18" i="12"/>
  <c r="AO18" i="12"/>
  <c r="AP17" i="12"/>
  <c r="AO17" i="12"/>
  <c r="AP16" i="12"/>
  <c r="AO16" i="12"/>
  <c r="AP15" i="12"/>
  <c r="AO15" i="12"/>
  <c r="AP13" i="12"/>
  <c r="AO13" i="12"/>
  <c r="AP12" i="12"/>
  <c r="AO12" i="12"/>
  <c r="AP11" i="12"/>
  <c r="AO11" i="12"/>
  <c r="AP9" i="12"/>
  <c r="AO9" i="12"/>
  <c r="AP8" i="12"/>
  <c r="AO8" i="12"/>
  <c r="AP7" i="12"/>
  <c r="AO7" i="12"/>
  <c r="I24" i="12"/>
  <c r="N54" i="13"/>
  <c r="O54" i="13"/>
  <c r="P54" i="13" s="1"/>
  <c r="Z54" i="13"/>
  <c r="AA54" i="13"/>
  <c r="AB54" i="13" s="1"/>
  <c r="T51" i="13"/>
  <c r="V51" i="13" s="1"/>
  <c r="U51" i="13"/>
  <c r="AC51" i="13"/>
  <c r="AD51" i="13"/>
  <c r="AM51" i="13" s="1"/>
  <c r="AE51" i="13"/>
  <c r="W48" i="13"/>
  <c r="X48" i="13"/>
  <c r="Z48" i="13"/>
  <c r="AA48" i="13"/>
  <c r="AB48" i="13" s="1"/>
  <c r="AF48" i="13"/>
  <c r="AG48" i="13"/>
  <c r="H44" i="13"/>
  <c r="I44" i="13"/>
  <c r="J44" i="13" s="1"/>
  <c r="K44" i="13"/>
  <c r="L44" i="13"/>
  <c r="M44" i="13" s="1"/>
  <c r="Q44" i="13"/>
  <c r="R44" i="13"/>
  <c r="W39" i="13"/>
  <c r="X39" i="13"/>
  <c r="AC39" i="13"/>
  <c r="AD39" i="13"/>
  <c r="AE39" i="13"/>
  <c r="H36" i="13"/>
  <c r="I36" i="13"/>
  <c r="K36" i="13"/>
  <c r="L36" i="13"/>
  <c r="AC36" i="13"/>
  <c r="AD36" i="13"/>
  <c r="H33" i="13"/>
  <c r="I33" i="13"/>
  <c r="J33" i="13"/>
  <c r="N33" i="13"/>
  <c r="P33" i="13" s="1"/>
  <c r="O33" i="13"/>
  <c r="Z33" i="13"/>
  <c r="AA33" i="13"/>
  <c r="AB33" i="13" s="1"/>
  <c r="AC33" i="13"/>
  <c r="AD33" i="13"/>
  <c r="AE33" i="13" s="1"/>
  <c r="AF33" i="13"/>
  <c r="AG33" i="13"/>
  <c r="H28" i="13"/>
  <c r="I28" i="13"/>
  <c r="K28" i="13"/>
  <c r="L28" i="13"/>
  <c r="T28" i="13"/>
  <c r="U28" i="13"/>
  <c r="Z28" i="13"/>
  <c r="AA28" i="13"/>
  <c r="AC28" i="13"/>
  <c r="AD28" i="13"/>
  <c r="AE28" i="13" s="1"/>
  <c r="AI28" i="13"/>
  <c r="AJ28" i="13"/>
  <c r="H11" i="13"/>
  <c r="I11" i="13"/>
  <c r="K11" i="13"/>
  <c r="L11" i="13"/>
  <c r="M11" i="13" s="1"/>
  <c r="Q11" i="13"/>
  <c r="R11" i="13"/>
  <c r="S11" i="13" s="1"/>
  <c r="Z11" i="13"/>
  <c r="AA11" i="13"/>
  <c r="F33" i="13"/>
  <c r="E33" i="13"/>
  <c r="F44" i="13"/>
  <c r="E44" i="13"/>
  <c r="F39" i="13"/>
  <c r="E39" i="13"/>
  <c r="H60" i="13"/>
  <c r="I60" i="13"/>
  <c r="K60" i="13"/>
  <c r="L60" i="13"/>
  <c r="T60" i="13"/>
  <c r="U60" i="13"/>
  <c r="V60" i="13" s="1"/>
  <c r="W60" i="13"/>
  <c r="X60" i="13"/>
  <c r="Z60" i="13"/>
  <c r="AA60" i="13"/>
  <c r="AC60" i="13"/>
  <c r="AD60" i="13"/>
  <c r="AF60" i="13"/>
  <c r="AG60" i="13"/>
  <c r="AI60" i="13"/>
  <c r="AJ60" i="13"/>
  <c r="N61" i="13"/>
  <c r="O61" i="13"/>
  <c r="T62" i="13"/>
  <c r="U62" i="13"/>
  <c r="H63" i="13"/>
  <c r="I63" i="13"/>
  <c r="N63" i="13"/>
  <c r="O63" i="13"/>
  <c r="Z63" i="13"/>
  <c r="AA63" i="13"/>
  <c r="AB63" i="13" s="1"/>
  <c r="AC63" i="13"/>
  <c r="AD63" i="13"/>
  <c r="AF63" i="13"/>
  <c r="AG63" i="13"/>
  <c r="AI63" i="13"/>
  <c r="AJ63" i="13"/>
  <c r="H64" i="13"/>
  <c r="I64" i="13"/>
  <c r="K64" i="13"/>
  <c r="L64" i="13"/>
  <c r="AC64" i="13"/>
  <c r="AD64" i="13"/>
  <c r="H65" i="13"/>
  <c r="I65" i="13"/>
  <c r="K65" i="13"/>
  <c r="L65" i="13"/>
  <c r="Q65" i="13"/>
  <c r="R65" i="13"/>
  <c r="W65" i="13"/>
  <c r="X65" i="13"/>
  <c r="Z65" i="13"/>
  <c r="AA65" i="13"/>
  <c r="AC65" i="13"/>
  <c r="AD65" i="13"/>
  <c r="K66" i="13"/>
  <c r="L66" i="13"/>
  <c r="T66" i="13"/>
  <c r="U66" i="13"/>
  <c r="AC66" i="13"/>
  <c r="AD66" i="13"/>
  <c r="AE66" i="13" s="1"/>
  <c r="H67" i="13"/>
  <c r="I67" i="13"/>
  <c r="K67" i="13"/>
  <c r="L67" i="13"/>
  <c r="Q67" i="13"/>
  <c r="R67" i="13"/>
  <c r="Q68" i="13"/>
  <c r="R68" i="13"/>
  <c r="W68" i="13"/>
  <c r="X68" i="13"/>
  <c r="AF68" i="13"/>
  <c r="AG68" i="13"/>
  <c r="N69" i="13"/>
  <c r="O69" i="13"/>
  <c r="W69" i="13"/>
  <c r="X69" i="13"/>
  <c r="Z69" i="13"/>
  <c r="AA69" i="13"/>
  <c r="AF69" i="13"/>
  <c r="AG69" i="13"/>
  <c r="K70" i="13"/>
  <c r="L70" i="13"/>
  <c r="T70" i="13"/>
  <c r="U70" i="13"/>
  <c r="V70" i="13" s="1"/>
  <c r="AC70" i="13"/>
  <c r="AD70" i="13"/>
  <c r="N71" i="13"/>
  <c r="O71" i="13"/>
  <c r="T71" i="13"/>
  <c r="U71" i="13"/>
  <c r="Z71" i="13"/>
  <c r="AA71" i="13"/>
  <c r="AB71" i="13"/>
  <c r="Q72" i="13"/>
  <c r="R72" i="13"/>
  <c r="S72" i="13" s="1"/>
  <c r="K73" i="13"/>
  <c r="L73" i="13"/>
  <c r="N73" i="13"/>
  <c r="O73" i="13"/>
  <c r="W73" i="13"/>
  <c r="X73" i="13"/>
  <c r="Z73" i="13"/>
  <c r="AA73" i="13"/>
  <c r="F73" i="13"/>
  <c r="F67" i="13"/>
  <c r="F65" i="13"/>
  <c r="F63" i="13"/>
  <c r="F62" i="13"/>
  <c r="E73" i="13"/>
  <c r="E67" i="13"/>
  <c r="E65" i="13"/>
  <c r="E63" i="13"/>
  <c r="E62" i="13"/>
  <c r="AC58" i="13"/>
  <c r="AD58" i="13"/>
  <c r="K24" i="13"/>
  <c r="L24" i="13"/>
  <c r="AL7" i="13"/>
  <c r="AM7" i="13"/>
  <c r="AL8" i="13"/>
  <c r="AM8" i="13"/>
  <c r="AL9" i="13"/>
  <c r="AM9" i="13"/>
  <c r="AL10" i="13"/>
  <c r="AM10" i="13"/>
  <c r="AL12" i="13"/>
  <c r="AM12" i="13"/>
  <c r="AL13" i="13"/>
  <c r="AM13" i="13"/>
  <c r="AL14" i="13"/>
  <c r="AM14" i="13"/>
  <c r="AL15" i="13"/>
  <c r="AM15" i="13"/>
  <c r="AL16" i="13"/>
  <c r="AM16" i="13"/>
  <c r="AL17" i="13"/>
  <c r="AM17" i="13"/>
  <c r="AL18" i="13"/>
  <c r="AM18" i="13"/>
  <c r="AL20" i="13"/>
  <c r="AM20" i="13"/>
  <c r="AL21" i="13"/>
  <c r="AM21" i="13"/>
  <c r="AL23" i="13"/>
  <c r="AM23" i="13"/>
  <c r="AL25" i="13"/>
  <c r="AM25" i="13"/>
  <c r="AL26" i="13"/>
  <c r="AM26" i="13"/>
  <c r="AL27" i="13"/>
  <c r="AM27" i="13"/>
  <c r="AL29" i="13"/>
  <c r="AM29" i="13"/>
  <c r="AL30" i="13"/>
  <c r="AM30" i="13"/>
  <c r="AL31" i="13"/>
  <c r="AM31" i="13"/>
  <c r="AL32" i="13"/>
  <c r="AM32" i="13"/>
  <c r="AL34" i="13"/>
  <c r="AM34" i="13"/>
  <c r="AL35" i="13"/>
  <c r="AM35" i="13"/>
  <c r="AL37" i="13"/>
  <c r="AM37" i="13"/>
  <c r="AL38" i="13"/>
  <c r="AM38" i="13"/>
  <c r="AL40" i="13"/>
  <c r="AM40" i="13"/>
  <c r="AL41" i="13"/>
  <c r="AM41" i="13"/>
  <c r="AL42" i="13"/>
  <c r="AM42" i="13"/>
  <c r="AL43" i="13"/>
  <c r="AM43" i="13"/>
  <c r="AL45" i="13"/>
  <c r="AM45" i="13"/>
  <c r="AL46" i="13"/>
  <c r="AM46" i="13"/>
  <c r="AL47" i="13"/>
  <c r="AM47" i="13"/>
  <c r="AL49" i="13"/>
  <c r="AM49" i="13"/>
  <c r="AL50" i="13"/>
  <c r="AM50" i="13"/>
  <c r="AL52" i="13"/>
  <c r="AM52" i="13"/>
  <c r="AL53" i="13"/>
  <c r="AM53" i="13"/>
  <c r="AL55" i="13"/>
  <c r="AM55" i="13"/>
  <c r="AL57" i="13"/>
  <c r="AM57" i="13"/>
  <c r="AB55" i="13"/>
  <c r="AB52" i="13"/>
  <c r="AB45" i="13"/>
  <c r="AB29" i="13"/>
  <c r="AB30" i="13"/>
  <c r="AB31" i="13"/>
  <c r="AB32" i="13"/>
  <c r="Y37" i="13"/>
  <c r="Y45" i="13"/>
  <c r="Y46" i="13"/>
  <c r="Y47" i="13"/>
  <c r="V50" i="13"/>
  <c r="V49" i="13"/>
  <c r="V40" i="13"/>
  <c r="S41" i="13"/>
  <c r="S42" i="13"/>
  <c r="S43" i="13"/>
  <c r="P53" i="13"/>
  <c r="P52" i="13"/>
  <c r="P29" i="13"/>
  <c r="V25" i="13"/>
  <c r="AB26" i="13"/>
  <c r="AB25" i="13"/>
  <c r="AB9" i="13"/>
  <c r="Y13" i="13"/>
  <c r="Y6" i="13"/>
  <c r="V7" i="13"/>
  <c r="V16" i="13"/>
  <c r="S17" i="13"/>
  <c r="S13" i="13"/>
  <c r="S12" i="13"/>
  <c r="S9" i="13"/>
  <c r="M55" i="13"/>
  <c r="M41" i="13"/>
  <c r="M40" i="13"/>
  <c r="M35" i="13"/>
  <c r="M34" i="13"/>
  <c r="J29" i="13"/>
  <c r="J30" i="13"/>
  <c r="J34" i="13"/>
  <c r="J41" i="13"/>
  <c r="G41" i="13"/>
  <c r="G38" i="13"/>
  <c r="G37" i="13"/>
  <c r="G29" i="13"/>
  <c r="P8" i="13"/>
  <c r="P14" i="13"/>
  <c r="P15" i="13"/>
  <c r="P16" i="13"/>
  <c r="P18" i="13"/>
  <c r="J25" i="13"/>
  <c r="M10" i="13"/>
  <c r="M9" i="13"/>
  <c r="J9" i="13"/>
  <c r="G7" i="13"/>
  <c r="G18" i="13"/>
  <c r="H50" i="14"/>
  <c r="I50" i="14"/>
  <c r="J50" i="14" s="1"/>
  <c r="Z50" i="14"/>
  <c r="AA50" i="14"/>
  <c r="AB50" i="14" s="1"/>
  <c r="K47" i="14"/>
  <c r="L47" i="14"/>
  <c r="M47" i="14" s="1"/>
  <c r="H44" i="14"/>
  <c r="I44" i="14"/>
  <c r="Q44" i="14"/>
  <c r="R44" i="14"/>
  <c r="AC44" i="14"/>
  <c r="AD44" i="14"/>
  <c r="AE44" i="14" s="1"/>
  <c r="AF44" i="14"/>
  <c r="AG44" i="14"/>
  <c r="H40" i="14"/>
  <c r="I40" i="14"/>
  <c r="J40" i="14" s="1"/>
  <c r="K40" i="14"/>
  <c r="L40" i="14"/>
  <c r="M40" i="14" s="1"/>
  <c r="N40" i="14"/>
  <c r="O40" i="14"/>
  <c r="P40" i="14"/>
  <c r="T40" i="14"/>
  <c r="U40" i="14"/>
  <c r="V40" i="14" s="1"/>
  <c r="W40" i="14"/>
  <c r="X40" i="14"/>
  <c r="X51" i="14" s="1"/>
  <c r="Z40" i="14"/>
  <c r="AA40" i="14"/>
  <c r="AA51" i="14" s="1"/>
  <c r="AF40" i="14"/>
  <c r="AG40" i="14"/>
  <c r="AH40" i="14" s="1"/>
  <c r="T34" i="14"/>
  <c r="AI34" i="14" s="1"/>
  <c r="U34" i="14"/>
  <c r="AJ34" i="14" s="1"/>
  <c r="V34" i="14"/>
  <c r="H31" i="14"/>
  <c r="I31" i="14"/>
  <c r="J31" i="14" s="1"/>
  <c r="N31" i="14"/>
  <c r="P31" i="14" s="1"/>
  <c r="O31" i="14"/>
  <c r="AC31" i="14"/>
  <c r="AD31" i="14"/>
  <c r="K27" i="14"/>
  <c r="L27" i="14"/>
  <c r="M27" i="14" s="1"/>
  <c r="Q27" i="14"/>
  <c r="R27" i="14"/>
  <c r="S27" i="14" s="1"/>
  <c r="W27" i="14"/>
  <c r="X27" i="14"/>
  <c r="AC27" i="14"/>
  <c r="AD27" i="14"/>
  <c r="AF27" i="14"/>
  <c r="AG27" i="14"/>
  <c r="AH27" i="14"/>
  <c r="H14" i="14"/>
  <c r="H21" i="14" s="1"/>
  <c r="I14" i="14"/>
  <c r="T21" i="14"/>
  <c r="W14" i="14"/>
  <c r="X14" i="14"/>
  <c r="AF21" i="14"/>
  <c r="F27" i="14"/>
  <c r="E27" i="14"/>
  <c r="F40" i="14"/>
  <c r="E40" i="14"/>
  <c r="F47" i="14"/>
  <c r="E47" i="14"/>
  <c r="K55" i="14"/>
  <c r="L55" i="14"/>
  <c r="M55" i="14" s="1"/>
  <c r="Q55" i="14"/>
  <c r="R55" i="14"/>
  <c r="S55" i="14" s="1"/>
  <c r="W55" i="14"/>
  <c r="X55" i="14"/>
  <c r="AC55" i="14"/>
  <c r="AD55" i="14"/>
  <c r="AF55" i="14"/>
  <c r="AG55" i="14"/>
  <c r="AH55" i="14"/>
  <c r="N56" i="14"/>
  <c r="AI56" i="14" s="1"/>
  <c r="O56" i="14"/>
  <c r="H57" i="14"/>
  <c r="I57" i="14"/>
  <c r="N57" i="14"/>
  <c r="O57" i="14"/>
  <c r="P57" i="14" s="1"/>
  <c r="T57" i="14"/>
  <c r="U57" i="14"/>
  <c r="V57" i="14"/>
  <c r="Z57" i="14"/>
  <c r="AA57" i="14"/>
  <c r="AF57" i="14"/>
  <c r="AG57" i="14"/>
  <c r="H58" i="14"/>
  <c r="I58" i="14"/>
  <c r="N58" i="14"/>
  <c r="O58" i="14"/>
  <c r="P58" i="14"/>
  <c r="AC58" i="14"/>
  <c r="AD58" i="14"/>
  <c r="K59" i="14"/>
  <c r="L59" i="14"/>
  <c r="N59" i="14"/>
  <c r="O59" i="14"/>
  <c r="T59" i="14"/>
  <c r="U59" i="14"/>
  <c r="AF59" i="14"/>
  <c r="AG59" i="14"/>
  <c r="W60" i="14"/>
  <c r="AI60" i="14" s="1"/>
  <c r="X60" i="14"/>
  <c r="AJ60" i="14" s="1"/>
  <c r="K61" i="14"/>
  <c r="L61" i="14"/>
  <c r="Q61" i="14"/>
  <c r="R61" i="14"/>
  <c r="AF61" i="14"/>
  <c r="AG61" i="14"/>
  <c r="H62" i="14"/>
  <c r="I62" i="14"/>
  <c r="J62" i="14" s="1"/>
  <c r="K62" i="14"/>
  <c r="L62" i="14"/>
  <c r="N62" i="14"/>
  <c r="O62" i="14"/>
  <c r="T62" i="14"/>
  <c r="U62" i="14"/>
  <c r="V62" i="14" s="1"/>
  <c r="W62" i="14"/>
  <c r="X62" i="14"/>
  <c r="Z62" i="14"/>
  <c r="AA62" i="14"/>
  <c r="AF62" i="14"/>
  <c r="AG62" i="14"/>
  <c r="Q63" i="14"/>
  <c r="R63" i="14"/>
  <c r="S63" i="14" s="1"/>
  <c r="AC63" i="14"/>
  <c r="AD63" i="14"/>
  <c r="H64" i="14"/>
  <c r="I64" i="14"/>
  <c r="Q64" i="14"/>
  <c r="R64" i="14"/>
  <c r="S64" i="14" s="1"/>
  <c r="T64" i="14"/>
  <c r="U64" i="14"/>
  <c r="Z64" i="14"/>
  <c r="AA64" i="14"/>
  <c r="AC64" i="14"/>
  <c r="AD64" i="14"/>
  <c r="AE64" i="14"/>
  <c r="AF64" i="14"/>
  <c r="AG64" i="14"/>
  <c r="K65" i="14"/>
  <c r="L65" i="14"/>
  <c r="M65" i="14" s="1"/>
  <c r="Q66" i="14"/>
  <c r="AI66" i="14" s="1"/>
  <c r="R66" i="14"/>
  <c r="AJ66" i="14" s="1"/>
  <c r="H67" i="14"/>
  <c r="I67" i="14"/>
  <c r="T67" i="14"/>
  <c r="U67" i="14"/>
  <c r="Z67" i="14"/>
  <c r="AA67" i="14"/>
  <c r="AF67" i="14"/>
  <c r="AG67" i="14"/>
  <c r="W68" i="14"/>
  <c r="AI68" i="14" s="1"/>
  <c r="X68" i="14"/>
  <c r="Y68" i="14" s="1"/>
  <c r="N69" i="14"/>
  <c r="AI69" i="14" s="1"/>
  <c r="O69" i="14"/>
  <c r="AJ69" i="14" s="1"/>
  <c r="F65" i="14"/>
  <c r="E65" i="14"/>
  <c r="AI65" i="14" s="1"/>
  <c r="F62" i="14"/>
  <c r="E62" i="14"/>
  <c r="F59" i="14"/>
  <c r="E59" i="14"/>
  <c r="F55" i="14"/>
  <c r="E55" i="14"/>
  <c r="AD53" i="14"/>
  <c r="AC53" i="14"/>
  <c r="Z51" i="14"/>
  <c r="AD21" i="14"/>
  <c r="AC21" i="14"/>
  <c r="AA21" i="14"/>
  <c r="Z21" i="14"/>
  <c r="Q21" i="14"/>
  <c r="O21" i="14"/>
  <c r="N21" i="14"/>
  <c r="L21" i="14"/>
  <c r="K21" i="14"/>
  <c r="F21" i="14"/>
  <c r="AS106" i="1"/>
  <c r="AJ105" i="1"/>
  <c r="AI105" i="1"/>
  <c r="AM104" i="1"/>
  <c r="AL104" i="1"/>
  <c r="U104" i="1"/>
  <c r="T104" i="1"/>
  <c r="AS103" i="1"/>
  <c r="AS102" i="1"/>
  <c r="AR102" i="1"/>
  <c r="AS101" i="1"/>
  <c r="AR101" i="1"/>
  <c r="AS99" i="1"/>
  <c r="AR99" i="1"/>
  <c r="AG98" i="1"/>
  <c r="AF98" i="1"/>
  <c r="AD98" i="1"/>
  <c r="AC98" i="1"/>
  <c r="X98" i="1"/>
  <c r="W98" i="1"/>
  <c r="R98" i="1"/>
  <c r="Q98" i="1"/>
  <c r="L95" i="1"/>
  <c r="AS95" i="1" s="1"/>
  <c r="K95" i="1"/>
  <c r="AR95" i="1" s="1"/>
  <c r="AS88" i="1"/>
  <c r="AR88" i="1"/>
  <c r="AC97" i="1"/>
  <c r="AA97" i="1"/>
  <c r="Z97" i="1"/>
  <c r="N97" i="1"/>
  <c r="L97" i="1"/>
  <c r="K97" i="1"/>
  <c r="F85" i="1"/>
  <c r="F97" i="1" s="1"/>
  <c r="E85" i="1"/>
  <c r="E97" i="1" s="1"/>
  <c r="G83" i="1"/>
  <c r="G82" i="1"/>
  <c r="AM81" i="1"/>
  <c r="AL81" i="1"/>
  <c r="AA81" i="1"/>
  <c r="Z81" i="1"/>
  <c r="R81" i="1"/>
  <c r="Q81" i="1"/>
  <c r="AN80" i="1"/>
  <c r="AN79" i="1"/>
  <c r="S79" i="1"/>
  <c r="AN78" i="1"/>
  <c r="AB78" i="1"/>
  <c r="S78" i="1"/>
  <c r="I76" i="1"/>
  <c r="AS76" i="1" s="1"/>
  <c r="H76" i="1"/>
  <c r="AR76" i="1" s="1"/>
  <c r="J74" i="1"/>
  <c r="AR73" i="1"/>
  <c r="AS64" i="1"/>
  <c r="AR64" i="1"/>
  <c r="L58" i="1"/>
  <c r="AS58" i="1" s="1"/>
  <c r="K58" i="1"/>
  <c r="AR58" i="1" s="1"/>
  <c r="M56" i="1"/>
  <c r="M55" i="1"/>
  <c r="AP54" i="1"/>
  <c r="AO54" i="1"/>
  <c r="AM54" i="1"/>
  <c r="AL54" i="1"/>
  <c r="AG54" i="1"/>
  <c r="AF54" i="1"/>
  <c r="AD54" i="1"/>
  <c r="AC54" i="1"/>
  <c r="X54" i="1"/>
  <c r="W54" i="1"/>
  <c r="R54" i="1"/>
  <c r="Q54" i="1"/>
  <c r="O54" i="1"/>
  <c r="N54" i="1"/>
  <c r="L54" i="1"/>
  <c r="K54" i="1"/>
  <c r="I54" i="1"/>
  <c r="H54" i="1"/>
  <c r="AN53" i="1"/>
  <c r="AN52" i="1"/>
  <c r="AH52" i="1"/>
  <c r="P52" i="1"/>
  <c r="AQ51" i="1"/>
  <c r="AN51" i="1"/>
  <c r="AH51" i="1"/>
  <c r="Y51" i="1"/>
  <c r="P51" i="1"/>
  <c r="J51" i="1"/>
  <c r="AQ50" i="1"/>
  <c r="AN50" i="1"/>
  <c r="AH50" i="1"/>
  <c r="AE50" i="1"/>
  <c r="Y50" i="1"/>
  <c r="S50" i="1"/>
  <c r="P50" i="1"/>
  <c r="M50" i="1"/>
  <c r="J50" i="1"/>
  <c r="AP49" i="1"/>
  <c r="AO49" i="1"/>
  <c r="AJ49" i="1"/>
  <c r="AI49" i="1"/>
  <c r="AG49" i="1"/>
  <c r="AF49" i="1"/>
  <c r="AD49" i="1"/>
  <c r="AC49" i="1"/>
  <c r="AA49" i="1"/>
  <c r="Z49" i="1"/>
  <c r="X49" i="1"/>
  <c r="W49" i="1"/>
  <c r="U49" i="1"/>
  <c r="T49" i="1"/>
  <c r="R49" i="1"/>
  <c r="Q49" i="1"/>
  <c r="F49" i="1"/>
  <c r="E49" i="1"/>
  <c r="AK44" i="1"/>
  <c r="AB44" i="1"/>
  <c r="AK43" i="1"/>
  <c r="AE43" i="1"/>
  <c r="AB43" i="1"/>
  <c r="V43" i="1"/>
  <c r="S43" i="1"/>
  <c r="AQ42" i="1"/>
  <c r="AK42" i="1"/>
  <c r="AH42" i="1"/>
  <c r="AE42" i="1"/>
  <c r="AB42" i="1"/>
  <c r="Y42" i="1"/>
  <c r="V42" i="1"/>
  <c r="S42" i="1"/>
  <c r="G42" i="1"/>
  <c r="AD41" i="1"/>
  <c r="AC41" i="1"/>
  <c r="O41" i="1"/>
  <c r="N41" i="1"/>
  <c r="AR41" i="1" s="1"/>
  <c r="AE38" i="1"/>
  <c r="P38" i="1"/>
  <c r="AP35" i="1"/>
  <c r="AO35" i="1"/>
  <c r="U35" i="1"/>
  <c r="T35" i="1"/>
  <c r="I35" i="1"/>
  <c r="H35" i="1"/>
  <c r="AQ33" i="1"/>
  <c r="V33" i="1"/>
  <c r="J33" i="1"/>
  <c r="U31" i="1"/>
  <c r="AS31" i="1" s="1"/>
  <c r="T31" i="1"/>
  <c r="AR31" i="1" s="1"/>
  <c r="V29" i="1"/>
  <c r="AS28" i="1"/>
  <c r="AR28" i="1"/>
  <c r="AK25" i="1"/>
  <c r="AM24" i="1"/>
  <c r="AL24" i="1"/>
  <c r="U24" i="1"/>
  <c r="T24" i="1"/>
  <c r="AN23" i="1"/>
  <c r="AN22" i="1"/>
  <c r="V22" i="1"/>
  <c r="AG19" i="1"/>
  <c r="AF19" i="1"/>
  <c r="AD19" i="1"/>
  <c r="AC19" i="1"/>
  <c r="X19" i="1"/>
  <c r="W19" i="1"/>
  <c r="R19" i="1"/>
  <c r="Q19" i="1"/>
  <c r="AH17" i="1"/>
  <c r="AE17" i="1"/>
  <c r="Y17" i="1"/>
  <c r="S17" i="1"/>
  <c r="AA15" i="1"/>
  <c r="Z15" i="1"/>
  <c r="O15" i="1"/>
  <c r="N15" i="1"/>
  <c r="AB13" i="1"/>
  <c r="P13" i="1"/>
  <c r="AG12" i="1"/>
  <c r="AF12" i="1"/>
  <c r="O12" i="1"/>
  <c r="N12" i="1"/>
  <c r="AH10" i="1"/>
  <c r="P10" i="1"/>
  <c r="M7" i="1"/>
  <c r="AQ6" i="1"/>
  <c r="AK6" i="1"/>
  <c r="AE6" i="1"/>
  <c r="AB6" i="1"/>
  <c r="S6" i="1"/>
  <c r="M6" i="1"/>
  <c r="AT73" i="15" l="1"/>
  <c r="AT100" i="15"/>
  <c r="O93" i="15"/>
  <c r="S96" i="15"/>
  <c r="AT103" i="15"/>
  <c r="AK92" i="15"/>
  <c r="AF93" i="15"/>
  <c r="AT88" i="15"/>
  <c r="AH32" i="15"/>
  <c r="W93" i="15"/>
  <c r="AK77" i="15"/>
  <c r="AQ77" i="15"/>
  <c r="AT76" i="15"/>
  <c r="AT28" i="15"/>
  <c r="AT41" i="15"/>
  <c r="AT101" i="15"/>
  <c r="S32" i="15"/>
  <c r="AH77" i="15"/>
  <c r="V77" i="15"/>
  <c r="AE92" i="15"/>
  <c r="AT95" i="15"/>
  <c r="M77" i="15"/>
  <c r="V96" i="15"/>
  <c r="AO93" i="15"/>
  <c r="AT102" i="15"/>
  <c r="AP93" i="15"/>
  <c r="Q93" i="15"/>
  <c r="AB92" i="15"/>
  <c r="T93" i="15"/>
  <c r="P32" i="15"/>
  <c r="AT70" i="15"/>
  <c r="AC93" i="15"/>
  <c r="AK32" i="15"/>
  <c r="P77" i="15"/>
  <c r="V32" i="15"/>
  <c r="AM93" i="15"/>
  <c r="AA93" i="15"/>
  <c r="Y32" i="15"/>
  <c r="AN92" i="15"/>
  <c r="S92" i="15"/>
  <c r="AB77" i="15"/>
  <c r="AH92" i="15"/>
  <c r="Z93" i="15"/>
  <c r="M32" i="15"/>
  <c r="N93" i="15"/>
  <c r="K93" i="15"/>
  <c r="W108" i="15"/>
  <c r="Y108" i="15" s="1"/>
  <c r="J77" i="15"/>
  <c r="M96" i="15"/>
  <c r="S77" i="15"/>
  <c r="AQ32" i="15"/>
  <c r="Y77" i="15"/>
  <c r="AR92" i="15"/>
  <c r="AG93" i="15"/>
  <c r="AT106" i="15"/>
  <c r="V108" i="15"/>
  <c r="X93" i="15"/>
  <c r="AE32" i="15"/>
  <c r="AJ93" i="15"/>
  <c r="AN96" i="15"/>
  <c r="AN77" i="15"/>
  <c r="AI93" i="15"/>
  <c r="AN32" i="15"/>
  <c r="AL93" i="15"/>
  <c r="G77" i="15"/>
  <c r="H93" i="15"/>
  <c r="J93" i="15" s="1"/>
  <c r="AS97" i="15"/>
  <c r="AR97" i="15"/>
  <c r="G97" i="15"/>
  <c r="E93" i="15"/>
  <c r="AQ108" i="15"/>
  <c r="AM108" i="15"/>
  <c r="AN108" i="15" s="1"/>
  <c r="AJ108" i="15"/>
  <c r="AK108" i="15" s="1"/>
  <c r="AK96" i="15"/>
  <c r="AH108" i="15"/>
  <c r="AD93" i="15"/>
  <c r="AD108" i="15"/>
  <c r="AE108" i="15" s="1"/>
  <c r="AT104" i="15"/>
  <c r="AA108" i="15"/>
  <c r="AB108" i="15" s="1"/>
  <c r="AB96" i="15"/>
  <c r="AT99" i="15"/>
  <c r="AT105" i="15"/>
  <c r="AT24" i="15"/>
  <c r="U93" i="15"/>
  <c r="AT94" i="15"/>
  <c r="R108" i="15"/>
  <c r="S108" i="15" s="1"/>
  <c r="AT81" i="15"/>
  <c r="R93" i="15"/>
  <c r="AT19" i="15"/>
  <c r="O108" i="15"/>
  <c r="P108" i="15" s="1"/>
  <c r="AT98" i="15"/>
  <c r="AT31" i="15"/>
  <c r="M108" i="15"/>
  <c r="L93" i="15"/>
  <c r="AT58" i="15"/>
  <c r="AT15" i="15"/>
  <c r="AT54" i="15"/>
  <c r="AT49" i="15"/>
  <c r="I108" i="15"/>
  <c r="J108" i="15" s="1"/>
  <c r="J96" i="15"/>
  <c r="AT107" i="15"/>
  <c r="F93" i="15"/>
  <c r="AT35" i="15"/>
  <c r="AR77" i="15"/>
  <c r="AT12" i="15"/>
  <c r="AT85" i="15"/>
  <c r="AR32" i="15"/>
  <c r="AS77" i="15"/>
  <c r="AS32" i="15"/>
  <c r="AT9" i="15"/>
  <c r="AR96" i="15"/>
  <c r="AS96" i="15"/>
  <c r="AS92" i="15"/>
  <c r="G92" i="15"/>
  <c r="E108" i="15"/>
  <c r="G108" i="15" s="1"/>
  <c r="AR12" i="1"/>
  <c r="AR15" i="1"/>
  <c r="AS19" i="1"/>
  <c r="AS41" i="1"/>
  <c r="AR98" i="1"/>
  <c r="AS12" i="1"/>
  <c r="AS15" i="1"/>
  <c r="AR19" i="1"/>
  <c r="AS85" i="1"/>
  <c r="AS49" i="1"/>
  <c r="AR49" i="1"/>
  <c r="AR97" i="1"/>
  <c r="AR103" i="1"/>
  <c r="AR100" i="1"/>
  <c r="AS100" i="1"/>
  <c r="AS35" i="1"/>
  <c r="AR105" i="1"/>
  <c r="AS107" i="1"/>
  <c r="AS105" i="1"/>
  <c r="AR107" i="1"/>
  <c r="AR106" i="1"/>
  <c r="AR104" i="1"/>
  <c r="AS98" i="1"/>
  <c r="AR24" i="1"/>
  <c r="AS24" i="1"/>
  <c r="AS104" i="1"/>
  <c r="AR35" i="1"/>
  <c r="AR94" i="1"/>
  <c r="AS94" i="1"/>
  <c r="AR81" i="1"/>
  <c r="AS81" i="1"/>
  <c r="AR54" i="1"/>
  <c r="AS54" i="1"/>
  <c r="AR85" i="1"/>
  <c r="AH59" i="14"/>
  <c r="J44" i="14"/>
  <c r="P73" i="13"/>
  <c r="AZ9" i="11"/>
  <c r="AW51" i="10"/>
  <c r="BC60" i="3"/>
  <c r="BC42" i="3"/>
  <c r="BC22" i="3"/>
  <c r="AQ38" i="4"/>
  <c r="AQ32" i="4"/>
  <c r="AT32" i="7"/>
  <c r="AT22" i="7"/>
  <c r="AT49" i="9"/>
  <c r="AT31" i="9"/>
  <c r="AT20" i="9"/>
  <c r="AZ74" i="2"/>
  <c r="AT14" i="7"/>
  <c r="AW10" i="8"/>
  <c r="J14" i="14"/>
  <c r="AH60" i="13"/>
  <c r="AN61" i="12"/>
  <c r="AW40" i="10"/>
  <c r="AW13" i="10"/>
  <c r="AZ60" i="2"/>
  <c r="AZ50" i="2"/>
  <c r="AZ10" i="2"/>
  <c r="BC41" i="3"/>
  <c r="AQ77" i="4"/>
  <c r="AQ33" i="6"/>
  <c r="AQ22" i="6"/>
  <c r="AQ11" i="6"/>
  <c r="AT30" i="7"/>
  <c r="AT48" i="9"/>
  <c r="AT30" i="9"/>
  <c r="AT19" i="9"/>
  <c r="AW61" i="8"/>
  <c r="AW35" i="8"/>
  <c r="AE63" i="14"/>
  <c r="AB69" i="13"/>
  <c r="V28" i="13"/>
  <c r="AK33" i="12"/>
  <c r="V37" i="12"/>
  <c r="AZ39" i="2"/>
  <c r="AZ28" i="2"/>
  <c r="BC10" i="3"/>
  <c r="AQ47" i="6"/>
  <c r="AT46" i="7"/>
  <c r="AT29" i="7"/>
  <c r="AT67" i="9"/>
  <c r="V66" i="12"/>
  <c r="AX60" i="11"/>
  <c r="AH48" i="13"/>
  <c r="Y72" i="12"/>
  <c r="BC37" i="3"/>
  <c r="AQ63" i="6"/>
  <c r="AT54" i="7"/>
  <c r="AT36" i="9"/>
  <c r="AT25" i="9"/>
  <c r="AE81" i="5"/>
  <c r="BC44" i="3"/>
  <c r="Y27" i="14"/>
  <c r="AN71" i="12"/>
  <c r="AZ18" i="11"/>
  <c r="BC7" i="3"/>
  <c r="AN60" i="5"/>
  <c r="AW58" i="8"/>
  <c r="AW32" i="8"/>
  <c r="AW22" i="8"/>
  <c r="AT65" i="9"/>
  <c r="S88" i="5"/>
  <c r="J49" i="1"/>
  <c r="R96" i="1"/>
  <c r="AQ94" i="1"/>
  <c r="AE94" i="1"/>
  <c r="AT84" i="1"/>
  <c r="AT79" i="1"/>
  <c r="AT72" i="1"/>
  <c r="AH94" i="1"/>
  <c r="AT45" i="1"/>
  <c r="AT69" i="1"/>
  <c r="AT63" i="1"/>
  <c r="AT43" i="1"/>
  <c r="AT21" i="1"/>
  <c r="AT16" i="1"/>
  <c r="AT10" i="1"/>
  <c r="AT75" i="1"/>
  <c r="AT89" i="1"/>
  <c r="V107" i="1"/>
  <c r="Y94" i="1"/>
  <c r="AT40" i="1"/>
  <c r="AT36" i="1"/>
  <c r="AT29" i="1"/>
  <c r="AT18" i="1"/>
  <c r="AT59" i="1"/>
  <c r="AT53" i="1"/>
  <c r="AT48" i="1"/>
  <c r="AT27" i="1"/>
  <c r="AK94" i="1"/>
  <c r="AT86" i="1"/>
  <c r="AT80" i="1"/>
  <c r="AT74" i="1"/>
  <c r="AT57" i="1"/>
  <c r="AT52" i="1"/>
  <c r="AT90" i="1"/>
  <c r="AT68" i="1"/>
  <c r="AT56" i="1"/>
  <c r="AT37" i="1"/>
  <c r="AT25" i="1"/>
  <c r="AT20" i="1"/>
  <c r="AT11" i="1"/>
  <c r="AT47" i="1"/>
  <c r="S94" i="1"/>
  <c r="AT51" i="1"/>
  <c r="AT60" i="1"/>
  <c r="AT50" i="1"/>
  <c r="AT42" i="1"/>
  <c r="V94" i="1"/>
  <c r="AT82" i="1"/>
  <c r="AT65" i="1"/>
  <c r="AT38" i="1"/>
  <c r="AT34" i="1"/>
  <c r="AN94" i="1"/>
  <c r="M94" i="1"/>
  <c r="AT91" i="1"/>
  <c r="AT44" i="1"/>
  <c r="J94" i="1"/>
  <c r="V104" i="1"/>
  <c r="AT83" i="1"/>
  <c r="AT66" i="1"/>
  <c r="AT17" i="1"/>
  <c r="AB94" i="1"/>
  <c r="AZ80" i="2"/>
  <c r="AZ67" i="2"/>
  <c r="BC23" i="3"/>
  <c r="AQ62" i="4"/>
  <c r="AQ54" i="4"/>
  <c r="AQ17" i="4"/>
  <c r="AQ49" i="6"/>
  <c r="AT11" i="7"/>
  <c r="AT17" i="7"/>
  <c r="AW13" i="8"/>
  <c r="AZ14" i="2"/>
  <c r="AZ61" i="2"/>
  <c r="AZ69" i="2"/>
  <c r="AZ54" i="2"/>
  <c r="AZ45" i="2"/>
  <c r="AT88" i="2"/>
  <c r="AZ37" i="2"/>
  <c r="AB88" i="2"/>
  <c r="AZ27" i="2"/>
  <c r="AZ22" i="2"/>
  <c r="AZ13" i="2"/>
  <c r="AH88" i="2"/>
  <c r="Y88" i="2"/>
  <c r="AZ18" i="2"/>
  <c r="AZ81" i="2"/>
  <c r="AZ73" i="2"/>
  <c r="AZ62" i="2"/>
  <c r="AZ26" i="2"/>
  <c r="AZ44" i="2"/>
  <c r="AZ16" i="2"/>
  <c r="AZ33" i="2"/>
  <c r="AZ25" i="2"/>
  <c r="AZ65" i="2"/>
  <c r="AZ52" i="2"/>
  <c r="AZ84" i="2"/>
  <c r="AZ36" i="2"/>
  <c r="AZ51" i="2"/>
  <c r="AZ78" i="2"/>
  <c r="AZ75" i="2"/>
  <c r="AZ8" i="2"/>
  <c r="AZ41" i="2"/>
  <c r="AZ47" i="2"/>
  <c r="AZ70" i="2"/>
  <c r="AZ49" i="2"/>
  <c r="AZ77" i="2"/>
  <c r="AZ35" i="2"/>
  <c r="AZ63" i="2"/>
  <c r="AZ55" i="2"/>
  <c r="AZ85" i="2"/>
  <c r="AZ32" i="2"/>
  <c r="AZ17" i="2"/>
  <c r="BC74" i="3"/>
  <c r="BC56" i="3"/>
  <c r="BC70" i="3"/>
  <c r="BC8" i="3"/>
  <c r="BC52" i="3"/>
  <c r="BC79" i="3"/>
  <c r="BC69" i="3"/>
  <c r="BC78" i="3"/>
  <c r="BC36" i="3"/>
  <c r="BC54" i="3"/>
  <c r="BC61" i="3"/>
  <c r="BC16" i="3"/>
  <c r="BC46" i="3"/>
  <c r="BC26" i="3"/>
  <c r="BC49" i="3"/>
  <c r="BC28" i="3"/>
  <c r="BC63" i="3"/>
  <c r="BC18" i="3"/>
  <c r="BC62" i="3"/>
  <c r="BC55" i="3"/>
  <c r="BC17" i="3"/>
  <c r="BC77" i="3"/>
  <c r="BC68" i="3"/>
  <c r="BC39" i="3"/>
  <c r="BC32" i="3"/>
  <c r="AQ21" i="4"/>
  <c r="AQ57" i="4"/>
  <c r="AQ81" i="4"/>
  <c r="AQ75" i="4"/>
  <c r="AQ58" i="4"/>
  <c r="AQ49" i="4"/>
  <c r="AQ80" i="4"/>
  <c r="AQ72" i="4"/>
  <c r="AQ35" i="4"/>
  <c r="AQ27" i="4"/>
  <c r="AQ20" i="4"/>
  <c r="AQ11" i="4"/>
  <c r="AN68" i="5"/>
  <c r="AN61" i="5"/>
  <c r="AN53" i="5"/>
  <c r="AN52" i="5"/>
  <c r="G81" i="5"/>
  <c r="AN25" i="5"/>
  <c r="AN77" i="5"/>
  <c r="AN45" i="5"/>
  <c r="AN28" i="5"/>
  <c r="AN54" i="5"/>
  <c r="AN18" i="5"/>
  <c r="AN75" i="5"/>
  <c r="AN63" i="5"/>
  <c r="AN35" i="5"/>
  <c r="AN33" i="5"/>
  <c r="AN78" i="5"/>
  <c r="AN49" i="5"/>
  <c r="AN23" i="5"/>
  <c r="AN76" i="5"/>
  <c r="AN66" i="5"/>
  <c r="AN56" i="5"/>
  <c r="AN64" i="5"/>
  <c r="AN7" i="5"/>
  <c r="AN26" i="5"/>
  <c r="AN34" i="5"/>
  <c r="AN13" i="5"/>
  <c r="AN59" i="5"/>
  <c r="AN50" i="5"/>
  <c r="AN17" i="5"/>
  <c r="AN48" i="5"/>
  <c r="AN37" i="5"/>
  <c r="AN73" i="5"/>
  <c r="AN31" i="5"/>
  <c r="AQ20" i="6"/>
  <c r="AQ36" i="6"/>
  <c r="AQ62" i="6"/>
  <c r="AQ28" i="6"/>
  <c r="AQ70" i="6"/>
  <c r="AQ52" i="6"/>
  <c r="AQ53" i="6"/>
  <c r="AQ60" i="6"/>
  <c r="AQ31" i="6"/>
  <c r="AQ67" i="6"/>
  <c r="AQ27" i="6"/>
  <c r="AQ43" i="6"/>
  <c r="AQ13" i="6"/>
  <c r="AQ74" i="6"/>
  <c r="AQ65" i="6"/>
  <c r="AQ51" i="6"/>
  <c r="AQ42" i="6"/>
  <c r="AQ35" i="6"/>
  <c r="AQ26" i="6"/>
  <c r="AQ19" i="6"/>
  <c r="AQ10" i="6"/>
  <c r="AT64" i="7"/>
  <c r="AT13" i="7"/>
  <c r="AT40" i="7"/>
  <c r="AT62" i="7"/>
  <c r="AT37" i="7"/>
  <c r="AT51" i="7"/>
  <c r="AT24" i="7"/>
  <c r="AT21" i="7"/>
  <c r="AT67" i="7"/>
  <c r="AT44" i="7"/>
  <c r="AT66" i="7"/>
  <c r="AT58" i="7"/>
  <c r="AT45" i="7"/>
  <c r="AT68" i="7"/>
  <c r="AW43" i="8"/>
  <c r="AW19" i="8"/>
  <c r="AW60" i="8"/>
  <c r="AW25" i="8"/>
  <c r="AW33" i="8"/>
  <c r="AW42" i="8"/>
  <c r="AW26" i="8"/>
  <c r="AW52" i="8"/>
  <c r="AW66" i="8"/>
  <c r="AW50" i="8"/>
  <c r="AW39" i="8"/>
  <c r="AW65" i="8"/>
  <c r="AW63" i="8"/>
  <c r="AW64" i="8"/>
  <c r="AW57" i="8"/>
  <c r="AW41" i="8"/>
  <c r="AW34" i="8"/>
  <c r="AW47" i="8"/>
  <c r="AW17" i="8"/>
  <c r="AT22" i="9"/>
  <c r="AT39" i="9"/>
  <c r="AT64" i="9"/>
  <c r="AT21" i="9"/>
  <c r="AT11" i="9"/>
  <c r="AT46" i="9"/>
  <c r="AT54" i="9"/>
  <c r="AT16" i="9"/>
  <c r="AT57" i="9"/>
  <c r="AT44" i="9"/>
  <c r="AT43" i="9"/>
  <c r="AT28" i="9"/>
  <c r="AT13" i="9"/>
  <c r="AW55" i="8"/>
  <c r="AW27" i="8"/>
  <c r="AW24" i="8"/>
  <c r="AW8" i="8"/>
  <c r="AT57" i="7"/>
  <c r="AT39" i="7"/>
  <c r="AQ66" i="6"/>
  <c r="AQ57" i="6"/>
  <c r="AQ58" i="6"/>
  <c r="AQ38" i="6"/>
  <c r="AQ24" i="6"/>
  <c r="AQ8" i="6"/>
  <c r="AN58" i="5"/>
  <c r="AN40" i="5"/>
  <c r="AN42" i="5"/>
  <c r="AN32" i="5"/>
  <c r="AN22" i="5"/>
  <c r="AN20" i="5"/>
  <c r="AN8" i="5"/>
  <c r="AQ42" i="4"/>
  <c r="BC83" i="3"/>
  <c r="BC59" i="3"/>
  <c r="BC43" i="3"/>
  <c r="AZ59" i="2"/>
  <c r="AZ43" i="2"/>
  <c r="AT87" i="1"/>
  <c r="AT78" i="1"/>
  <c r="AT62" i="1"/>
  <c r="AT55" i="1"/>
  <c r="AT71" i="1"/>
  <c r="AT46" i="1"/>
  <c r="AT22" i="1"/>
  <c r="AT39" i="1"/>
  <c r="AT26" i="1"/>
  <c r="AT33" i="1"/>
  <c r="AT7" i="1"/>
  <c r="AT23" i="1"/>
  <c r="AT13" i="1"/>
  <c r="AT30" i="1"/>
  <c r="AT14" i="1"/>
  <c r="AN57" i="5"/>
  <c r="AN29" i="5"/>
  <c r="AN72" i="5"/>
  <c r="AN43" i="5"/>
  <c r="AN41" i="5"/>
  <c r="AN14" i="5"/>
  <c r="AW24" i="10"/>
  <c r="AW12" i="10"/>
  <c r="J60" i="11"/>
  <c r="AZ45" i="11"/>
  <c r="AZ44" i="11"/>
  <c r="AZ29" i="11"/>
  <c r="AZ12" i="11"/>
  <c r="AZ13" i="11"/>
  <c r="AY60" i="11"/>
  <c r="AI47" i="14"/>
  <c r="Y60" i="14"/>
  <c r="AB40" i="14"/>
  <c r="AE31" i="14"/>
  <c r="S44" i="14"/>
  <c r="AI44" i="14"/>
  <c r="AI31" i="14"/>
  <c r="AJ31" i="14"/>
  <c r="AK31" i="14" s="1"/>
  <c r="E51" i="14"/>
  <c r="G40" i="14"/>
  <c r="F51" i="14"/>
  <c r="AI50" i="14"/>
  <c r="AJ27" i="14"/>
  <c r="AJ50" i="14"/>
  <c r="AI27" i="14"/>
  <c r="J64" i="14"/>
  <c r="M66" i="13"/>
  <c r="AL51" i="13"/>
  <c r="AN51" i="13" s="1"/>
  <c r="AE46" i="12"/>
  <c r="V33" i="12"/>
  <c r="AB33" i="12"/>
  <c r="P37" i="12"/>
  <c r="AO58" i="12"/>
  <c r="P14" i="12"/>
  <c r="S70" i="12"/>
  <c r="AF96" i="1"/>
  <c r="Z92" i="1"/>
  <c r="K96" i="1"/>
  <c r="K108" i="1" s="1"/>
  <c r="X96" i="1"/>
  <c r="Q96" i="1"/>
  <c r="Y49" i="1"/>
  <c r="AM96" i="1"/>
  <c r="AL96" i="1"/>
  <c r="Y98" i="1"/>
  <c r="W96" i="1"/>
  <c r="H96" i="1"/>
  <c r="G49" i="1"/>
  <c r="Q92" i="1"/>
  <c r="AA92" i="1"/>
  <c r="AG32" i="1"/>
  <c r="AE98" i="1"/>
  <c r="AL32" i="1"/>
  <c r="AG77" i="1"/>
  <c r="AE19" i="1"/>
  <c r="J76" i="1"/>
  <c r="AO37" i="12"/>
  <c r="AP37" i="12"/>
  <c r="AQ37" i="12" s="1"/>
  <c r="AO33" i="12"/>
  <c r="M64" i="12"/>
  <c r="AK64" i="12"/>
  <c r="AN33" i="12"/>
  <c r="P64" i="12"/>
  <c r="S20" i="12"/>
  <c r="P10" i="12"/>
  <c r="AB64" i="12"/>
  <c r="Y64" i="12"/>
  <c r="V64" i="12"/>
  <c r="AN64" i="12"/>
  <c r="AP14" i="12"/>
  <c r="AK14" i="12"/>
  <c r="AO20" i="12"/>
  <c r="V71" i="12"/>
  <c r="P33" i="12"/>
  <c r="N24" i="12"/>
  <c r="V61" i="12"/>
  <c r="AN37" i="12"/>
  <c r="AB10" i="12"/>
  <c r="X24" i="12"/>
  <c r="AK61" i="12"/>
  <c r="AP10" i="12"/>
  <c r="AH62" i="12"/>
  <c r="AH33" i="12"/>
  <c r="G24" i="12"/>
  <c r="AB73" i="12"/>
  <c r="AN66" i="12"/>
  <c r="M37" i="12"/>
  <c r="AA24" i="12"/>
  <c r="AB24" i="12" s="1"/>
  <c r="AH59" i="12"/>
  <c r="O24" i="12"/>
  <c r="AP33" i="12"/>
  <c r="AQ33" i="12" s="1"/>
  <c r="AP20" i="12"/>
  <c r="AO14" i="12"/>
  <c r="Y14" i="12"/>
  <c r="AQ46" i="12"/>
  <c r="Y33" i="12"/>
  <c r="AO10" i="12"/>
  <c r="AP58" i="12"/>
  <c r="U24" i="12"/>
  <c r="AF24" i="12"/>
  <c r="L24" i="12"/>
  <c r="M24" i="12" s="1"/>
  <c r="AJ24" i="12"/>
  <c r="AI24" i="12"/>
  <c r="H24" i="12"/>
  <c r="J24" i="12" s="1"/>
  <c r="AG24" i="12"/>
  <c r="AC24" i="12"/>
  <c r="AE24" i="12" s="1"/>
  <c r="W24" i="12"/>
  <c r="T24" i="12"/>
  <c r="R24" i="12"/>
  <c r="Q24" i="12"/>
  <c r="Q60" i="12" s="1"/>
  <c r="J67" i="12"/>
  <c r="AE72" i="12"/>
  <c r="Y71" i="12"/>
  <c r="AK66" i="12"/>
  <c r="AH61" i="12"/>
  <c r="P73" i="12"/>
  <c r="G71" i="12"/>
  <c r="Y70" i="12"/>
  <c r="AH66" i="12"/>
  <c r="AP72" i="12"/>
  <c r="AP73" i="12"/>
  <c r="AP61" i="12"/>
  <c r="AO64" i="12"/>
  <c r="I75" i="12"/>
  <c r="AO61" i="12"/>
  <c r="M74" i="12"/>
  <c r="Y73" i="12"/>
  <c r="AE74" i="12"/>
  <c r="AB63" i="12"/>
  <c r="AP71" i="12"/>
  <c r="AO71" i="12"/>
  <c r="AO62" i="12"/>
  <c r="AO72" i="12"/>
  <c r="AP74" i="12"/>
  <c r="AO73" i="12"/>
  <c r="X75" i="12"/>
  <c r="AO74" i="12"/>
  <c r="AO66" i="12"/>
  <c r="AO69" i="12"/>
  <c r="P61" i="12"/>
  <c r="AO65" i="12"/>
  <c r="AP70" i="12"/>
  <c r="O75" i="12"/>
  <c r="AO70" i="12"/>
  <c r="AE66" i="12"/>
  <c r="J66" i="12"/>
  <c r="AO67" i="12"/>
  <c r="AO68" i="12"/>
  <c r="W75" i="12"/>
  <c r="AL75" i="12"/>
  <c r="AJ75" i="12"/>
  <c r="Q75" i="12"/>
  <c r="G67" i="12"/>
  <c r="AI75" i="12"/>
  <c r="H75" i="12"/>
  <c r="AP69" i="12"/>
  <c r="U75" i="12"/>
  <c r="T75" i="12"/>
  <c r="N75" i="12"/>
  <c r="AD75" i="12"/>
  <c r="AP64" i="12"/>
  <c r="J65" i="12"/>
  <c r="AP65" i="12"/>
  <c r="AF75" i="12"/>
  <c r="L75" i="12"/>
  <c r="AP66" i="12"/>
  <c r="K75" i="12"/>
  <c r="AG75" i="12"/>
  <c r="AP67" i="12"/>
  <c r="AA75" i="12"/>
  <c r="AP62" i="12"/>
  <c r="AO63" i="12"/>
  <c r="AP63" i="12"/>
  <c r="R75" i="12"/>
  <c r="AC75" i="12"/>
  <c r="Z75" i="12"/>
  <c r="AP68" i="12"/>
  <c r="AM75" i="12"/>
  <c r="M61" i="12"/>
  <c r="AB61" i="12"/>
  <c r="Y61" i="12"/>
  <c r="F75" i="12"/>
  <c r="E75" i="12"/>
  <c r="AE59" i="12"/>
  <c r="AN53" i="12"/>
  <c r="AE53" i="12"/>
  <c r="AQ42" i="12"/>
  <c r="AQ52" i="12"/>
  <c r="AQ50" i="12"/>
  <c r="AQ31" i="12"/>
  <c r="AQ43" i="12"/>
  <c r="AQ16" i="12"/>
  <c r="AQ17" i="12"/>
  <c r="AQ36" i="12"/>
  <c r="AQ18" i="12"/>
  <c r="AQ19" i="12"/>
  <c r="AQ41" i="12"/>
  <c r="AQ51" i="12"/>
  <c r="AQ54" i="12"/>
  <c r="AQ7" i="12"/>
  <c r="AQ8" i="12"/>
  <c r="AQ57" i="12"/>
  <c r="AQ9" i="12"/>
  <c r="AQ45" i="12"/>
  <c r="AQ21" i="12"/>
  <c r="AQ29" i="12"/>
  <c r="AQ13" i="12"/>
  <c r="AQ39" i="12"/>
  <c r="AQ23" i="12"/>
  <c r="AQ30" i="12"/>
  <c r="AQ56" i="12"/>
  <c r="AQ26" i="12"/>
  <c r="AQ48" i="12"/>
  <c r="AQ15" i="12"/>
  <c r="AQ40" i="12"/>
  <c r="AQ12" i="12"/>
  <c r="AQ22" i="12"/>
  <c r="AQ28" i="12"/>
  <c r="AQ25" i="12"/>
  <c r="AQ32" i="12"/>
  <c r="AQ44" i="12"/>
  <c r="AQ11" i="12"/>
  <c r="AQ38" i="12"/>
  <c r="AQ35" i="12"/>
  <c r="AQ47" i="12"/>
  <c r="AQ55" i="12"/>
  <c r="AQ34" i="12"/>
  <c r="AK63" i="13"/>
  <c r="H51" i="14"/>
  <c r="H54" i="14" s="1"/>
  <c r="I51" i="14"/>
  <c r="AJ44" i="14"/>
  <c r="K51" i="14"/>
  <c r="K54" i="14" s="1"/>
  <c r="G47" i="14"/>
  <c r="AI40" i="14"/>
  <c r="AJ40" i="14"/>
  <c r="AK40" i="14" s="1"/>
  <c r="AJ47" i="14"/>
  <c r="AK47" i="14" s="1"/>
  <c r="AH44" i="14"/>
  <c r="AE27" i="14"/>
  <c r="Y40" i="14"/>
  <c r="G27" i="14"/>
  <c r="AC51" i="14"/>
  <c r="AC54" i="14" s="1"/>
  <c r="M62" i="14"/>
  <c r="Y14" i="14"/>
  <c r="X21" i="14"/>
  <c r="X54" i="14" s="1"/>
  <c r="J57" i="14"/>
  <c r="P56" i="14"/>
  <c r="AI14" i="14"/>
  <c r="AJ14" i="14"/>
  <c r="AK14" i="14" s="1"/>
  <c r="J67" i="14"/>
  <c r="P62" i="14"/>
  <c r="AH57" i="14"/>
  <c r="AM36" i="13"/>
  <c r="V62" i="13"/>
  <c r="AL48" i="13"/>
  <c r="AN12" i="13"/>
  <c r="AH69" i="13"/>
  <c r="AE60" i="13"/>
  <c r="AL36" i="13"/>
  <c r="M28" i="13"/>
  <c r="AH33" i="13"/>
  <c r="AK28" i="13"/>
  <c r="AM54" i="13"/>
  <c r="P71" i="13"/>
  <c r="AM11" i="13"/>
  <c r="Y73" i="13"/>
  <c r="AE65" i="13"/>
  <c r="J64" i="13"/>
  <c r="M60" i="13"/>
  <c r="J28" i="13"/>
  <c r="M73" i="13"/>
  <c r="AB11" i="13"/>
  <c r="S44" i="13"/>
  <c r="AL39" i="13"/>
  <c r="AM39" i="13"/>
  <c r="AN39" i="13" s="1"/>
  <c r="AM28" i="13"/>
  <c r="J65" i="13"/>
  <c r="AM44" i="13"/>
  <c r="AM48" i="13"/>
  <c r="AK60" i="13"/>
  <c r="J63" i="13"/>
  <c r="AM33" i="13"/>
  <c r="J36" i="13"/>
  <c r="AL54" i="13"/>
  <c r="AN54" i="13" s="1"/>
  <c r="Y48" i="13"/>
  <c r="AL44" i="13"/>
  <c r="AN43" i="13"/>
  <c r="Y39" i="13"/>
  <c r="M36" i="13"/>
  <c r="AE36" i="13"/>
  <c r="AL33" i="13"/>
  <c r="AB28" i="13"/>
  <c r="AL28" i="13"/>
  <c r="S68" i="13"/>
  <c r="AB65" i="13"/>
  <c r="J11" i="13"/>
  <c r="AL11" i="13"/>
  <c r="G33" i="13"/>
  <c r="G44" i="13"/>
  <c r="S67" i="13"/>
  <c r="G39" i="13"/>
  <c r="M67" i="13"/>
  <c r="AB60" i="13"/>
  <c r="P63" i="13"/>
  <c r="V66" i="13"/>
  <c r="V71" i="13"/>
  <c r="G63" i="13"/>
  <c r="G67" i="13"/>
  <c r="AN42" i="13"/>
  <c r="AN10" i="13"/>
  <c r="J67" i="13"/>
  <c r="J60" i="13"/>
  <c r="Z74" i="13"/>
  <c r="S65" i="13"/>
  <c r="AE70" i="13"/>
  <c r="AL61" i="13"/>
  <c r="G65" i="13"/>
  <c r="Y69" i="13"/>
  <c r="Y65" i="13"/>
  <c r="M64" i="13"/>
  <c r="AH68" i="13"/>
  <c r="G73" i="13"/>
  <c r="AL62" i="13"/>
  <c r="M65" i="13"/>
  <c r="AL68" i="13"/>
  <c r="AL63" i="13"/>
  <c r="AM60" i="13"/>
  <c r="AL65" i="13"/>
  <c r="AL73" i="13"/>
  <c r="AL69" i="13"/>
  <c r="AL66" i="13"/>
  <c r="AB73" i="13"/>
  <c r="AM69" i="13"/>
  <c r="AL67" i="13"/>
  <c r="AM70" i="13"/>
  <c r="AE64" i="13"/>
  <c r="AI74" i="13"/>
  <c r="P61" i="13"/>
  <c r="AL64" i="13"/>
  <c r="AL71" i="13"/>
  <c r="AL70" i="13"/>
  <c r="R74" i="13"/>
  <c r="AM72" i="13"/>
  <c r="AN47" i="13"/>
  <c r="E74" i="13"/>
  <c r="G62" i="13"/>
  <c r="M70" i="13"/>
  <c r="AH63" i="13"/>
  <c r="AM67" i="13"/>
  <c r="AL60" i="13"/>
  <c r="AM68" i="13"/>
  <c r="AM62" i="13"/>
  <c r="AF74" i="13"/>
  <c r="P69" i="13"/>
  <c r="AM61" i="13"/>
  <c r="Y68" i="13"/>
  <c r="AM63" i="13"/>
  <c r="AM71" i="13"/>
  <c r="AE63" i="13"/>
  <c r="L74" i="13"/>
  <c r="AM64" i="13"/>
  <c r="AL72" i="13"/>
  <c r="H74" i="13"/>
  <c r="X74" i="13"/>
  <c r="F74" i="13"/>
  <c r="K74" i="13"/>
  <c r="AM73" i="13"/>
  <c r="Y60" i="13"/>
  <c r="T74" i="13"/>
  <c r="AM66" i="13"/>
  <c r="U74" i="13"/>
  <c r="AJ74" i="13"/>
  <c r="AM65" i="13"/>
  <c r="N74" i="13"/>
  <c r="M24" i="13"/>
  <c r="AD74" i="13"/>
  <c r="AA74" i="13"/>
  <c r="I74" i="13"/>
  <c r="O74" i="13"/>
  <c r="Q74" i="13"/>
  <c r="W74" i="13"/>
  <c r="AG74" i="13"/>
  <c r="AC74" i="13"/>
  <c r="AN37" i="13"/>
  <c r="AN27" i="13"/>
  <c r="AN16" i="13"/>
  <c r="AN7" i="13"/>
  <c r="AN9" i="13"/>
  <c r="AN40" i="13"/>
  <c r="AN32" i="13"/>
  <c r="AL58" i="13"/>
  <c r="AN46" i="13"/>
  <c r="AL24" i="13"/>
  <c r="AN38" i="13"/>
  <c r="AM24" i="13"/>
  <c r="AN57" i="13"/>
  <c r="AN25" i="13"/>
  <c r="AN14" i="13"/>
  <c r="AN23" i="13"/>
  <c r="AM58" i="13"/>
  <c r="AE58" i="13"/>
  <c r="AN20" i="13"/>
  <c r="AN17" i="13"/>
  <c r="AN50" i="13"/>
  <c r="AN30" i="13"/>
  <c r="AN55" i="13"/>
  <c r="AN26" i="13"/>
  <c r="AN49" i="13"/>
  <c r="AN18" i="13"/>
  <c r="AN29" i="13"/>
  <c r="AN45" i="13"/>
  <c r="AN52" i="13"/>
  <c r="AN34" i="13"/>
  <c r="AN21" i="13"/>
  <c r="AN53" i="13"/>
  <c r="AN35" i="13"/>
  <c r="AN8" i="13"/>
  <c r="AN41" i="13"/>
  <c r="AN31" i="13"/>
  <c r="AN15" i="13"/>
  <c r="AN13" i="13"/>
  <c r="AK34" i="14"/>
  <c r="N51" i="14"/>
  <c r="AD51" i="14"/>
  <c r="L51" i="14"/>
  <c r="AG51" i="14"/>
  <c r="AF51" i="14"/>
  <c r="W51" i="14"/>
  <c r="W54" i="14" s="1"/>
  <c r="R51" i="14"/>
  <c r="Q51" i="14"/>
  <c r="O51" i="14"/>
  <c r="U51" i="14"/>
  <c r="T51" i="14"/>
  <c r="R21" i="14"/>
  <c r="S21" i="14" s="1"/>
  <c r="I21" i="14"/>
  <c r="J21" i="14" s="1"/>
  <c r="U21" i="14"/>
  <c r="V21" i="14" s="1"/>
  <c r="AG21" i="14"/>
  <c r="AH21" i="14" s="1"/>
  <c r="W21" i="14"/>
  <c r="E21" i="14"/>
  <c r="G21" i="14" s="1"/>
  <c r="S61" i="14"/>
  <c r="AB67" i="14"/>
  <c r="V59" i="14"/>
  <c r="AH67" i="14"/>
  <c r="AJ65" i="14"/>
  <c r="AK65" i="14" s="1"/>
  <c r="AI63" i="14"/>
  <c r="AH64" i="14"/>
  <c r="V67" i="14"/>
  <c r="G59" i="14"/>
  <c r="AI62" i="14"/>
  <c r="G62" i="14"/>
  <c r="Y62" i="14"/>
  <c r="AE58" i="14"/>
  <c r="AI58" i="14"/>
  <c r="G55" i="14"/>
  <c r="AB57" i="14"/>
  <c r="AJ57" i="14"/>
  <c r="AI57" i="14"/>
  <c r="AJ63" i="14"/>
  <c r="AI64" i="14"/>
  <c r="P59" i="14"/>
  <c r="AI67" i="14"/>
  <c r="AH61" i="14"/>
  <c r="AI59" i="14"/>
  <c r="AJ67" i="14"/>
  <c r="AJ59" i="14"/>
  <c r="AJ55" i="14"/>
  <c r="AJ61" i="14"/>
  <c r="AI55" i="14"/>
  <c r="M61" i="14"/>
  <c r="J58" i="14"/>
  <c r="AJ58" i="14"/>
  <c r="AJ64" i="14"/>
  <c r="AH62" i="14"/>
  <c r="G65" i="14"/>
  <c r="V64" i="14"/>
  <c r="AB62" i="14"/>
  <c r="AJ62" i="14"/>
  <c r="AB64" i="14"/>
  <c r="P69" i="14"/>
  <c r="S66" i="14"/>
  <c r="Y55" i="14"/>
  <c r="AJ68" i="14"/>
  <c r="AK68" i="14" s="1"/>
  <c r="AI61" i="14"/>
  <c r="AE55" i="14"/>
  <c r="M59" i="14"/>
  <c r="AK66" i="14"/>
  <c r="AK69" i="14"/>
  <c r="AK60" i="14"/>
  <c r="AK57" i="14"/>
  <c r="AJ56" i="14"/>
  <c r="AK56" i="14" s="1"/>
  <c r="Q70" i="14"/>
  <c r="R70" i="14"/>
  <c r="O70" i="14"/>
  <c r="Z70" i="14"/>
  <c r="T70" i="14"/>
  <c r="F54" i="14"/>
  <c r="U70" i="14"/>
  <c r="AC70" i="14"/>
  <c r="W70" i="14"/>
  <c r="K70" i="14"/>
  <c r="H70" i="14"/>
  <c r="AF70" i="14"/>
  <c r="AB51" i="14"/>
  <c r="N70" i="14"/>
  <c r="P21" i="14"/>
  <c r="X70" i="14"/>
  <c r="AA70" i="14"/>
  <c r="E70" i="14"/>
  <c r="AE21" i="14"/>
  <c r="AA54" i="14"/>
  <c r="AG70" i="14"/>
  <c r="Y51" i="14"/>
  <c r="M21" i="14"/>
  <c r="AB21" i="14"/>
  <c r="Z54" i="14"/>
  <c r="AD70" i="14"/>
  <c r="I70" i="14"/>
  <c r="L70" i="14"/>
  <c r="AE53" i="14"/>
  <c r="F70" i="14"/>
  <c r="AF77" i="1"/>
  <c r="AI77" i="1"/>
  <c r="P15" i="1"/>
  <c r="AD32" i="1"/>
  <c r="AN81" i="1"/>
  <c r="V31" i="1"/>
  <c r="AD97" i="1"/>
  <c r="AE97" i="1" s="1"/>
  <c r="AH19" i="1"/>
  <c r="AN24" i="1"/>
  <c r="AH12" i="1"/>
  <c r="AM92" i="1"/>
  <c r="P12" i="1"/>
  <c r="AP32" i="1"/>
  <c r="J54" i="1"/>
  <c r="I96" i="1"/>
  <c r="AD96" i="1"/>
  <c r="S19" i="1"/>
  <c r="AE41" i="1"/>
  <c r="AM32" i="1"/>
  <c r="AA32" i="1"/>
  <c r="J35" i="1"/>
  <c r="P54" i="1"/>
  <c r="O96" i="1"/>
  <c r="AH98" i="1"/>
  <c r="AB97" i="1"/>
  <c r="L77" i="1"/>
  <c r="AH54" i="1"/>
  <c r="S81" i="1"/>
  <c r="N96" i="1"/>
  <c r="M95" i="1"/>
  <c r="E92" i="1"/>
  <c r="S98" i="1"/>
  <c r="R77" i="1"/>
  <c r="AO96" i="1"/>
  <c r="AN104" i="1"/>
  <c r="AK105" i="1"/>
  <c r="AI32" i="1"/>
  <c r="AQ35" i="1"/>
  <c r="Q77" i="1"/>
  <c r="J107" i="1"/>
  <c r="AP96" i="1"/>
  <c r="T32" i="1"/>
  <c r="I77" i="1"/>
  <c r="O32" i="1"/>
  <c r="P41" i="1"/>
  <c r="S54" i="1"/>
  <c r="AP77" i="1"/>
  <c r="O77" i="1"/>
  <c r="M97" i="1"/>
  <c r="U32" i="1"/>
  <c r="Z77" i="1"/>
  <c r="AC77" i="1"/>
  <c r="R92" i="1"/>
  <c r="AF32" i="1"/>
  <c r="AJ77" i="1"/>
  <c r="Q32" i="1"/>
  <c r="AT6" i="1"/>
  <c r="Y19" i="1"/>
  <c r="AQ49" i="1"/>
  <c r="R32" i="1"/>
  <c r="AG96" i="1"/>
  <c r="W32" i="1"/>
  <c r="O97" i="1"/>
  <c r="P97" i="1" s="1"/>
  <c r="E77" i="1"/>
  <c r="AB49" i="1"/>
  <c r="AA77" i="1"/>
  <c r="AD77" i="1"/>
  <c r="H77" i="1"/>
  <c r="AM77" i="1"/>
  <c r="K77" i="1"/>
  <c r="AC96" i="1"/>
  <c r="AE54" i="1"/>
  <c r="AL92" i="1"/>
  <c r="AC32" i="1"/>
  <c r="N32" i="1"/>
  <c r="G85" i="1"/>
  <c r="K32" i="1"/>
  <c r="X32" i="1"/>
  <c r="S49" i="1"/>
  <c r="M58" i="1"/>
  <c r="AB81" i="1"/>
  <c r="AO32" i="1"/>
  <c r="V24" i="1"/>
  <c r="AE49" i="1"/>
  <c r="AH49" i="1"/>
  <c r="L96" i="1"/>
  <c r="M54" i="1"/>
  <c r="G97" i="1"/>
  <c r="F92" i="1"/>
  <c r="L32" i="1"/>
  <c r="Z32" i="1"/>
  <c r="N77" i="1"/>
  <c r="T77" i="1"/>
  <c r="AK49" i="1"/>
  <c r="AN54" i="1"/>
  <c r="AB15" i="1"/>
  <c r="U77" i="1"/>
  <c r="AL77" i="1"/>
  <c r="W77" i="1"/>
  <c r="V49" i="1"/>
  <c r="Y54" i="1"/>
  <c r="X77" i="1"/>
  <c r="V35" i="1"/>
  <c r="AQ54" i="1"/>
  <c r="F77" i="1"/>
  <c r="AJ32" i="1"/>
  <c r="AO77" i="1"/>
  <c r="AJ52" i="14"/>
  <c r="AJ53" i="14" s="1"/>
  <c r="AI52" i="14"/>
  <c r="AI53" i="14" s="1"/>
  <c r="AE52" i="14"/>
  <c r="AJ49" i="14"/>
  <c r="AI49" i="14"/>
  <c r="AB49" i="14"/>
  <c r="AJ48" i="14"/>
  <c r="AI48" i="14"/>
  <c r="AB48" i="14"/>
  <c r="J48" i="14"/>
  <c r="AJ46" i="14"/>
  <c r="AI46" i="14"/>
  <c r="M46" i="14"/>
  <c r="AJ45" i="14"/>
  <c r="AI45" i="14"/>
  <c r="M45" i="14"/>
  <c r="G45" i="14"/>
  <c r="AJ43" i="14"/>
  <c r="AI43" i="14"/>
  <c r="AH43" i="14"/>
  <c r="AJ42" i="14"/>
  <c r="AI42" i="14"/>
  <c r="AH42" i="14"/>
  <c r="AJ41" i="14"/>
  <c r="AI41" i="14"/>
  <c r="AH41" i="14"/>
  <c r="AE41" i="14"/>
  <c r="S41" i="14"/>
  <c r="J41" i="14"/>
  <c r="AJ39" i="14"/>
  <c r="AI39" i="14"/>
  <c r="AB39" i="14"/>
  <c r="AJ38" i="14"/>
  <c r="AI38" i="14"/>
  <c r="AB38" i="14"/>
  <c r="AJ37" i="14"/>
  <c r="AI37" i="14"/>
  <c r="AB37" i="14"/>
  <c r="P37" i="14"/>
  <c r="AJ36" i="14"/>
  <c r="AI36" i="14"/>
  <c r="AH36" i="14"/>
  <c r="AB36" i="14"/>
  <c r="Y36" i="14"/>
  <c r="V36" i="14"/>
  <c r="P36" i="14"/>
  <c r="M36" i="14"/>
  <c r="J36" i="14"/>
  <c r="G36" i="14"/>
  <c r="AJ35" i="14"/>
  <c r="AI35" i="14"/>
  <c r="AH35" i="14"/>
  <c r="S35" i="14"/>
  <c r="M35" i="14"/>
  <c r="AJ33" i="14"/>
  <c r="AI33" i="14"/>
  <c r="V33" i="14"/>
  <c r="AJ32" i="14"/>
  <c r="AI32" i="14"/>
  <c r="V32" i="14"/>
  <c r="AJ30" i="14"/>
  <c r="AI30" i="14"/>
  <c r="P30" i="14"/>
  <c r="AJ29" i="14"/>
  <c r="AI29" i="14"/>
  <c r="AE29" i="14"/>
  <c r="P29" i="14"/>
  <c r="J29" i="14"/>
  <c r="AJ28" i="14"/>
  <c r="AI28" i="14"/>
  <c r="AH28" i="14"/>
  <c r="P28" i="14"/>
  <c r="J28" i="14"/>
  <c r="AJ26" i="14"/>
  <c r="AI26" i="14"/>
  <c r="Y26" i="14"/>
  <c r="AJ25" i="14"/>
  <c r="AI25" i="14"/>
  <c r="AE25" i="14"/>
  <c r="Y25" i="14"/>
  <c r="AJ24" i="14"/>
  <c r="AI24" i="14"/>
  <c r="AE24" i="14"/>
  <c r="Y24" i="14"/>
  <c r="AJ23" i="14"/>
  <c r="AI23" i="14"/>
  <c r="AE23" i="14"/>
  <c r="Y23" i="14"/>
  <c r="S23" i="14"/>
  <c r="M23" i="14"/>
  <c r="G23" i="14"/>
  <c r="AJ22" i="14"/>
  <c r="AI22" i="14"/>
  <c r="AH22" i="14"/>
  <c r="AE22" i="14"/>
  <c r="Y22" i="14"/>
  <c r="S22" i="14"/>
  <c r="M22" i="14"/>
  <c r="G22" i="14"/>
  <c r="AJ20" i="14"/>
  <c r="AI20" i="14"/>
  <c r="P20" i="14"/>
  <c r="AJ19" i="14"/>
  <c r="AI19" i="14"/>
  <c r="Y19" i="14"/>
  <c r="AJ18" i="14"/>
  <c r="AI18" i="14"/>
  <c r="AH18" i="14"/>
  <c r="V18" i="14"/>
  <c r="AJ17" i="14"/>
  <c r="AI17" i="14"/>
  <c r="S17" i="14"/>
  <c r="AJ16" i="14"/>
  <c r="AI16" i="14"/>
  <c r="AB16" i="14"/>
  <c r="V16" i="14"/>
  <c r="AJ15" i="14"/>
  <c r="AI15" i="14"/>
  <c r="AE15" i="14"/>
  <c r="S15" i="14"/>
  <c r="AJ13" i="14"/>
  <c r="AI13" i="14"/>
  <c r="J13" i="14"/>
  <c r="AJ12" i="14"/>
  <c r="AI12" i="14"/>
  <c r="Y12" i="14"/>
  <c r="J12" i="14"/>
  <c r="AJ11" i="14"/>
  <c r="AI11" i="14"/>
  <c r="M11" i="14"/>
  <c r="AJ10" i="14"/>
  <c r="AI10" i="14"/>
  <c r="Y10" i="14"/>
  <c r="AJ9" i="14"/>
  <c r="AI9" i="14"/>
  <c r="AH9" i="14"/>
  <c r="P9" i="14"/>
  <c r="M9" i="14"/>
  <c r="G9" i="14"/>
  <c r="AJ8" i="14"/>
  <c r="AI8" i="14"/>
  <c r="AB8" i="14"/>
  <c r="V8" i="14"/>
  <c r="AJ7" i="14"/>
  <c r="AI7" i="14"/>
  <c r="P7" i="14"/>
  <c r="AJ6" i="14"/>
  <c r="AI6" i="14"/>
  <c r="S6" i="14"/>
  <c r="M6" i="14"/>
  <c r="AE57" i="13"/>
  <c r="AJ56" i="13"/>
  <c r="AI56" i="13"/>
  <c r="AG56" i="13"/>
  <c r="AF56" i="13"/>
  <c r="AD56" i="13"/>
  <c r="AC56" i="13"/>
  <c r="AA56" i="13"/>
  <c r="Z56" i="13"/>
  <c r="X56" i="13"/>
  <c r="W56" i="13"/>
  <c r="U56" i="13"/>
  <c r="T56" i="13"/>
  <c r="R56" i="13"/>
  <c r="Q56" i="13"/>
  <c r="O56" i="13"/>
  <c r="N56" i="13"/>
  <c r="L56" i="13"/>
  <c r="K56" i="13"/>
  <c r="I56" i="13"/>
  <c r="H56" i="13"/>
  <c r="F56" i="13"/>
  <c r="E56" i="13"/>
  <c r="AE50" i="13"/>
  <c r="AE49" i="13"/>
  <c r="AH45" i="13"/>
  <c r="AE37" i="13"/>
  <c r="AE34" i="13"/>
  <c r="AH30" i="13"/>
  <c r="AE30" i="13"/>
  <c r="AH29" i="13"/>
  <c r="AE29" i="13"/>
  <c r="AK27" i="13"/>
  <c r="AK26" i="13"/>
  <c r="AE26" i="13"/>
  <c r="AK25" i="13"/>
  <c r="AE25" i="13"/>
  <c r="AG22" i="13"/>
  <c r="AF22" i="13"/>
  <c r="AD22" i="13"/>
  <c r="AC22" i="13"/>
  <c r="U22" i="13"/>
  <c r="T22" i="13"/>
  <c r="AE21" i="13"/>
  <c r="AH20" i="13"/>
  <c r="V20" i="13"/>
  <c r="AJ19" i="13"/>
  <c r="AI19" i="13"/>
  <c r="AG19" i="13"/>
  <c r="AF19" i="13"/>
  <c r="AD19" i="13"/>
  <c r="AC19" i="13"/>
  <c r="AA19" i="13"/>
  <c r="Z19" i="13"/>
  <c r="X19" i="13"/>
  <c r="W19" i="13"/>
  <c r="U19" i="13"/>
  <c r="T19" i="13"/>
  <c r="R19" i="13"/>
  <c r="Q19" i="13"/>
  <c r="O19" i="13"/>
  <c r="N19" i="13"/>
  <c r="L19" i="13"/>
  <c r="K19" i="13"/>
  <c r="I19" i="13"/>
  <c r="H19" i="13"/>
  <c r="F19" i="13"/>
  <c r="E19" i="13"/>
  <c r="AH13" i="13"/>
  <c r="AK8" i="13"/>
  <c r="AE8" i="13"/>
  <c r="AM6" i="13"/>
  <c r="AL6" i="13"/>
  <c r="AH57" i="12"/>
  <c r="AH56" i="12"/>
  <c r="AH55" i="12"/>
  <c r="AH54" i="12"/>
  <c r="AE54" i="12"/>
  <c r="AO53" i="12"/>
  <c r="AN52" i="12"/>
  <c r="AE51" i="12"/>
  <c r="AN50" i="12"/>
  <c r="AM49" i="12"/>
  <c r="AL49" i="12"/>
  <c r="AJ49" i="12"/>
  <c r="AI49" i="12"/>
  <c r="AD49" i="12"/>
  <c r="AC49" i="12"/>
  <c r="AA49" i="12"/>
  <c r="Z49" i="12"/>
  <c r="X49" i="12"/>
  <c r="W49" i="12"/>
  <c r="U49" i="12"/>
  <c r="T49" i="12"/>
  <c r="O49" i="12"/>
  <c r="N49" i="12"/>
  <c r="L49" i="12"/>
  <c r="K49" i="12"/>
  <c r="I49" i="12"/>
  <c r="H49" i="12"/>
  <c r="AN48" i="12"/>
  <c r="M48" i="12"/>
  <c r="AB47" i="12"/>
  <c r="Y47" i="12"/>
  <c r="P47" i="12"/>
  <c r="AE45" i="12"/>
  <c r="AE44" i="12"/>
  <c r="AE43" i="12"/>
  <c r="AN42" i="12"/>
  <c r="Y42" i="12"/>
  <c r="Y41" i="12"/>
  <c r="Y40" i="12"/>
  <c r="AN39" i="12"/>
  <c r="AK39" i="12"/>
  <c r="J38" i="12"/>
  <c r="M36" i="12"/>
  <c r="AB35" i="12"/>
  <c r="M35" i="12"/>
  <c r="AN34" i="12"/>
  <c r="AB34" i="12"/>
  <c r="V34" i="12"/>
  <c r="P34" i="12"/>
  <c r="M34" i="12"/>
  <c r="V32" i="12"/>
  <c r="V31" i="12"/>
  <c r="V30" i="12"/>
  <c r="V29" i="12"/>
  <c r="AN28" i="12"/>
  <c r="AK28" i="12"/>
  <c r="AH28" i="12"/>
  <c r="AB28" i="12"/>
  <c r="Y28" i="12"/>
  <c r="V28" i="12"/>
  <c r="P28" i="12"/>
  <c r="AG27" i="12"/>
  <c r="AF27" i="12"/>
  <c r="AD27" i="12"/>
  <c r="AC27" i="12"/>
  <c r="L27" i="12"/>
  <c r="K27" i="12"/>
  <c r="F27" i="12"/>
  <c r="E27" i="12"/>
  <c r="E60" i="12" s="1"/>
  <c r="AE26" i="12"/>
  <c r="G26" i="12"/>
  <c r="AH25" i="12"/>
  <c r="M25" i="12"/>
  <c r="AE23" i="12"/>
  <c r="AK22" i="12"/>
  <c r="AE22" i="12"/>
  <c r="Y22" i="12"/>
  <c r="V21" i="12"/>
  <c r="G21" i="12"/>
  <c r="S19" i="12"/>
  <c r="S18" i="12"/>
  <c r="M17" i="12"/>
  <c r="M16" i="12"/>
  <c r="J16" i="12"/>
  <c r="V15" i="12"/>
  <c r="J15" i="12"/>
  <c r="P13" i="12"/>
  <c r="AK12" i="12"/>
  <c r="Y12" i="12"/>
  <c r="P12" i="12"/>
  <c r="AH11" i="12"/>
  <c r="AB9" i="12"/>
  <c r="AB8" i="12"/>
  <c r="AB7" i="12"/>
  <c r="P7" i="12"/>
  <c r="AP61" i="11"/>
  <c r="AO61" i="11"/>
  <c r="AM59" i="11"/>
  <c r="AL59" i="11"/>
  <c r="AD59" i="11"/>
  <c r="AC59" i="11"/>
  <c r="R59" i="11"/>
  <c r="Q59" i="11"/>
  <c r="L59" i="11"/>
  <c r="K59" i="11"/>
  <c r="I59" i="11"/>
  <c r="H59" i="11"/>
  <c r="AV58" i="11"/>
  <c r="AU58" i="11"/>
  <c r="AS58" i="11"/>
  <c r="AR58" i="11"/>
  <c r="AJ58" i="11"/>
  <c r="AI58" i="11"/>
  <c r="AD58" i="11"/>
  <c r="AC58" i="11"/>
  <c r="AV57" i="11"/>
  <c r="AU57" i="11"/>
  <c r="AP57" i="11"/>
  <c r="AO57" i="11"/>
  <c r="AM57" i="11"/>
  <c r="AL57" i="11"/>
  <c r="AJ57" i="11"/>
  <c r="AI57" i="11"/>
  <c r="AG57" i="11"/>
  <c r="AF57" i="11"/>
  <c r="AA57" i="11"/>
  <c r="Z57" i="11"/>
  <c r="R57" i="11"/>
  <c r="Q57" i="11"/>
  <c r="F57" i="11"/>
  <c r="E57" i="11"/>
  <c r="AA56" i="11"/>
  <c r="Z56" i="11"/>
  <c r="AS55" i="11"/>
  <c r="AR55" i="11"/>
  <c r="AA55" i="11"/>
  <c r="Z55" i="11"/>
  <c r="AA54" i="11"/>
  <c r="AY54" i="11" s="1"/>
  <c r="Z54" i="11"/>
  <c r="AX54" i="11" s="1"/>
  <c r="AM53" i="11"/>
  <c r="AL53" i="11"/>
  <c r="AD53" i="11"/>
  <c r="AC53" i="11"/>
  <c r="AA53" i="11"/>
  <c r="Z53" i="11"/>
  <c r="X53" i="11"/>
  <c r="W53" i="11"/>
  <c r="R53" i="11"/>
  <c r="Q53" i="11"/>
  <c r="S53" i="11" s="1"/>
  <c r="L53" i="11"/>
  <c r="K53" i="11"/>
  <c r="AJ52" i="11"/>
  <c r="AI52" i="11"/>
  <c r="U52" i="11"/>
  <c r="AY52" i="11" s="1"/>
  <c r="T52" i="11"/>
  <c r="AX52" i="11" s="1"/>
  <c r="AV51" i="11"/>
  <c r="AU51" i="11"/>
  <c r="AD51" i="11"/>
  <c r="AC51" i="11"/>
  <c r="U51" i="11"/>
  <c r="T51" i="11"/>
  <c r="I51" i="11"/>
  <c r="H51" i="11"/>
  <c r="F50" i="11"/>
  <c r="E50" i="11"/>
  <c r="AD48" i="11"/>
  <c r="AY48" i="11" s="1"/>
  <c r="AC48" i="11"/>
  <c r="AX48" i="11" s="1"/>
  <c r="AE47" i="11"/>
  <c r="AM46" i="11"/>
  <c r="AL46" i="11"/>
  <c r="X46" i="11"/>
  <c r="W46" i="11"/>
  <c r="R46" i="11"/>
  <c r="Q46" i="11"/>
  <c r="F46" i="11"/>
  <c r="E46" i="11"/>
  <c r="AN45" i="11"/>
  <c r="Y44" i="11"/>
  <c r="S44" i="11"/>
  <c r="G44" i="11"/>
  <c r="X42" i="11"/>
  <c r="W42" i="11"/>
  <c r="Y41" i="11"/>
  <c r="Y40" i="11"/>
  <c r="Y39" i="11"/>
  <c r="AN38" i="11"/>
  <c r="J38" i="11"/>
  <c r="AW37" i="11"/>
  <c r="AT37" i="11"/>
  <c r="AV36" i="11"/>
  <c r="AU36" i="11"/>
  <c r="AP36" i="11"/>
  <c r="AO36" i="11"/>
  <c r="AM36" i="11"/>
  <c r="AL36" i="11"/>
  <c r="AJ36" i="11"/>
  <c r="AI36" i="11"/>
  <c r="AG36" i="11"/>
  <c r="AF36" i="11"/>
  <c r="AA36" i="11"/>
  <c r="Z36" i="11"/>
  <c r="R36" i="11"/>
  <c r="Q36" i="11"/>
  <c r="F36" i="11"/>
  <c r="E36" i="11"/>
  <c r="AQ35" i="11"/>
  <c r="AH35" i="11"/>
  <c r="AW34" i="11"/>
  <c r="AQ34" i="11"/>
  <c r="AN34" i="11"/>
  <c r="AK34" i="11"/>
  <c r="AH34" i="11"/>
  <c r="AB34" i="11"/>
  <c r="S34" i="11"/>
  <c r="G34" i="11"/>
  <c r="X33" i="11"/>
  <c r="W33" i="11"/>
  <c r="W56" i="11" s="1"/>
  <c r="O33" i="11"/>
  <c r="O56" i="11" s="1"/>
  <c r="N33" i="11"/>
  <c r="N56" i="11" s="1"/>
  <c r="L33" i="11"/>
  <c r="K33" i="11"/>
  <c r="P32" i="11"/>
  <c r="P31" i="11"/>
  <c r="Y30" i="11"/>
  <c r="P30" i="11"/>
  <c r="M30" i="11"/>
  <c r="AE29" i="11"/>
  <c r="AB29" i="11"/>
  <c r="Y29" i="11"/>
  <c r="AV28" i="11"/>
  <c r="AU28" i="11"/>
  <c r="AD28" i="11"/>
  <c r="AC28" i="11"/>
  <c r="AE27" i="11"/>
  <c r="AW26" i="11"/>
  <c r="AE26" i="11"/>
  <c r="AV25" i="11"/>
  <c r="AU25" i="11"/>
  <c r="AS25" i="11"/>
  <c r="AR25" i="11"/>
  <c r="AR43" i="11" s="1"/>
  <c r="AP25" i="11"/>
  <c r="AO25" i="11"/>
  <c r="AM25" i="11"/>
  <c r="AL25" i="11"/>
  <c r="AJ25" i="11"/>
  <c r="AJ50" i="11" s="1"/>
  <c r="AI25" i="11"/>
  <c r="AI50" i="11" s="1"/>
  <c r="AG25" i="11"/>
  <c r="AG50" i="11" s="1"/>
  <c r="AF25" i="11"/>
  <c r="AA25" i="11"/>
  <c r="Z25" i="11"/>
  <c r="R25" i="11"/>
  <c r="Q25" i="11"/>
  <c r="L25" i="11"/>
  <c r="K25" i="11"/>
  <c r="I25" i="11"/>
  <c r="H25" i="11"/>
  <c r="S24" i="11"/>
  <c r="AW23" i="11"/>
  <c r="AT23" i="11"/>
  <c r="AQ23" i="11"/>
  <c r="AH23" i="11"/>
  <c r="S23" i="11"/>
  <c r="M23" i="11"/>
  <c r="J23" i="11"/>
  <c r="AW22" i="11"/>
  <c r="AT22" i="11"/>
  <c r="AQ22" i="11"/>
  <c r="AN22" i="11"/>
  <c r="AK22" i="11"/>
  <c r="AH22" i="11"/>
  <c r="AB22" i="11"/>
  <c r="S22" i="11"/>
  <c r="M22" i="11"/>
  <c r="J22" i="11"/>
  <c r="O21" i="11"/>
  <c r="AY21" i="11" s="1"/>
  <c r="N21" i="11"/>
  <c r="AX21" i="11" s="1"/>
  <c r="P20" i="11"/>
  <c r="AS19" i="11"/>
  <c r="AR19" i="11"/>
  <c r="AP19" i="11"/>
  <c r="AO19" i="11"/>
  <c r="AJ19" i="11"/>
  <c r="AI19" i="11"/>
  <c r="AD19" i="11"/>
  <c r="AC19" i="11"/>
  <c r="AA19" i="11"/>
  <c r="Z19" i="11"/>
  <c r="U19" i="11"/>
  <c r="U49" i="11" s="1"/>
  <c r="T19" i="11"/>
  <c r="T49" i="11" s="1"/>
  <c r="R19" i="11"/>
  <c r="Q19" i="11"/>
  <c r="L19" i="11"/>
  <c r="K19" i="11"/>
  <c r="I19" i="11"/>
  <c r="H19" i="11"/>
  <c r="AQ18" i="11"/>
  <c r="AK17" i="11"/>
  <c r="J17" i="11"/>
  <c r="S16" i="11"/>
  <c r="M16" i="11"/>
  <c r="AK15" i="11"/>
  <c r="AE15" i="11"/>
  <c r="AB14" i="11"/>
  <c r="AT13" i="11"/>
  <c r="AB13" i="11"/>
  <c r="AB12" i="11"/>
  <c r="AN11" i="11"/>
  <c r="Y11" i="11"/>
  <c r="S11" i="11"/>
  <c r="M11" i="11"/>
  <c r="AK10" i="11"/>
  <c r="V10" i="11"/>
  <c r="AE9" i="11"/>
  <c r="V9" i="11"/>
  <c r="J9" i="11"/>
  <c r="AM8" i="11"/>
  <c r="AM19" i="11" s="1"/>
  <c r="AL8" i="11"/>
  <c r="AL19" i="11" s="1"/>
  <c r="X8" i="11"/>
  <c r="X19" i="11" s="1"/>
  <c r="W8" i="11"/>
  <c r="W19" i="11" s="1"/>
  <c r="O8" i="11"/>
  <c r="N8" i="11"/>
  <c r="P7" i="11"/>
  <c r="AY6" i="11"/>
  <c r="AX6" i="11"/>
  <c r="AN6" i="11"/>
  <c r="Y6" i="11"/>
  <c r="P6" i="11"/>
  <c r="AP67" i="10"/>
  <c r="AO67" i="10"/>
  <c r="L67" i="10"/>
  <c r="K67" i="10"/>
  <c r="AU67" i="10" s="1"/>
  <c r="AG66" i="10"/>
  <c r="AF66" i="10"/>
  <c r="AA66" i="10"/>
  <c r="Z66" i="10"/>
  <c r="AP65" i="10"/>
  <c r="AO65" i="10"/>
  <c r="AJ65" i="10"/>
  <c r="AI65" i="10"/>
  <c r="O65" i="10"/>
  <c r="AV65" i="10" s="1"/>
  <c r="N65" i="10"/>
  <c r="AU65" i="10" s="1"/>
  <c r="AS64" i="10"/>
  <c r="AR64" i="10"/>
  <c r="AP64" i="10"/>
  <c r="AO64" i="10"/>
  <c r="AM64" i="10"/>
  <c r="AL64" i="10"/>
  <c r="AJ64" i="10"/>
  <c r="AI64" i="10"/>
  <c r="X64" i="10"/>
  <c r="W64" i="10"/>
  <c r="R64" i="10"/>
  <c r="Q64" i="10"/>
  <c r="O64" i="10"/>
  <c r="N64" i="10"/>
  <c r="U63" i="10"/>
  <c r="T63" i="10"/>
  <c r="R63" i="10"/>
  <c r="Q63" i="10"/>
  <c r="O63" i="10"/>
  <c r="N63" i="10"/>
  <c r="L63" i="10"/>
  <c r="K63" i="10"/>
  <c r="AD62" i="10"/>
  <c r="AC62" i="10"/>
  <c r="AA62" i="10"/>
  <c r="Z62" i="10"/>
  <c r="X62" i="10"/>
  <c r="W62" i="10"/>
  <c r="U62" i="10"/>
  <c r="T62" i="10"/>
  <c r="R62" i="10"/>
  <c r="Q62" i="10"/>
  <c r="L62" i="10"/>
  <c r="K62" i="10"/>
  <c r="I62" i="10"/>
  <c r="H62" i="10"/>
  <c r="AD61" i="10"/>
  <c r="AV61" i="10" s="1"/>
  <c r="AC61" i="10"/>
  <c r="AU61" i="10" s="1"/>
  <c r="AJ60" i="10"/>
  <c r="AI60" i="10"/>
  <c r="AG60" i="10"/>
  <c r="AF60" i="10"/>
  <c r="AD60" i="10"/>
  <c r="AC60" i="10"/>
  <c r="O60" i="10"/>
  <c r="N60" i="10"/>
  <c r="I60" i="10"/>
  <c r="H60" i="10"/>
  <c r="F60" i="10"/>
  <c r="E60" i="10"/>
  <c r="AS59" i="10"/>
  <c r="AR59" i="10"/>
  <c r="AA59" i="10"/>
  <c r="Z59" i="10"/>
  <c r="X59" i="10"/>
  <c r="W59" i="10"/>
  <c r="R59" i="10"/>
  <c r="Q59" i="10"/>
  <c r="L59" i="10"/>
  <c r="K59" i="10"/>
  <c r="AS58" i="10"/>
  <c r="AR58" i="10"/>
  <c r="AG58" i="10"/>
  <c r="AF58" i="10"/>
  <c r="AD58" i="10"/>
  <c r="AC58" i="10"/>
  <c r="AA58" i="10"/>
  <c r="Z58" i="10"/>
  <c r="X58" i="10"/>
  <c r="W58" i="10"/>
  <c r="U58" i="10"/>
  <c r="T58" i="10"/>
  <c r="I58" i="10"/>
  <c r="H58" i="10"/>
  <c r="F58" i="10"/>
  <c r="E58" i="10"/>
  <c r="AM57" i="10"/>
  <c r="AL57" i="10"/>
  <c r="AJ57" i="10"/>
  <c r="AI57" i="10"/>
  <c r="O57" i="10"/>
  <c r="AV57" i="10" s="1"/>
  <c r="N57" i="10"/>
  <c r="AS56" i="10"/>
  <c r="AR56" i="10"/>
  <c r="AP56" i="10"/>
  <c r="AO56" i="10"/>
  <c r="AM56" i="10"/>
  <c r="AL56" i="10"/>
  <c r="AD56" i="10"/>
  <c r="AC56" i="10"/>
  <c r="AA56" i="10"/>
  <c r="Z56" i="10"/>
  <c r="U56" i="10"/>
  <c r="T56" i="10"/>
  <c r="R56" i="10"/>
  <c r="Q56" i="10"/>
  <c r="O56" i="10"/>
  <c r="N56" i="10"/>
  <c r="L56" i="10"/>
  <c r="K56" i="10"/>
  <c r="I56" i="10"/>
  <c r="H56" i="10"/>
  <c r="AP54" i="10"/>
  <c r="AO54" i="10"/>
  <c r="X54" i="10"/>
  <c r="W54" i="10"/>
  <c r="F54" i="10"/>
  <c r="E54" i="10"/>
  <c r="G53" i="10"/>
  <c r="Y52" i="10"/>
  <c r="G51" i="10"/>
  <c r="AQ50" i="10"/>
  <c r="O49" i="10"/>
  <c r="N49" i="10"/>
  <c r="L49" i="10"/>
  <c r="K49" i="10"/>
  <c r="M48" i="10"/>
  <c r="AG47" i="10"/>
  <c r="AF47" i="10"/>
  <c r="AH46" i="10"/>
  <c r="AH45" i="10"/>
  <c r="AJ44" i="10"/>
  <c r="AV44" i="10" s="1"/>
  <c r="AI44" i="10"/>
  <c r="AU44" i="10" s="1"/>
  <c r="AK43" i="10"/>
  <c r="AK42" i="10"/>
  <c r="P42" i="10"/>
  <c r="AS41" i="10"/>
  <c r="AR41" i="10"/>
  <c r="AP41" i="10"/>
  <c r="AV41" i="10" s="1"/>
  <c r="AO41" i="10"/>
  <c r="AT40" i="10"/>
  <c r="AQ40" i="10"/>
  <c r="AT39" i="10"/>
  <c r="AQ39" i="10"/>
  <c r="AK39" i="10"/>
  <c r="Y39" i="10"/>
  <c r="S39" i="10"/>
  <c r="V38" i="10"/>
  <c r="P38" i="10"/>
  <c r="AD37" i="10"/>
  <c r="AC37" i="10"/>
  <c r="AA37" i="10"/>
  <c r="Z37" i="10"/>
  <c r="X37" i="10"/>
  <c r="X49" i="10" s="1"/>
  <c r="W37" i="10"/>
  <c r="W49" i="10" s="1"/>
  <c r="U37" i="10"/>
  <c r="T37" i="10"/>
  <c r="R37" i="10"/>
  <c r="Q37" i="10"/>
  <c r="AE36" i="10"/>
  <c r="S36" i="10"/>
  <c r="AE35" i="10"/>
  <c r="AB35" i="10"/>
  <c r="Y35" i="10"/>
  <c r="V35" i="10"/>
  <c r="S35" i="10"/>
  <c r="M35" i="10"/>
  <c r="J35" i="10"/>
  <c r="AS34" i="10"/>
  <c r="AR34" i="10"/>
  <c r="AA34" i="10"/>
  <c r="AV34" i="10" s="1"/>
  <c r="Z34" i="10"/>
  <c r="AT33" i="10"/>
  <c r="AT32" i="10"/>
  <c r="AB32" i="10"/>
  <c r="AS31" i="10"/>
  <c r="AR31" i="10"/>
  <c r="AD31" i="10"/>
  <c r="AC31" i="10"/>
  <c r="AA31" i="10"/>
  <c r="Z31" i="10"/>
  <c r="U31" i="10"/>
  <c r="T31" i="10"/>
  <c r="I31" i="10"/>
  <c r="I49" i="10" s="1"/>
  <c r="H31" i="10"/>
  <c r="H49" i="10" s="1"/>
  <c r="F31" i="10"/>
  <c r="E31" i="10"/>
  <c r="AT30" i="10"/>
  <c r="AT29" i="10"/>
  <c r="AE29" i="10"/>
  <c r="AB29" i="10"/>
  <c r="V29" i="10"/>
  <c r="J29" i="10"/>
  <c r="G29" i="10"/>
  <c r="AS28" i="10"/>
  <c r="AR28" i="10"/>
  <c r="AM28" i="10"/>
  <c r="AV28" i="10" s="1"/>
  <c r="AL28" i="10"/>
  <c r="AT27" i="10"/>
  <c r="AN27" i="10"/>
  <c r="AT26" i="10"/>
  <c r="AN26" i="10"/>
  <c r="AE26" i="10"/>
  <c r="S26" i="10"/>
  <c r="P26" i="10"/>
  <c r="M26" i="10"/>
  <c r="J26" i="10"/>
  <c r="X25" i="10"/>
  <c r="W25" i="10"/>
  <c r="R25" i="10"/>
  <c r="Q25" i="10"/>
  <c r="L25" i="10"/>
  <c r="K25" i="10"/>
  <c r="S24" i="10"/>
  <c r="M24" i="10"/>
  <c r="Y23" i="10"/>
  <c r="M23" i="10"/>
  <c r="AA22" i="10"/>
  <c r="AV22" i="10" s="1"/>
  <c r="Z22" i="10"/>
  <c r="AU22" i="10" s="1"/>
  <c r="AB21" i="10"/>
  <c r="AS20" i="10"/>
  <c r="AR20" i="10"/>
  <c r="AP20" i="10"/>
  <c r="AO20" i="10"/>
  <c r="AD20" i="10"/>
  <c r="AC20" i="10"/>
  <c r="AA20" i="10"/>
  <c r="Z20" i="10"/>
  <c r="X20" i="10"/>
  <c r="W20" i="10"/>
  <c r="U20" i="10"/>
  <c r="T20" i="10"/>
  <c r="R20" i="10"/>
  <c r="Q20" i="10"/>
  <c r="O20" i="10"/>
  <c r="N20" i="10"/>
  <c r="I20" i="10"/>
  <c r="H20" i="10"/>
  <c r="AQ19" i="10"/>
  <c r="AG18" i="10"/>
  <c r="AF18" i="10"/>
  <c r="AU18" i="10" s="1"/>
  <c r="AH17" i="10"/>
  <c r="AH16" i="10"/>
  <c r="AB16" i="10"/>
  <c r="AQ15" i="10"/>
  <c r="AQ14" i="10"/>
  <c r="AN14" i="10"/>
  <c r="P14" i="10"/>
  <c r="AE13" i="10"/>
  <c r="AK12" i="10"/>
  <c r="AH12" i="10"/>
  <c r="AE12" i="10"/>
  <c r="P12" i="10"/>
  <c r="J12" i="10"/>
  <c r="AB11" i="10"/>
  <c r="S11" i="10"/>
  <c r="AT10" i="10"/>
  <c r="Y10" i="10"/>
  <c r="J10" i="10"/>
  <c r="AM9" i="10"/>
  <c r="AL9" i="10"/>
  <c r="AL20" i="10" s="1"/>
  <c r="AJ9" i="10"/>
  <c r="AI9" i="10"/>
  <c r="AN8" i="10"/>
  <c r="AK8" i="10"/>
  <c r="AN7" i="10"/>
  <c r="AK7" i="10"/>
  <c r="P7" i="10"/>
  <c r="AV6" i="10"/>
  <c r="AU6" i="10"/>
  <c r="V6" i="10"/>
  <c r="AM79" i="9"/>
  <c r="AL79" i="9"/>
  <c r="AJ79" i="9"/>
  <c r="AI79" i="9"/>
  <c r="O79" i="9"/>
  <c r="N79" i="9"/>
  <c r="AM78" i="9"/>
  <c r="AL78" i="9"/>
  <c r="AD78" i="9"/>
  <c r="AC78" i="9"/>
  <c r="X78" i="9"/>
  <c r="W78" i="9"/>
  <c r="O78" i="9"/>
  <c r="N78" i="9"/>
  <c r="AD77" i="9"/>
  <c r="AC77" i="9"/>
  <c r="L77" i="9"/>
  <c r="K77" i="9"/>
  <c r="I77" i="9"/>
  <c r="H77" i="9"/>
  <c r="AP76" i="9"/>
  <c r="AO76" i="9"/>
  <c r="AJ76" i="9"/>
  <c r="AI76" i="9"/>
  <c r="AA76" i="9"/>
  <c r="Z76" i="9"/>
  <c r="U76" i="9"/>
  <c r="T76" i="9"/>
  <c r="R76" i="9"/>
  <c r="Q76" i="9"/>
  <c r="F76" i="9"/>
  <c r="E76" i="9"/>
  <c r="L75" i="9"/>
  <c r="K75" i="9"/>
  <c r="I75" i="9"/>
  <c r="H75" i="9"/>
  <c r="AP74" i="9"/>
  <c r="AO74" i="9"/>
  <c r="O74" i="9"/>
  <c r="N74" i="9"/>
  <c r="AP73" i="9"/>
  <c r="AO73" i="9"/>
  <c r="AG73" i="9"/>
  <c r="AF73" i="9"/>
  <c r="AD73" i="9"/>
  <c r="AC73" i="9"/>
  <c r="U73" i="9"/>
  <c r="T73" i="9"/>
  <c r="R73" i="9"/>
  <c r="Q73" i="9"/>
  <c r="I73" i="9"/>
  <c r="H73" i="9"/>
  <c r="AP72" i="9"/>
  <c r="AO72" i="9"/>
  <c r="AM72" i="9"/>
  <c r="AL72" i="9"/>
  <c r="AJ72" i="9"/>
  <c r="AI72" i="9"/>
  <c r="AG72" i="9"/>
  <c r="AF72" i="9"/>
  <c r="AA72" i="9"/>
  <c r="Z72" i="9"/>
  <c r="X72" i="9"/>
  <c r="W72" i="9"/>
  <c r="Y72" i="9" s="1"/>
  <c r="U72" i="9"/>
  <c r="T72" i="9"/>
  <c r="O72" i="9"/>
  <c r="N72" i="9"/>
  <c r="F72" i="9"/>
  <c r="E72" i="9"/>
  <c r="AJ71" i="9"/>
  <c r="AI71" i="9"/>
  <c r="AA71" i="9"/>
  <c r="Z71" i="9"/>
  <c r="R71" i="9"/>
  <c r="Q71" i="9"/>
  <c r="L71" i="9"/>
  <c r="K71" i="9"/>
  <c r="AP70" i="9"/>
  <c r="AO70" i="9"/>
  <c r="AM70" i="9"/>
  <c r="AL70" i="9"/>
  <c r="AJ70" i="9"/>
  <c r="AI70" i="9"/>
  <c r="AG70" i="9"/>
  <c r="AF70" i="9"/>
  <c r="AD70" i="9"/>
  <c r="AC70" i="9"/>
  <c r="X70" i="9"/>
  <c r="W70" i="9"/>
  <c r="R70" i="9"/>
  <c r="Q70" i="9"/>
  <c r="O70" i="9"/>
  <c r="N70" i="9"/>
  <c r="L70" i="9"/>
  <c r="K70" i="9"/>
  <c r="I70" i="9"/>
  <c r="H70" i="9"/>
  <c r="AM68" i="9"/>
  <c r="AL68" i="9"/>
  <c r="AA68" i="9"/>
  <c r="Z68" i="9"/>
  <c r="X68" i="9"/>
  <c r="W68" i="9"/>
  <c r="F68" i="9"/>
  <c r="E68" i="9"/>
  <c r="AB66" i="9"/>
  <c r="G66" i="9"/>
  <c r="AN64" i="9"/>
  <c r="Y64" i="9"/>
  <c r="AK62" i="9"/>
  <c r="P62" i="9"/>
  <c r="X61" i="9"/>
  <c r="W61" i="9"/>
  <c r="O61" i="9"/>
  <c r="N61" i="9"/>
  <c r="Y59" i="9"/>
  <c r="P59" i="9"/>
  <c r="AD58" i="9"/>
  <c r="AC58" i="9"/>
  <c r="AE56" i="9"/>
  <c r="AP55" i="9"/>
  <c r="AO55" i="9"/>
  <c r="AJ55" i="9"/>
  <c r="AI55" i="9"/>
  <c r="AA55" i="9"/>
  <c r="Z55" i="9"/>
  <c r="U55" i="9"/>
  <c r="T55" i="9"/>
  <c r="R55" i="9"/>
  <c r="Q55" i="9"/>
  <c r="V54" i="9"/>
  <c r="AQ53" i="9"/>
  <c r="AK53" i="9"/>
  <c r="AB53" i="9"/>
  <c r="V53" i="9"/>
  <c r="S53" i="9"/>
  <c r="I52" i="9"/>
  <c r="H52" i="9"/>
  <c r="J51" i="9"/>
  <c r="J50" i="9"/>
  <c r="AP45" i="9"/>
  <c r="AO45" i="9"/>
  <c r="AM45" i="9"/>
  <c r="AL45" i="9"/>
  <c r="AJ45" i="9"/>
  <c r="AI45" i="9"/>
  <c r="AG45" i="9"/>
  <c r="AF45" i="9"/>
  <c r="AA45" i="9"/>
  <c r="Z45" i="9"/>
  <c r="U45" i="9"/>
  <c r="T45" i="9"/>
  <c r="O45" i="9"/>
  <c r="N45" i="9"/>
  <c r="F45" i="9"/>
  <c r="E45" i="9"/>
  <c r="AB44" i="9"/>
  <c r="AQ43" i="9"/>
  <c r="AN43" i="9"/>
  <c r="AK43" i="9"/>
  <c r="AH43" i="9"/>
  <c r="AB43" i="9"/>
  <c r="V43" i="9"/>
  <c r="P43" i="9"/>
  <c r="G43" i="9"/>
  <c r="AP42" i="9"/>
  <c r="AO42" i="9"/>
  <c r="AM42" i="9"/>
  <c r="AL42" i="9"/>
  <c r="AJ42" i="9"/>
  <c r="AI42" i="9"/>
  <c r="AG42" i="9"/>
  <c r="AF42" i="9"/>
  <c r="AD42" i="9"/>
  <c r="AC42" i="9"/>
  <c r="X42" i="9"/>
  <c r="W42" i="9"/>
  <c r="R42" i="9"/>
  <c r="Q42" i="9"/>
  <c r="O42" i="9"/>
  <c r="N42" i="9"/>
  <c r="L42" i="9"/>
  <c r="K42" i="9"/>
  <c r="I42" i="9"/>
  <c r="H42" i="9"/>
  <c r="AQ41" i="9"/>
  <c r="AQ40" i="9"/>
  <c r="AQ39" i="9"/>
  <c r="AQ38" i="9"/>
  <c r="AQ37" i="9"/>
  <c r="AN37" i="9"/>
  <c r="M37" i="9"/>
  <c r="AQ36" i="9"/>
  <c r="AN36" i="9"/>
  <c r="AH36" i="9"/>
  <c r="AE36" i="9"/>
  <c r="S36" i="9"/>
  <c r="M36" i="9"/>
  <c r="AQ35" i="9"/>
  <c r="AN35" i="9"/>
  <c r="AK35" i="9"/>
  <c r="AH35" i="9"/>
  <c r="AE35" i="9"/>
  <c r="Y35" i="9"/>
  <c r="S35" i="9"/>
  <c r="P35" i="9"/>
  <c r="M35" i="9"/>
  <c r="J35" i="9"/>
  <c r="AG34" i="9"/>
  <c r="AF34" i="9"/>
  <c r="U34" i="9"/>
  <c r="T34" i="9"/>
  <c r="R34" i="9"/>
  <c r="Q34" i="9"/>
  <c r="L34" i="9"/>
  <c r="K34" i="9"/>
  <c r="S33" i="9"/>
  <c r="M32" i="9"/>
  <c r="AH31" i="9"/>
  <c r="V31" i="9"/>
  <c r="AN28" i="9"/>
  <c r="AM27" i="9"/>
  <c r="AL27" i="9"/>
  <c r="AD27" i="9"/>
  <c r="AC27" i="9"/>
  <c r="AN25" i="9"/>
  <c r="AE25" i="9"/>
  <c r="M24" i="9"/>
  <c r="J24" i="9"/>
  <c r="AP23" i="9"/>
  <c r="AO23" i="9"/>
  <c r="AA23" i="9"/>
  <c r="Z23" i="9"/>
  <c r="O23" i="9"/>
  <c r="N23" i="9"/>
  <c r="AQ22" i="9"/>
  <c r="AQ21" i="9"/>
  <c r="AB21" i="9"/>
  <c r="AP18" i="9"/>
  <c r="AO18" i="9"/>
  <c r="O18" i="9"/>
  <c r="N18" i="9"/>
  <c r="P17" i="9"/>
  <c r="AQ16" i="9"/>
  <c r="P16" i="9"/>
  <c r="AP15" i="9"/>
  <c r="AO15" i="9"/>
  <c r="AG15" i="9"/>
  <c r="AF15" i="9"/>
  <c r="AH15" i="9" s="1"/>
  <c r="AD15" i="9"/>
  <c r="AC15" i="9"/>
  <c r="R15" i="9"/>
  <c r="Q15" i="9"/>
  <c r="I15" i="9"/>
  <c r="H15" i="9"/>
  <c r="AH14" i="9"/>
  <c r="AQ13" i="9"/>
  <c r="AH13" i="9"/>
  <c r="AE13" i="9"/>
  <c r="S13" i="9"/>
  <c r="J13" i="9"/>
  <c r="X12" i="9"/>
  <c r="W12" i="9"/>
  <c r="Y11" i="9"/>
  <c r="Y10" i="9"/>
  <c r="AJ9" i="9"/>
  <c r="AI9" i="9"/>
  <c r="AA9" i="9"/>
  <c r="Z9" i="9"/>
  <c r="U9" i="9"/>
  <c r="T9" i="9"/>
  <c r="R9" i="9"/>
  <c r="Q9" i="9"/>
  <c r="L9" i="9"/>
  <c r="K9" i="9"/>
  <c r="AK8" i="9"/>
  <c r="AK7" i="9"/>
  <c r="AB7" i="9"/>
  <c r="V7" i="9"/>
  <c r="S7" i="9"/>
  <c r="M7" i="9"/>
  <c r="AS6" i="9"/>
  <c r="AR6" i="9"/>
  <c r="AA76" i="8"/>
  <c r="Z76" i="8"/>
  <c r="AA75" i="8"/>
  <c r="Z75" i="8"/>
  <c r="AP74" i="8"/>
  <c r="AO74" i="8"/>
  <c r="AM74" i="8"/>
  <c r="AL74" i="8"/>
  <c r="AJ74" i="8"/>
  <c r="AI74" i="8"/>
  <c r="AD74" i="8"/>
  <c r="AC74" i="8"/>
  <c r="U74" i="8"/>
  <c r="T74" i="8"/>
  <c r="O74" i="8"/>
  <c r="N74" i="8"/>
  <c r="L74" i="8"/>
  <c r="K74" i="8"/>
  <c r="I74" i="8"/>
  <c r="H74" i="8"/>
  <c r="AD73" i="8"/>
  <c r="AC73" i="8"/>
  <c r="I73" i="8"/>
  <c r="H73" i="8"/>
  <c r="AS72" i="8"/>
  <c r="AR72" i="8"/>
  <c r="AM72" i="8"/>
  <c r="AL72" i="8"/>
  <c r="AG72" i="8"/>
  <c r="AF72" i="8"/>
  <c r="AD72" i="8"/>
  <c r="AC72" i="8"/>
  <c r="U72" i="8"/>
  <c r="T72" i="8"/>
  <c r="R72" i="8"/>
  <c r="Q72" i="8"/>
  <c r="O72" i="8"/>
  <c r="N72" i="8"/>
  <c r="AS71" i="8"/>
  <c r="AR71" i="8"/>
  <c r="AP71" i="8"/>
  <c r="AO71" i="8"/>
  <c r="AJ71" i="8"/>
  <c r="AI71" i="8"/>
  <c r="AG71" i="8"/>
  <c r="AF71" i="8"/>
  <c r="AD71" i="8"/>
  <c r="AC71" i="8"/>
  <c r="AA71" i="8"/>
  <c r="Z71" i="8"/>
  <c r="X71" i="8"/>
  <c r="W71" i="8"/>
  <c r="O71" i="8"/>
  <c r="N71" i="8"/>
  <c r="I71" i="8"/>
  <c r="H71" i="8"/>
  <c r="F71" i="8"/>
  <c r="E71" i="8"/>
  <c r="R70" i="8"/>
  <c r="Q70" i="8"/>
  <c r="O70" i="8"/>
  <c r="N70" i="8"/>
  <c r="AP69" i="8"/>
  <c r="AO69" i="8"/>
  <c r="AM69" i="8"/>
  <c r="AL69" i="8"/>
  <c r="AJ69" i="8"/>
  <c r="AI69" i="8"/>
  <c r="AG69" i="8"/>
  <c r="AF69" i="8"/>
  <c r="AD69" i="8"/>
  <c r="AC69" i="8"/>
  <c r="AA69" i="8"/>
  <c r="Z69" i="8"/>
  <c r="X69" i="8"/>
  <c r="W69" i="8"/>
  <c r="U69" i="8"/>
  <c r="T69" i="8"/>
  <c r="L69" i="8"/>
  <c r="K69" i="8"/>
  <c r="F69" i="8"/>
  <c r="E69" i="8"/>
  <c r="AJ67" i="8"/>
  <c r="AI67" i="8"/>
  <c r="X67" i="8"/>
  <c r="W67" i="8"/>
  <c r="F67" i="8"/>
  <c r="E67" i="8"/>
  <c r="G64" i="8"/>
  <c r="AK63" i="8"/>
  <c r="Y63" i="8"/>
  <c r="AP56" i="8"/>
  <c r="AO56" i="8"/>
  <c r="AJ56" i="8"/>
  <c r="AI56" i="8"/>
  <c r="AD56" i="8"/>
  <c r="AC56" i="8"/>
  <c r="U56" i="8"/>
  <c r="T56" i="8"/>
  <c r="L56" i="8"/>
  <c r="K56" i="8"/>
  <c r="I56" i="8"/>
  <c r="H56" i="8"/>
  <c r="J55" i="8"/>
  <c r="AQ54" i="8"/>
  <c r="AK54" i="8"/>
  <c r="V54" i="8"/>
  <c r="M54" i="8"/>
  <c r="J54" i="8"/>
  <c r="AS49" i="8"/>
  <c r="AR49" i="8"/>
  <c r="R49" i="8"/>
  <c r="Q49" i="8"/>
  <c r="S48" i="8"/>
  <c r="AT47" i="8"/>
  <c r="S47" i="8"/>
  <c r="AT46" i="8"/>
  <c r="S46" i="8"/>
  <c r="AS45" i="8"/>
  <c r="AR45" i="8"/>
  <c r="AP45" i="8"/>
  <c r="AO45" i="8"/>
  <c r="AJ45" i="8"/>
  <c r="AI45" i="8"/>
  <c r="AG45" i="8"/>
  <c r="AF45" i="8"/>
  <c r="AD45" i="8"/>
  <c r="AC45" i="8"/>
  <c r="AA45" i="8"/>
  <c r="Z45" i="8"/>
  <c r="X45" i="8"/>
  <c r="W45" i="8"/>
  <c r="O45" i="8"/>
  <c r="N45" i="8"/>
  <c r="I45" i="8"/>
  <c r="H45" i="8"/>
  <c r="AK43" i="8"/>
  <c r="P43" i="8"/>
  <c r="AT42" i="8"/>
  <c r="AK42" i="8"/>
  <c r="AH42" i="8"/>
  <c r="P42" i="8"/>
  <c r="AT41" i="8"/>
  <c r="AQ41" i="8"/>
  <c r="AK41" i="8"/>
  <c r="AH41" i="8"/>
  <c r="Y41" i="8"/>
  <c r="P41" i="8"/>
  <c r="J41" i="8"/>
  <c r="AM40" i="8"/>
  <c r="AL40" i="8"/>
  <c r="AJ40" i="8"/>
  <c r="AI40" i="8"/>
  <c r="AG40" i="8"/>
  <c r="AF40" i="8"/>
  <c r="AD40" i="8"/>
  <c r="AC40" i="8"/>
  <c r="AA40" i="8"/>
  <c r="Z40" i="8"/>
  <c r="X40" i="8"/>
  <c r="W40" i="8"/>
  <c r="U40" i="8"/>
  <c r="T40" i="8"/>
  <c r="L40" i="8"/>
  <c r="K40" i="8"/>
  <c r="F40" i="8"/>
  <c r="E40" i="8"/>
  <c r="AN35" i="8"/>
  <c r="M35" i="8"/>
  <c r="AN34" i="8"/>
  <c r="AH34" i="8"/>
  <c r="Y34" i="8"/>
  <c r="V34" i="8"/>
  <c r="M34" i="8"/>
  <c r="AN33" i="8"/>
  <c r="AK33" i="8"/>
  <c r="AH33" i="8"/>
  <c r="Y33" i="8"/>
  <c r="V33" i="8"/>
  <c r="M33" i="8"/>
  <c r="G33" i="8"/>
  <c r="AM23" i="8"/>
  <c r="AL23" i="8"/>
  <c r="O23" i="8"/>
  <c r="N23" i="8"/>
  <c r="P22" i="8"/>
  <c r="AN21" i="8"/>
  <c r="P21" i="8"/>
  <c r="AD18" i="8"/>
  <c r="AC18" i="8"/>
  <c r="I18" i="8"/>
  <c r="H18" i="8"/>
  <c r="J17" i="8"/>
  <c r="J16" i="8"/>
  <c r="AM15" i="8"/>
  <c r="AL15" i="8"/>
  <c r="AG15" i="8"/>
  <c r="AF15" i="8"/>
  <c r="AD15" i="8"/>
  <c r="AC15" i="8"/>
  <c r="U15" i="8"/>
  <c r="T15" i="8"/>
  <c r="O15" i="8"/>
  <c r="N15" i="8"/>
  <c r="AN13" i="8"/>
  <c r="AH13" i="8"/>
  <c r="V13" i="8"/>
  <c r="P13" i="8"/>
  <c r="AA12" i="8"/>
  <c r="Z12" i="8"/>
  <c r="O12" i="8"/>
  <c r="N12" i="8"/>
  <c r="P10" i="8"/>
  <c r="R9" i="8"/>
  <c r="Q9" i="8"/>
  <c r="O9" i="8"/>
  <c r="N9" i="8"/>
  <c r="S8" i="8"/>
  <c r="S7" i="8"/>
  <c r="P7" i="8"/>
  <c r="AV6" i="8"/>
  <c r="AU6" i="8"/>
  <c r="AQ6" i="8"/>
  <c r="AK6" i="8"/>
  <c r="V6" i="8"/>
  <c r="AD79" i="7"/>
  <c r="AC79" i="7"/>
  <c r="AJ78" i="7"/>
  <c r="AI78" i="7"/>
  <c r="AG78" i="7"/>
  <c r="AF78" i="7"/>
  <c r="U78" i="7"/>
  <c r="T78" i="7"/>
  <c r="R78" i="7"/>
  <c r="Q78" i="7"/>
  <c r="O78" i="7"/>
  <c r="N78" i="7"/>
  <c r="L78" i="7"/>
  <c r="K78" i="7"/>
  <c r="I78" i="7"/>
  <c r="H78" i="7"/>
  <c r="AM77" i="7"/>
  <c r="AL77" i="7"/>
  <c r="L77" i="7"/>
  <c r="K77" i="7"/>
  <c r="AG76" i="7"/>
  <c r="AF76" i="7"/>
  <c r="AA76" i="7"/>
  <c r="Z76" i="7"/>
  <c r="AM75" i="7"/>
  <c r="AL75" i="7"/>
  <c r="AJ75" i="7"/>
  <c r="AI75" i="7"/>
  <c r="AG75" i="7"/>
  <c r="AF75" i="7"/>
  <c r="AD75" i="7"/>
  <c r="AC75" i="7"/>
  <c r="U75" i="7"/>
  <c r="T75" i="7"/>
  <c r="O75" i="7"/>
  <c r="N75" i="7"/>
  <c r="L75" i="7"/>
  <c r="K75" i="7"/>
  <c r="F75" i="7"/>
  <c r="E75" i="7"/>
  <c r="AP74" i="7"/>
  <c r="AO74" i="7"/>
  <c r="AM74" i="7"/>
  <c r="AL74" i="7"/>
  <c r="AJ74" i="7"/>
  <c r="AI74" i="7"/>
  <c r="AG74" i="7"/>
  <c r="AF74" i="7"/>
  <c r="AA74" i="7"/>
  <c r="Z74" i="7"/>
  <c r="X74" i="7"/>
  <c r="W74" i="7"/>
  <c r="R74" i="7"/>
  <c r="Q74" i="7"/>
  <c r="L74" i="7"/>
  <c r="K74" i="7"/>
  <c r="I74" i="7"/>
  <c r="H74" i="7"/>
  <c r="AJ73" i="7"/>
  <c r="AI73" i="7"/>
  <c r="L73" i="7"/>
  <c r="K73" i="7"/>
  <c r="I73" i="7"/>
  <c r="H73" i="7"/>
  <c r="AA72" i="7"/>
  <c r="Z72" i="7"/>
  <c r="U72" i="7"/>
  <c r="T72" i="7"/>
  <c r="R72" i="7"/>
  <c r="Q72" i="7"/>
  <c r="O72" i="7"/>
  <c r="N72" i="7"/>
  <c r="L72" i="7"/>
  <c r="K72" i="7"/>
  <c r="I72" i="7"/>
  <c r="H72" i="7"/>
  <c r="F72" i="7"/>
  <c r="E72" i="7"/>
  <c r="AJ70" i="7"/>
  <c r="AI70" i="7"/>
  <c r="X70" i="7"/>
  <c r="W70" i="7"/>
  <c r="U70" i="7"/>
  <c r="T70" i="7"/>
  <c r="F70" i="7"/>
  <c r="E70" i="7"/>
  <c r="AK68" i="7"/>
  <c r="V68" i="7"/>
  <c r="Y67" i="7"/>
  <c r="G67" i="7"/>
  <c r="G66" i="7"/>
  <c r="AG59" i="7"/>
  <c r="AF59" i="7"/>
  <c r="R59" i="7"/>
  <c r="Q59" i="7"/>
  <c r="I59" i="7"/>
  <c r="H59" i="7"/>
  <c r="J58" i="7"/>
  <c r="AQ57" i="7"/>
  <c r="AH57" i="7"/>
  <c r="S57" i="7"/>
  <c r="M57" i="7"/>
  <c r="J57" i="7"/>
  <c r="AM52" i="7"/>
  <c r="AL52" i="7"/>
  <c r="AJ52" i="7"/>
  <c r="AI52" i="7"/>
  <c r="AG52" i="7"/>
  <c r="AF52" i="7"/>
  <c r="AD52" i="7"/>
  <c r="AC52" i="7"/>
  <c r="L52" i="7"/>
  <c r="K52" i="7"/>
  <c r="F52" i="7"/>
  <c r="E52" i="7"/>
  <c r="S51" i="7"/>
  <c r="S50" i="7"/>
  <c r="M50" i="7"/>
  <c r="AN49" i="7"/>
  <c r="AK49" i="7"/>
  <c r="AH49" i="7"/>
  <c r="AE49" i="7"/>
  <c r="S49" i="7"/>
  <c r="M49" i="7"/>
  <c r="G49" i="7"/>
  <c r="AP48" i="7"/>
  <c r="AO48" i="7"/>
  <c r="AM48" i="7"/>
  <c r="AL48" i="7"/>
  <c r="AJ48" i="7"/>
  <c r="AI48" i="7"/>
  <c r="AG48" i="7"/>
  <c r="AF48" i="7"/>
  <c r="AA48" i="7"/>
  <c r="Z48" i="7"/>
  <c r="X48" i="7"/>
  <c r="W48" i="7"/>
  <c r="R48" i="7"/>
  <c r="Q48" i="7"/>
  <c r="L48" i="7"/>
  <c r="K48" i="7"/>
  <c r="I48" i="7"/>
  <c r="H48" i="7"/>
  <c r="P46" i="7"/>
  <c r="AQ45" i="7"/>
  <c r="AK45" i="7"/>
  <c r="AH45" i="7"/>
  <c r="AB45" i="7"/>
  <c r="P45" i="7"/>
  <c r="J45" i="7"/>
  <c r="AQ44" i="7"/>
  <c r="AN44" i="7"/>
  <c r="AK44" i="7"/>
  <c r="AH44" i="7"/>
  <c r="AB44" i="7"/>
  <c r="Y44" i="7"/>
  <c r="S44" i="7"/>
  <c r="P44" i="7"/>
  <c r="M44" i="7"/>
  <c r="J44" i="7"/>
  <c r="AA43" i="7"/>
  <c r="Z43" i="7"/>
  <c r="U43" i="7"/>
  <c r="T43" i="7"/>
  <c r="R43" i="7"/>
  <c r="Q43" i="7"/>
  <c r="O43" i="7"/>
  <c r="N43" i="7"/>
  <c r="L43" i="7"/>
  <c r="K43" i="7"/>
  <c r="AN38" i="7"/>
  <c r="P38" i="7"/>
  <c r="AN37" i="7"/>
  <c r="AH37" i="7"/>
  <c r="AB37" i="7"/>
  <c r="V37" i="7"/>
  <c r="P37" i="7"/>
  <c r="AN36" i="7"/>
  <c r="AK36" i="7"/>
  <c r="AH36" i="7"/>
  <c r="AB36" i="7"/>
  <c r="V36" i="7"/>
  <c r="S36" i="7"/>
  <c r="P36" i="7"/>
  <c r="M36" i="7"/>
  <c r="G36" i="7"/>
  <c r="AG35" i="7"/>
  <c r="AF35" i="7"/>
  <c r="U35" i="7"/>
  <c r="T35" i="7"/>
  <c r="O35" i="7"/>
  <c r="N35" i="7"/>
  <c r="V34" i="7"/>
  <c r="AH32" i="7"/>
  <c r="V32" i="7"/>
  <c r="P32" i="7"/>
  <c r="AM31" i="7"/>
  <c r="AL31" i="7"/>
  <c r="R31" i="7"/>
  <c r="Q31" i="7"/>
  <c r="L31" i="7"/>
  <c r="K31" i="7"/>
  <c r="AN30" i="7"/>
  <c r="M30" i="7"/>
  <c r="S29" i="7"/>
  <c r="AE24" i="7"/>
  <c r="O23" i="7"/>
  <c r="N23" i="7"/>
  <c r="L23" i="7"/>
  <c r="K23" i="7"/>
  <c r="I23" i="7"/>
  <c r="H23" i="7"/>
  <c r="AN21" i="7"/>
  <c r="P21" i="7"/>
  <c r="M21" i="7"/>
  <c r="J21" i="7"/>
  <c r="AG18" i="7"/>
  <c r="AF18" i="7"/>
  <c r="AA18" i="7"/>
  <c r="Z18" i="7"/>
  <c r="J17" i="7"/>
  <c r="AH16" i="7"/>
  <c r="AB16" i="7"/>
  <c r="J16" i="7"/>
  <c r="AM15" i="7"/>
  <c r="AL15" i="7"/>
  <c r="AD15" i="7"/>
  <c r="AC15" i="7"/>
  <c r="U15" i="7"/>
  <c r="T15" i="7"/>
  <c r="O15" i="7"/>
  <c r="N15" i="7"/>
  <c r="V14" i="7"/>
  <c r="AN13" i="7"/>
  <c r="AH13" i="7"/>
  <c r="AE13" i="7"/>
  <c r="V13" i="7"/>
  <c r="P13" i="7"/>
  <c r="AP12" i="7"/>
  <c r="AO12" i="7"/>
  <c r="AA12" i="7"/>
  <c r="Z12" i="7"/>
  <c r="R12" i="7"/>
  <c r="Q12" i="7"/>
  <c r="AQ11" i="7"/>
  <c r="AB11" i="7"/>
  <c r="AQ10" i="7"/>
  <c r="AB10" i="7"/>
  <c r="S10" i="7"/>
  <c r="P10" i="7"/>
  <c r="AJ9" i="7"/>
  <c r="AI9" i="7"/>
  <c r="L9" i="7"/>
  <c r="K9" i="7"/>
  <c r="I9" i="7"/>
  <c r="H9" i="7"/>
  <c r="S8" i="7"/>
  <c r="S7" i="7"/>
  <c r="P7" i="7"/>
  <c r="M7" i="7"/>
  <c r="J7" i="7"/>
  <c r="AS6" i="7"/>
  <c r="AR6" i="7"/>
  <c r="AQ6" i="7"/>
  <c r="V6" i="7"/>
  <c r="J6" i="7"/>
  <c r="F84" i="6"/>
  <c r="E84" i="6"/>
  <c r="AG83" i="6"/>
  <c r="AF83" i="6"/>
  <c r="AD83" i="6"/>
  <c r="AC83" i="6"/>
  <c r="AM82" i="6"/>
  <c r="AL82" i="6"/>
  <c r="AD82" i="6"/>
  <c r="AC82" i="6"/>
  <c r="AA82" i="6"/>
  <c r="Z82" i="6"/>
  <c r="R82" i="6"/>
  <c r="Q82" i="6"/>
  <c r="O82" i="6"/>
  <c r="N82" i="6"/>
  <c r="AJ81" i="6"/>
  <c r="AI81" i="6"/>
  <c r="R81" i="6"/>
  <c r="Q81" i="6"/>
  <c r="AM80" i="6"/>
  <c r="AL80" i="6"/>
  <c r="AG80" i="6"/>
  <c r="AF80" i="6"/>
  <c r="AD80" i="6"/>
  <c r="AC80" i="6"/>
  <c r="AA80" i="6"/>
  <c r="Z80" i="6"/>
  <c r="X80" i="6"/>
  <c r="W80" i="6"/>
  <c r="U80" i="6"/>
  <c r="T80" i="6"/>
  <c r="O80" i="6"/>
  <c r="N80" i="6"/>
  <c r="L80" i="6"/>
  <c r="K80" i="6"/>
  <c r="I80" i="6"/>
  <c r="H80" i="6"/>
  <c r="AM79" i="6"/>
  <c r="AL79" i="6"/>
  <c r="AJ79" i="6"/>
  <c r="AI79" i="6"/>
  <c r="AA79" i="6"/>
  <c r="Z79" i="6"/>
  <c r="X79" i="6"/>
  <c r="W79" i="6"/>
  <c r="U79" i="6"/>
  <c r="T79" i="6"/>
  <c r="O79" i="6"/>
  <c r="N79" i="6"/>
  <c r="L79" i="6"/>
  <c r="K79" i="6"/>
  <c r="F79" i="6"/>
  <c r="E79" i="6"/>
  <c r="AM78" i="6"/>
  <c r="AL78" i="6"/>
  <c r="AD78" i="6"/>
  <c r="AC78" i="6"/>
  <c r="AA78" i="6"/>
  <c r="Z78" i="6"/>
  <c r="AM77" i="6"/>
  <c r="AL77" i="6"/>
  <c r="AG77" i="6"/>
  <c r="AF77" i="6"/>
  <c r="AA77" i="6"/>
  <c r="Z77" i="6"/>
  <c r="U77" i="6"/>
  <c r="T77" i="6"/>
  <c r="R77" i="6"/>
  <c r="Q77" i="6"/>
  <c r="AJ75" i="6"/>
  <c r="AI75" i="6"/>
  <c r="X75" i="6"/>
  <c r="W75" i="6"/>
  <c r="U75" i="6"/>
  <c r="T75" i="6"/>
  <c r="F75" i="6"/>
  <c r="E75" i="6"/>
  <c r="G73" i="6"/>
  <c r="V72" i="6"/>
  <c r="G72" i="6"/>
  <c r="AK71" i="6"/>
  <c r="Y71" i="6"/>
  <c r="G71" i="6"/>
  <c r="V70" i="6"/>
  <c r="G70" i="6"/>
  <c r="I68" i="6"/>
  <c r="H68" i="6"/>
  <c r="J67" i="6"/>
  <c r="J66" i="6"/>
  <c r="AD61" i="6"/>
  <c r="AC61" i="6"/>
  <c r="O61" i="6"/>
  <c r="N61" i="6"/>
  <c r="J60" i="6"/>
  <c r="AH59" i="6"/>
  <c r="AE59" i="6"/>
  <c r="S59" i="6"/>
  <c r="P59" i="6"/>
  <c r="M59" i="6"/>
  <c r="J59" i="6"/>
  <c r="AD54" i="6"/>
  <c r="AC54" i="6"/>
  <c r="O54" i="6"/>
  <c r="N54" i="6"/>
  <c r="I54" i="6"/>
  <c r="H54" i="6"/>
  <c r="AE53" i="6"/>
  <c r="S53" i="6"/>
  <c r="AE52" i="6"/>
  <c r="S52" i="6"/>
  <c r="M52" i="6"/>
  <c r="J52" i="6"/>
  <c r="AK51" i="6"/>
  <c r="AH51" i="6"/>
  <c r="AE51" i="6"/>
  <c r="S51" i="6"/>
  <c r="P51" i="6"/>
  <c r="M51" i="6"/>
  <c r="J51" i="6"/>
  <c r="G51" i="6"/>
  <c r="AM50" i="6"/>
  <c r="AL50" i="6"/>
  <c r="AA50" i="6"/>
  <c r="Z50" i="6"/>
  <c r="X50" i="6"/>
  <c r="W50" i="6"/>
  <c r="U50" i="6"/>
  <c r="T50" i="6"/>
  <c r="O50" i="6"/>
  <c r="N50" i="6"/>
  <c r="L50" i="6"/>
  <c r="K50" i="6"/>
  <c r="F50" i="6"/>
  <c r="E50" i="6"/>
  <c r="M49" i="6"/>
  <c r="Y48" i="6"/>
  <c r="P48" i="6"/>
  <c r="M48" i="6"/>
  <c r="AN47" i="6"/>
  <c r="AK47" i="6"/>
  <c r="AH47" i="6"/>
  <c r="AB47" i="6"/>
  <c r="Y47" i="6"/>
  <c r="P47" i="6"/>
  <c r="M47" i="6"/>
  <c r="J47" i="6"/>
  <c r="AN46" i="6"/>
  <c r="AK46" i="6"/>
  <c r="AH46" i="6"/>
  <c r="AB46" i="6"/>
  <c r="Y46" i="6"/>
  <c r="V46" i="6"/>
  <c r="S46" i="6"/>
  <c r="P46" i="6"/>
  <c r="M46" i="6"/>
  <c r="J46" i="6"/>
  <c r="G46" i="6"/>
  <c r="AM45" i="6"/>
  <c r="AL45" i="6"/>
  <c r="AG45" i="6"/>
  <c r="AF45" i="6"/>
  <c r="AA45" i="6"/>
  <c r="Z45" i="6"/>
  <c r="U45" i="6"/>
  <c r="T45" i="6"/>
  <c r="R45" i="6"/>
  <c r="Q45" i="6"/>
  <c r="AH41" i="6"/>
  <c r="AN40" i="6"/>
  <c r="AH40" i="6"/>
  <c r="S40" i="6"/>
  <c r="P40" i="6"/>
  <c r="AN39" i="6"/>
  <c r="AH39" i="6"/>
  <c r="AB39" i="6"/>
  <c r="V39" i="6"/>
  <c r="S39" i="6"/>
  <c r="P39" i="6"/>
  <c r="AN38" i="6"/>
  <c r="AK38" i="6"/>
  <c r="AH38" i="6"/>
  <c r="AB38" i="6"/>
  <c r="V38" i="6"/>
  <c r="S38" i="6"/>
  <c r="P38" i="6"/>
  <c r="M38" i="6"/>
  <c r="G38" i="6"/>
  <c r="AG37" i="6"/>
  <c r="AF37" i="6"/>
  <c r="AD37" i="6"/>
  <c r="AC37" i="6"/>
  <c r="O37" i="6"/>
  <c r="N37" i="6"/>
  <c r="L37" i="6"/>
  <c r="K37" i="6"/>
  <c r="V36" i="6"/>
  <c r="AH34" i="6"/>
  <c r="AE34" i="6"/>
  <c r="V34" i="6"/>
  <c r="P34" i="6"/>
  <c r="M34" i="6"/>
  <c r="AH33" i="6"/>
  <c r="V33" i="6"/>
  <c r="P33" i="6"/>
  <c r="S31" i="6"/>
  <c r="I29" i="6"/>
  <c r="H29" i="6"/>
  <c r="J28" i="6"/>
  <c r="J27" i="6"/>
  <c r="AH24" i="6"/>
  <c r="AE24" i="6"/>
  <c r="AM23" i="6"/>
  <c r="AL23" i="6"/>
  <c r="AA23" i="6"/>
  <c r="Z23" i="6"/>
  <c r="R23" i="6"/>
  <c r="Q23" i="6"/>
  <c r="AN21" i="6"/>
  <c r="AB21" i="6"/>
  <c r="S21" i="6"/>
  <c r="P21" i="6"/>
  <c r="M21" i="6"/>
  <c r="J21" i="6"/>
  <c r="AJ18" i="6"/>
  <c r="AI18" i="6"/>
  <c r="R18" i="6"/>
  <c r="Q18" i="6"/>
  <c r="AK17" i="6"/>
  <c r="J17" i="6"/>
  <c r="AK16" i="6"/>
  <c r="AB16" i="6"/>
  <c r="S16" i="6"/>
  <c r="J16" i="6"/>
  <c r="AM15" i="6"/>
  <c r="AL15" i="6"/>
  <c r="AA15" i="6"/>
  <c r="Z15" i="6"/>
  <c r="X15" i="6"/>
  <c r="W15" i="6"/>
  <c r="U15" i="6"/>
  <c r="T15" i="6"/>
  <c r="L15" i="6"/>
  <c r="K15" i="6"/>
  <c r="V14" i="6"/>
  <c r="AN13" i="6"/>
  <c r="AH13" i="6"/>
  <c r="AE13" i="6"/>
  <c r="AB13" i="6"/>
  <c r="Y13" i="6"/>
  <c r="V13" i="6"/>
  <c r="P13" i="6"/>
  <c r="M13" i="6"/>
  <c r="AJ12" i="6"/>
  <c r="AI12" i="6"/>
  <c r="X12" i="6"/>
  <c r="W12" i="6"/>
  <c r="U12" i="6"/>
  <c r="T12" i="6"/>
  <c r="AB11" i="6"/>
  <c r="Y11" i="6"/>
  <c r="AK10" i="6"/>
  <c r="AB10" i="6"/>
  <c r="Y10" i="6"/>
  <c r="V10" i="6"/>
  <c r="S10" i="6"/>
  <c r="P10" i="6"/>
  <c r="AM9" i="6"/>
  <c r="AL9" i="6"/>
  <c r="AD9" i="6"/>
  <c r="AC9" i="6"/>
  <c r="AA9" i="6"/>
  <c r="Z9" i="6"/>
  <c r="AB8" i="6"/>
  <c r="S8" i="6"/>
  <c r="AN7" i="6"/>
  <c r="AE7" i="6"/>
  <c r="AB7" i="6"/>
  <c r="S7" i="6"/>
  <c r="P7" i="6"/>
  <c r="M7" i="6"/>
  <c r="J7" i="6"/>
  <c r="V6" i="6"/>
  <c r="S6" i="6"/>
  <c r="J6" i="6"/>
  <c r="AJ89" i="5"/>
  <c r="AI89" i="5"/>
  <c r="AG87" i="5"/>
  <c r="AF87" i="5"/>
  <c r="AA87" i="5"/>
  <c r="Z87" i="5"/>
  <c r="AD86" i="5"/>
  <c r="AC86" i="5"/>
  <c r="X86" i="5"/>
  <c r="W86" i="5"/>
  <c r="O86" i="5"/>
  <c r="N86" i="5"/>
  <c r="AA85" i="5"/>
  <c r="Z85" i="5"/>
  <c r="AG84" i="5"/>
  <c r="AF84" i="5"/>
  <c r="AD84" i="5"/>
  <c r="AC84" i="5"/>
  <c r="X84" i="5"/>
  <c r="W84" i="5"/>
  <c r="U84" i="5"/>
  <c r="T84" i="5"/>
  <c r="R84" i="5"/>
  <c r="Q84" i="5"/>
  <c r="O84" i="5"/>
  <c r="N84" i="5"/>
  <c r="L84" i="5"/>
  <c r="K84" i="5"/>
  <c r="I84" i="5"/>
  <c r="H84" i="5"/>
  <c r="F84" i="5"/>
  <c r="E84" i="5"/>
  <c r="AD83" i="5"/>
  <c r="AC83" i="5"/>
  <c r="AA83" i="5"/>
  <c r="Z83" i="5"/>
  <c r="U83" i="5"/>
  <c r="T83" i="5"/>
  <c r="O83" i="5"/>
  <c r="N83" i="5"/>
  <c r="L83" i="5"/>
  <c r="K83" i="5"/>
  <c r="I83" i="5"/>
  <c r="H83" i="5"/>
  <c r="AG82" i="5"/>
  <c r="AF82" i="5"/>
  <c r="AD82" i="5"/>
  <c r="AC82" i="5"/>
  <c r="L82" i="5"/>
  <c r="K82" i="5"/>
  <c r="I82" i="5"/>
  <c r="H82" i="5"/>
  <c r="V77" i="5"/>
  <c r="AK76" i="5"/>
  <c r="AE76" i="5"/>
  <c r="Y75" i="5"/>
  <c r="AD74" i="5"/>
  <c r="AC74" i="5"/>
  <c r="AC79" i="5" s="1"/>
  <c r="X74" i="5"/>
  <c r="X79" i="5" s="1"/>
  <c r="W74" i="5"/>
  <c r="W79" i="5" s="1"/>
  <c r="R74" i="5"/>
  <c r="R79" i="5" s="1"/>
  <c r="Q74" i="5"/>
  <c r="Q79" i="5" s="1"/>
  <c r="F74" i="5"/>
  <c r="E74" i="5"/>
  <c r="AE73" i="5"/>
  <c r="AE72" i="5"/>
  <c r="Y72" i="5"/>
  <c r="V72" i="5"/>
  <c r="S72" i="5"/>
  <c r="G72" i="5"/>
  <c r="AG70" i="5"/>
  <c r="AF70" i="5"/>
  <c r="R70" i="5"/>
  <c r="Q70" i="5"/>
  <c r="AH69" i="5"/>
  <c r="J69" i="5"/>
  <c r="AH68" i="5"/>
  <c r="S68" i="5"/>
  <c r="J68" i="5"/>
  <c r="AA65" i="5"/>
  <c r="Z65" i="5"/>
  <c r="AB64" i="5"/>
  <c r="AB63" i="5"/>
  <c r="R62" i="5"/>
  <c r="Q62" i="5"/>
  <c r="S61" i="5"/>
  <c r="J61" i="5"/>
  <c r="AH60" i="5"/>
  <c r="AE60" i="5"/>
  <c r="S60" i="5"/>
  <c r="P60" i="5"/>
  <c r="M60" i="5"/>
  <c r="J60" i="5"/>
  <c r="AG55" i="5"/>
  <c r="AF55" i="5"/>
  <c r="X55" i="5"/>
  <c r="W55" i="5"/>
  <c r="I55" i="5"/>
  <c r="H55" i="5"/>
  <c r="F55" i="5"/>
  <c r="E55" i="5"/>
  <c r="AE54" i="5"/>
  <c r="S54" i="5"/>
  <c r="AH53" i="5"/>
  <c r="AE53" i="5"/>
  <c r="S53" i="5"/>
  <c r="M53" i="5"/>
  <c r="J53" i="5"/>
  <c r="AK52" i="5"/>
  <c r="AH52" i="5"/>
  <c r="AE52" i="5"/>
  <c r="Y52" i="5"/>
  <c r="S52" i="5"/>
  <c r="P52" i="5"/>
  <c r="M52" i="5"/>
  <c r="J52" i="5"/>
  <c r="G52" i="5"/>
  <c r="AD51" i="5"/>
  <c r="AC51" i="5"/>
  <c r="AA51" i="5"/>
  <c r="Z51" i="5"/>
  <c r="U51" i="5"/>
  <c r="T51" i="5"/>
  <c r="L51" i="5"/>
  <c r="K51" i="5"/>
  <c r="M50" i="5"/>
  <c r="Y49" i="5"/>
  <c r="V49" i="5"/>
  <c r="P49" i="5"/>
  <c r="M49" i="5"/>
  <c r="AK48" i="5"/>
  <c r="AH48" i="5"/>
  <c r="AB48" i="5"/>
  <c r="Y48" i="5"/>
  <c r="V48" i="5"/>
  <c r="P48" i="5"/>
  <c r="M48" i="5"/>
  <c r="J48" i="5"/>
  <c r="AK47" i="5"/>
  <c r="AH47" i="5"/>
  <c r="AE47" i="5"/>
  <c r="AB47" i="5"/>
  <c r="Y47" i="5"/>
  <c r="V47" i="5"/>
  <c r="S47" i="5"/>
  <c r="P47" i="5"/>
  <c r="M47" i="5"/>
  <c r="J47" i="5"/>
  <c r="G47" i="5"/>
  <c r="AD46" i="5"/>
  <c r="AC46" i="5"/>
  <c r="X46" i="5"/>
  <c r="W46" i="5"/>
  <c r="R46" i="5"/>
  <c r="Q46" i="5"/>
  <c r="O46" i="5"/>
  <c r="N46" i="5"/>
  <c r="L46" i="5"/>
  <c r="K46" i="5"/>
  <c r="I46" i="5"/>
  <c r="H46" i="5"/>
  <c r="AH42" i="5"/>
  <c r="P42" i="5"/>
  <c r="AH41" i="5"/>
  <c r="AE41" i="5"/>
  <c r="Y41" i="5"/>
  <c r="S41" i="5"/>
  <c r="P41" i="5"/>
  <c r="M41" i="5"/>
  <c r="J41" i="5"/>
  <c r="AH40" i="5"/>
  <c r="AE40" i="5"/>
  <c r="AB40" i="5"/>
  <c r="Y40" i="5"/>
  <c r="V40" i="5"/>
  <c r="S40" i="5"/>
  <c r="P40" i="5"/>
  <c r="M40" i="5"/>
  <c r="J40" i="5"/>
  <c r="AK39" i="5"/>
  <c r="AH39" i="5"/>
  <c r="AE39" i="5"/>
  <c r="AB39" i="5"/>
  <c r="Y39" i="5"/>
  <c r="V39" i="5"/>
  <c r="S39" i="5"/>
  <c r="P39" i="5"/>
  <c r="M39" i="5"/>
  <c r="J39" i="5"/>
  <c r="G39" i="5"/>
  <c r="AD38" i="5"/>
  <c r="AC38" i="5"/>
  <c r="AA38" i="5"/>
  <c r="Z38" i="5"/>
  <c r="X38" i="5"/>
  <c r="W38" i="5"/>
  <c r="R38" i="5"/>
  <c r="Q38" i="5"/>
  <c r="O38" i="5"/>
  <c r="N38" i="5"/>
  <c r="L38" i="5"/>
  <c r="K38" i="5"/>
  <c r="Y37" i="5"/>
  <c r="V37" i="5"/>
  <c r="P37" i="5"/>
  <c r="V35" i="5"/>
  <c r="S35" i="5"/>
  <c r="P35" i="5"/>
  <c r="M35" i="5"/>
  <c r="AE34" i="5"/>
  <c r="AH33" i="5"/>
  <c r="AB33" i="5"/>
  <c r="V33" i="5"/>
  <c r="P33" i="5"/>
  <c r="S31" i="5"/>
  <c r="J29" i="5"/>
  <c r="J28" i="5"/>
  <c r="AH25" i="5"/>
  <c r="AE25" i="5"/>
  <c r="AD24" i="5"/>
  <c r="AC24" i="5"/>
  <c r="R24" i="5"/>
  <c r="Q24" i="5"/>
  <c r="S23" i="5"/>
  <c r="AE22" i="5"/>
  <c r="S22" i="5"/>
  <c r="P22" i="5"/>
  <c r="M22" i="5"/>
  <c r="J22" i="5"/>
  <c r="AA19" i="5"/>
  <c r="Z19" i="5"/>
  <c r="AK18" i="5"/>
  <c r="AB18" i="5"/>
  <c r="J18" i="5"/>
  <c r="AK17" i="5"/>
  <c r="AB17" i="5"/>
  <c r="S17" i="5"/>
  <c r="J17" i="5"/>
  <c r="AK16" i="5"/>
  <c r="AD15" i="5"/>
  <c r="AC15" i="5"/>
  <c r="X15" i="5"/>
  <c r="W15" i="5"/>
  <c r="U15" i="5"/>
  <c r="T15" i="5"/>
  <c r="O15" i="5"/>
  <c r="N15" i="5"/>
  <c r="AE14" i="5"/>
  <c r="V14" i="5"/>
  <c r="AH13" i="5"/>
  <c r="AE13" i="5"/>
  <c r="AB13" i="5"/>
  <c r="Y13" i="5"/>
  <c r="V13" i="5"/>
  <c r="P13" i="5"/>
  <c r="M13" i="5"/>
  <c r="AA12" i="5"/>
  <c r="Z12" i="5"/>
  <c r="O12" i="5"/>
  <c r="N12" i="5"/>
  <c r="I12" i="5"/>
  <c r="H12" i="5"/>
  <c r="AB11" i="5"/>
  <c r="Y11" i="5"/>
  <c r="AK10" i="5"/>
  <c r="AB10" i="5"/>
  <c r="Y10" i="5"/>
  <c r="V10" i="5"/>
  <c r="S10" i="5"/>
  <c r="P10" i="5"/>
  <c r="J10" i="5"/>
  <c r="AG9" i="5"/>
  <c r="AF9" i="5"/>
  <c r="AD9" i="5"/>
  <c r="AC9" i="5"/>
  <c r="L9" i="5"/>
  <c r="K9" i="5"/>
  <c r="I9" i="5"/>
  <c r="H9" i="5"/>
  <c r="AB8" i="5"/>
  <c r="S8" i="5"/>
  <c r="M8" i="5"/>
  <c r="AH7" i="5"/>
  <c r="AE7" i="5"/>
  <c r="AB7" i="5"/>
  <c r="S7" i="5"/>
  <c r="P7" i="5"/>
  <c r="M7" i="5"/>
  <c r="J7" i="5"/>
  <c r="V6" i="5"/>
  <c r="S6" i="5"/>
  <c r="J6" i="5"/>
  <c r="AG92" i="4"/>
  <c r="AF92" i="4"/>
  <c r="AA92" i="4"/>
  <c r="Z92" i="4"/>
  <c r="U92" i="4"/>
  <c r="T92" i="4"/>
  <c r="I92" i="4"/>
  <c r="H92" i="4"/>
  <c r="AM91" i="4"/>
  <c r="AL91" i="4"/>
  <c r="AG90" i="4"/>
  <c r="AF90" i="4"/>
  <c r="AD90" i="4"/>
  <c r="AC90" i="4"/>
  <c r="X90" i="4"/>
  <c r="W90" i="4"/>
  <c r="U90" i="4"/>
  <c r="T90" i="4"/>
  <c r="AM89" i="4"/>
  <c r="AL89" i="4"/>
  <c r="AG89" i="4"/>
  <c r="AF89" i="4"/>
  <c r="AM88" i="4"/>
  <c r="AL88" i="4"/>
  <c r="O88" i="4"/>
  <c r="N88" i="4"/>
  <c r="AJ87" i="4"/>
  <c r="AI87" i="4"/>
  <c r="AD87" i="4"/>
  <c r="AC87" i="4"/>
  <c r="AA87" i="4"/>
  <c r="Z87" i="4"/>
  <c r="X87" i="4"/>
  <c r="W87" i="4"/>
  <c r="U87" i="4"/>
  <c r="T87" i="4"/>
  <c r="O87" i="4"/>
  <c r="N87" i="4"/>
  <c r="AA85" i="4"/>
  <c r="Z85" i="4"/>
  <c r="I85" i="4"/>
  <c r="H85" i="4"/>
  <c r="AN81" i="4"/>
  <c r="AK81" i="4"/>
  <c r="AH81" i="4"/>
  <c r="AE81" i="4"/>
  <c r="AB81" i="4"/>
  <c r="Y81" i="4"/>
  <c r="V81" i="4"/>
  <c r="S81" i="4"/>
  <c r="P81" i="4"/>
  <c r="M81" i="4"/>
  <c r="J81" i="4"/>
  <c r="G81" i="4"/>
  <c r="AN80" i="4"/>
  <c r="AK80" i="4"/>
  <c r="AH80" i="4"/>
  <c r="AE80" i="4"/>
  <c r="AB80" i="4"/>
  <c r="Y80" i="4"/>
  <c r="V80" i="4"/>
  <c r="S80" i="4"/>
  <c r="P80" i="4"/>
  <c r="M80" i="4"/>
  <c r="J80" i="4"/>
  <c r="G80" i="4"/>
  <c r="AN79" i="4"/>
  <c r="AK79" i="4"/>
  <c r="AH79" i="4"/>
  <c r="AE79" i="4"/>
  <c r="AB79" i="4"/>
  <c r="Y79" i="4"/>
  <c r="V79" i="4"/>
  <c r="S79" i="4"/>
  <c r="P79" i="4"/>
  <c r="M79" i="4"/>
  <c r="J79" i="4"/>
  <c r="G79" i="4"/>
  <c r="AJ78" i="4"/>
  <c r="AI78" i="4"/>
  <c r="F78" i="4"/>
  <c r="E78" i="4"/>
  <c r="AN77" i="4"/>
  <c r="AK77" i="4"/>
  <c r="AH77" i="4"/>
  <c r="AE77" i="4"/>
  <c r="AB77" i="4"/>
  <c r="Y77" i="4"/>
  <c r="V77" i="4"/>
  <c r="S77" i="4"/>
  <c r="P77" i="4"/>
  <c r="M77" i="4"/>
  <c r="J77" i="4"/>
  <c r="G77" i="4"/>
  <c r="AN76" i="4"/>
  <c r="AK76" i="4"/>
  <c r="AH76" i="4"/>
  <c r="AE76" i="4"/>
  <c r="AB76" i="4"/>
  <c r="Y76" i="4"/>
  <c r="V76" i="4"/>
  <c r="S76" i="4"/>
  <c r="P76" i="4"/>
  <c r="M76" i="4"/>
  <c r="J76" i="4"/>
  <c r="G76" i="4"/>
  <c r="AN75" i="4"/>
  <c r="AK75" i="4"/>
  <c r="AH75" i="4"/>
  <c r="AE75" i="4"/>
  <c r="AB75" i="4"/>
  <c r="Y75" i="4"/>
  <c r="V75" i="4"/>
  <c r="S75" i="4"/>
  <c r="P75" i="4"/>
  <c r="M75" i="4"/>
  <c r="J75" i="4"/>
  <c r="G75" i="4"/>
  <c r="U74" i="4"/>
  <c r="T74" i="4"/>
  <c r="AN73" i="4"/>
  <c r="AK73" i="4"/>
  <c r="AH73" i="4"/>
  <c r="AE73" i="4"/>
  <c r="AB73" i="4"/>
  <c r="Y73" i="4"/>
  <c r="V73" i="4"/>
  <c r="S73" i="4"/>
  <c r="P73" i="4"/>
  <c r="M73" i="4"/>
  <c r="J73" i="4"/>
  <c r="G73" i="4"/>
  <c r="AN72" i="4"/>
  <c r="AK72" i="4"/>
  <c r="AH72" i="4"/>
  <c r="AE72" i="4"/>
  <c r="AB72" i="4"/>
  <c r="Y72" i="4"/>
  <c r="V72" i="4"/>
  <c r="S72" i="4"/>
  <c r="P72" i="4"/>
  <c r="M72" i="4"/>
  <c r="J72" i="4"/>
  <c r="G72" i="4"/>
  <c r="AG70" i="4"/>
  <c r="AF70" i="4"/>
  <c r="AA70" i="4"/>
  <c r="Z70" i="4"/>
  <c r="AN69" i="4"/>
  <c r="AK69" i="4"/>
  <c r="AH69" i="4"/>
  <c r="AE69" i="4"/>
  <c r="AB69" i="4"/>
  <c r="Y69" i="4"/>
  <c r="V69" i="4"/>
  <c r="S69" i="4"/>
  <c r="P69" i="4"/>
  <c r="M69" i="4"/>
  <c r="J69" i="4"/>
  <c r="G69" i="4"/>
  <c r="AN68" i="4"/>
  <c r="AK68" i="4"/>
  <c r="AH68" i="4"/>
  <c r="AE68" i="4"/>
  <c r="AB68" i="4"/>
  <c r="Y68" i="4"/>
  <c r="V68" i="4"/>
  <c r="S68" i="4"/>
  <c r="P68" i="4"/>
  <c r="M68" i="4"/>
  <c r="J68" i="4"/>
  <c r="G68" i="4"/>
  <c r="AN67" i="4"/>
  <c r="AK67" i="4"/>
  <c r="AH67" i="4"/>
  <c r="AE67" i="4"/>
  <c r="AB67" i="4"/>
  <c r="Y67" i="4"/>
  <c r="V67" i="4"/>
  <c r="S67" i="4"/>
  <c r="P67" i="4"/>
  <c r="M67" i="4"/>
  <c r="J67" i="4"/>
  <c r="G67" i="4"/>
  <c r="AN66" i="4"/>
  <c r="AK66" i="4"/>
  <c r="AH66" i="4"/>
  <c r="AE66" i="4"/>
  <c r="AB66" i="4"/>
  <c r="Y66" i="4"/>
  <c r="V66" i="4"/>
  <c r="S66" i="4"/>
  <c r="P66" i="4"/>
  <c r="M66" i="4"/>
  <c r="J66" i="4"/>
  <c r="G66" i="4"/>
  <c r="AN65" i="4"/>
  <c r="AK65" i="4"/>
  <c r="AH65" i="4"/>
  <c r="AE65" i="4"/>
  <c r="AB65" i="4"/>
  <c r="Y65" i="4"/>
  <c r="V65" i="4"/>
  <c r="S65" i="4"/>
  <c r="P65" i="4"/>
  <c r="M65" i="4"/>
  <c r="J65" i="4"/>
  <c r="G65" i="4"/>
  <c r="AN64" i="4"/>
  <c r="AK64" i="4"/>
  <c r="AH64" i="4"/>
  <c r="AE64" i="4"/>
  <c r="AB64" i="4"/>
  <c r="Y64" i="4"/>
  <c r="V64" i="4"/>
  <c r="S64" i="4"/>
  <c r="P64" i="4"/>
  <c r="M64" i="4"/>
  <c r="J64" i="4"/>
  <c r="G64" i="4"/>
  <c r="AG63" i="4"/>
  <c r="AF63" i="4"/>
  <c r="AN62" i="4"/>
  <c r="AK62" i="4"/>
  <c r="AH62" i="4"/>
  <c r="AE62" i="4"/>
  <c r="AB62" i="4"/>
  <c r="Y62" i="4"/>
  <c r="V62" i="4"/>
  <c r="S62" i="4"/>
  <c r="P62" i="4"/>
  <c r="M62" i="4"/>
  <c r="J62" i="4"/>
  <c r="G62" i="4"/>
  <c r="AN61" i="4"/>
  <c r="AK61" i="4"/>
  <c r="AH61" i="4"/>
  <c r="AE61" i="4"/>
  <c r="AB61" i="4"/>
  <c r="Y61" i="4"/>
  <c r="V61" i="4"/>
  <c r="S61" i="4"/>
  <c r="P61" i="4"/>
  <c r="M61" i="4"/>
  <c r="J61" i="4"/>
  <c r="G61" i="4"/>
  <c r="AN60" i="4"/>
  <c r="AK60" i="4"/>
  <c r="AH60" i="4"/>
  <c r="AE60" i="4"/>
  <c r="AB60" i="4"/>
  <c r="Y60" i="4"/>
  <c r="V60" i="4"/>
  <c r="S60" i="4"/>
  <c r="P60" i="4"/>
  <c r="M60" i="4"/>
  <c r="J60" i="4"/>
  <c r="G60" i="4"/>
  <c r="AN59" i="4"/>
  <c r="AK59" i="4"/>
  <c r="AH59" i="4"/>
  <c r="AE59" i="4"/>
  <c r="AB59" i="4"/>
  <c r="Y59" i="4"/>
  <c r="V59" i="4"/>
  <c r="S59" i="4"/>
  <c r="P59" i="4"/>
  <c r="M59" i="4"/>
  <c r="J59" i="4"/>
  <c r="G59" i="4"/>
  <c r="AN58" i="4"/>
  <c r="AK58" i="4"/>
  <c r="AH58" i="4"/>
  <c r="AE58" i="4"/>
  <c r="AB58" i="4"/>
  <c r="Y58" i="4"/>
  <c r="V58" i="4"/>
  <c r="S58" i="4"/>
  <c r="P58" i="4"/>
  <c r="M58" i="4"/>
  <c r="J58" i="4"/>
  <c r="G58" i="4"/>
  <c r="AN57" i="4"/>
  <c r="AK57" i="4"/>
  <c r="AH57" i="4"/>
  <c r="AE57" i="4"/>
  <c r="AB57" i="4"/>
  <c r="Y57" i="4"/>
  <c r="V57" i="4"/>
  <c r="S57" i="4"/>
  <c r="P57" i="4"/>
  <c r="M57" i="4"/>
  <c r="J57" i="4"/>
  <c r="G57" i="4"/>
  <c r="AA56" i="4"/>
  <c r="Z56" i="4"/>
  <c r="X56" i="4"/>
  <c r="W56" i="4"/>
  <c r="AN55" i="4"/>
  <c r="AK55" i="4"/>
  <c r="AH55" i="4"/>
  <c r="AE55" i="4"/>
  <c r="AB55" i="4"/>
  <c r="Y55" i="4"/>
  <c r="V55" i="4"/>
  <c r="S55" i="4"/>
  <c r="P55" i="4"/>
  <c r="M55" i="4"/>
  <c r="J55" i="4"/>
  <c r="G55" i="4"/>
  <c r="AN54" i="4"/>
  <c r="AK54" i="4"/>
  <c r="AH54" i="4"/>
  <c r="AE54" i="4"/>
  <c r="AB54" i="4"/>
  <c r="Y54" i="4"/>
  <c r="V54" i="4"/>
  <c r="S54" i="4"/>
  <c r="P54" i="4"/>
  <c r="M54" i="4"/>
  <c r="J54" i="4"/>
  <c r="G54" i="4"/>
  <c r="AN53" i="4"/>
  <c r="AK53" i="4"/>
  <c r="AH53" i="4"/>
  <c r="AE53" i="4"/>
  <c r="AB53" i="4"/>
  <c r="Y53" i="4"/>
  <c r="V53" i="4"/>
  <c r="S53" i="4"/>
  <c r="P53" i="4"/>
  <c r="M53" i="4"/>
  <c r="J53" i="4"/>
  <c r="G53" i="4"/>
  <c r="AM52" i="4"/>
  <c r="AL52" i="4"/>
  <c r="AG52" i="4"/>
  <c r="AF52" i="4"/>
  <c r="AA52" i="4"/>
  <c r="Z52" i="4"/>
  <c r="X52" i="4"/>
  <c r="W52" i="4"/>
  <c r="U52" i="4"/>
  <c r="T52" i="4"/>
  <c r="O52" i="4"/>
  <c r="N52" i="4"/>
  <c r="L52" i="4"/>
  <c r="K52" i="4"/>
  <c r="F52" i="4"/>
  <c r="E52" i="4"/>
  <c r="AN51" i="4"/>
  <c r="AK51" i="4"/>
  <c r="AH51" i="4"/>
  <c r="AE51" i="4"/>
  <c r="AB51" i="4"/>
  <c r="Y51" i="4"/>
  <c r="V51" i="4"/>
  <c r="S51" i="4"/>
  <c r="P51" i="4"/>
  <c r="M51" i="4"/>
  <c r="J51" i="4"/>
  <c r="G51" i="4"/>
  <c r="AN50" i="4"/>
  <c r="AK50" i="4"/>
  <c r="AH50" i="4"/>
  <c r="AE50" i="4"/>
  <c r="AB50" i="4"/>
  <c r="Y50" i="4"/>
  <c r="V50" i="4"/>
  <c r="S50" i="4"/>
  <c r="P50" i="4"/>
  <c r="M50" i="4"/>
  <c r="J50" i="4"/>
  <c r="G50" i="4"/>
  <c r="AN49" i="4"/>
  <c r="AK49" i="4"/>
  <c r="AH49" i="4"/>
  <c r="AE49" i="4"/>
  <c r="AB49" i="4"/>
  <c r="Y49" i="4"/>
  <c r="V49" i="4"/>
  <c r="S49" i="4"/>
  <c r="P49" i="4"/>
  <c r="M49" i="4"/>
  <c r="J49" i="4"/>
  <c r="G49" i="4"/>
  <c r="AN48" i="4"/>
  <c r="AK48" i="4"/>
  <c r="AH48" i="4"/>
  <c r="AE48" i="4"/>
  <c r="AB48" i="4"/>
  <c r="Y48" i="4"/>
  <c r="V48" i="4"/>
  <c r="S48" i="4"/>
  <c r="P48" i="4"/>
  <c r="M48" i="4"/>
  <c r="J48" i="4"/>
  <c r="G48" i="4"/>
  <c r="AM47" i="4"/>
  <c r="AL47" i="4"/>
  <c r="AJ47" i="4"/>
  <c r="AI47" i="4"/>
  <c r="AG47" i="4"/>
  <c r="AF47" i="4"/>
  <c r="AD47" i="4"/>
  <c r="AC47" i="4"/>
  <c r="AA47" i="4"/>
  <c r="Z47" i="4"/>
  <c r="U47" i="4"/>
  <c r="T47" i="4"/>
  <c r="R47" i="4"/>
  <c r="Q47" i="4"/>
  <c r="O47" i="4"/>
  <c r="N47" i="4"/>
  <c r="L47" i="4"/>
  <c r="K47" i="4"/>
  <c r="AN46" i="4"/>
  <c r="AK46" i="4"/>
  <c r="AH46" i="4"/>
  <c r="AE46" i="4"/>
  <c r="AB46" i="4"/>
  <c r="Y46" i="4"/>
  <c r="V46" i="4"/>
  <c r="S46" i="4"/>
  <c r="P46" i="4"/>
  <c r="M46" i="4"/>
  <c r="J46" i="4"/>
  <c r="G46" i="4"/>
  <c r="AN45" i="4"/>
  <c r="AK45" i="4"/>
  <c r="AH45" i="4"/>
  <c r="AE45" i="4"/>
  <c r="AB45" i="4"/>
  <c r="Y45" i="4"/>
  <c r="V45" i="4"/>
  <c r="S45" i="4"/>
  <c r="P45" i="4"/>
  <c r="M45" i="4"/>
  <c r="J45" i="4"/>
  <c r="G45" i="4"/>
  <c r="AN44" i="4"/>
  <c r="AK44" i="4"/>
  <c r="AH44" i="4"/>
  <c r="AE44" i="4"/>
  <c r="AB44" i="4"/>
  <c r="Y44" i="4"/>
  <c r="V44" i="4"/>
  <c r="S44" i="4"/>
  <c r="P44" i="4"/>
  <c r="M44" i="4"/>
  <c r="J44" i="4"/>
  <c r="G44" i="4"/>
  <c r="AN43" i="4"/>
  <c r="AK43" i="4"/>
  <c r="AH43" i="4"/>
  <c r="AE43" i="4"/>
  <c r="AB43" i="4"/>
  <c r="Y43" i="4"/>
  <c r="V43" i="4"/>
  <c r="S43" i="4"/>
  <c r="P43" i="4"/>
  <c r="M43" i="4"/>
  <c r="J43" i="4"/>
  <c r="G43" i="4"/>
  <c r="AN42" i="4"/>
  <c r="AK42" i="4"/>
  <c r="AH42" i="4"/>
  <c r="AE42" i="4"/>
  <c r="AB42" i="4"/>
  <c r="Y42" i="4"/>
  <c r="V42" i="4"/>
  <c r="S42" i="4"/>
  <c r="P42" i="4"/>
  <c r="M42" i="4"/>
  <c r="J42" i="4"/>
  <c r="G42" i="4"/>
  <c r="AN41" i="4"/>
  <c r="AK41" i="4"/>
  <c r="AH41" i="4"/>
  <c r="AE41" i="4"/>
  <c r="AB41" i="4"/>
  <c r="Y41" i="4"/>
  <c r="V41" i="4"/>
  <c r="S41" i="4"/>
  <c r="P41" i="4"/>
  <c r="M41" i="4"/>
  <c r="J41" i="4"/>
  <c r="G41" i="4"/>
  <c r="AN40" i="4"/>
  <c r="AK40" i="4"/>
  <c r="AH40" i="4"/>
  <c r="AE40" i="4"/>
  <c r="AB40" i="4"/>
  <c r="Y40" i="4"/>
  <c r="V40" i="4"/>
  <c r="S40" i="4"/>
  <c r="P40" i="4"/>
  <c r="M40" i="4"/>
  <c r="J40" i="4"/>
  <c r="G40" i="4"/>
  <c r="AJ39" i="4"/>
  <c r="AI39" i="4"/>
  <c r="AG39" i="4"/>
  <c r="AF39" i="4"/>
  <c r="AD39" i="4"/>
  <c r="AC39" i="4"/>
  <c r="AA39" i="4"/>
  <c r="Z39" i="4"/>
  <c r="O39" i="4"/>
  <c r="N39" i="4"/>
  <c r="AN38" i="4"/>
  <c r="AK38" i="4"/>
  <c r="AH38" i="4"/>
  <c r="AE38" i="4"/>
  <c r="AB38" i="4"/>
  <c r="Y38" i="4"/>
  <c r="V38" i="4"/>
  <c r="S38" i="4"/>
  <c r="P38" i="4"/>
  <c r="M38" i="4"/>
  <c r="J38" i="4"/>
  <c r="G38" i="4"/>
  <c r="AN37" i="4"/>
  <c r="AK37" i="4"/>
  <c r="AH37" i="4"/>
  <c r="AE37" i="4"/>
  <c r="AB37" i="4"/>
  <c r="Y37" i="4"/>
  <c r="V37" i="4"/>
  <c r="S37" i="4"/>
  <c r="P37" i="4"/>
  <c r="M37" i="4"/>
  <c r="J37" i="4"/>
  <c r="G37" i="4"/>
  <c r="AN36" i="4"/>
  <c r="AK36" i="4"/>
  <c r="AH36" i="4"/>
  <c r="AE36" i="4"/>
  <c r="AB36" i="4"/>
  <c r="Y36" i="4"/>
  <c r="V36" i="4"/>
  <c r="S36" i="4"/>
  <c r="P36" i="4"/>
  <c r="M36" i="4"/>
  <c r="J36" i="4"/>
  <c r="G36" i="4"/>
  <c r="AN35" i="4"/>
  <c r="AK35" i="4"/>
  <c r="AH35" i="4"/>
  <c r="AE35" i="4"/>
  <c r="AB35" i="4"/>
  <c r="Y35" i="4"/>
  <c r="V35" i="4"/>
  <c r="S35" i="4"/>
  <c r="P35" i="4"/>
  <c r="M35" i="4"/>
  <c r="J35" i="4"/>
  <c r="G35" i="4"/>
  <c r="AN34" i="4"/>
  <c r="AK34" i="4"/>
  <c r="AH34" i="4"/>
  <c r="AE34" i="4"/>
  <c r="AB34" i="4"/>
  <c r="Y34" i="4"/>
  <c r="V34" i="4"/>
  <c r="S34" i="4"/>
  <c r="P34" i="4"/>
  <c r="M34" i="4"/>
  <c r="J34" i="4"/>
  <c r="G34" i="4"/>
  <c r="AN33" i="4"/>
  <c r="AK33" i="4"/>
  <c r="AH33" i="4"/>
  <c r="AE33" i="4"/>
  <c r="AB33" i="4"/>
  <c r="Y33" i="4"/>
  <c r="V33" i="4"/>
  <c r="S33" i="4"/>
  <c r="P33" i="4"/>
  <c r="M33" i="4"/>
  <c r="J33" i="4"/>
  <c r="G33" i="4"/>
  <c r="AN32" i="4"/>
  <c r="AK32" i="4"/>
  <c r="AH32" i="4"/>
  <c r="AE32" i="4"/>
  <c r="AB32" i="4"/>
  <c r="Y32" i="4"/>
  <c r="V32" i="4"/>
  <c r="S32" i="4"/>
  <c r="P32" i="4"/>
  <c r="M32" i="4"/>
  <c r="J32" i="4"/>
  <c r="G32" i="4"/>
  <c r="U30" i="4"/>
  <c r="T30" i="4"/>
  <c r="I30" i="4"/>
  <c r="H30" i="4"/>
  <c r="AN29" i="4"/>
  <c r="AK29" i="4"/>
  <c r="AH29" i="4"/>
  <c r="AE29" i="4"/>
  <c r="AB29" i="4"/>
  <c r="Y29" i="4"/>
  <c r="V29" i="4"/>
  <c r="S29" i="4"/>
  <c r="P29" i="4"/>
  <c r="M29" i="4"/>
  <c r="J29" i="4"/>
  <c r="G29" i="4"/>
  <c r="AN28" i="4"/>
  <c r="AK28" i="4"/>
  <c r="AH28" i="4"/>
  <c r="AE28" i="4"/>
  <c r="AB28" i="4"/>
  <c r="Y28" i="4"/>
  <c r="V28" i="4"/>
  <c r="S28" i="4"/>
  <c r="P28" i="4"/>
  <c r="M28" i="4"/>
  <c r="J28" i="4"/>
  <c r="G28" i="4"/>
  <c r="AN27" i="4"/>
  <c r="AK27" i="4"/>
  <c r="AH27" i="4"/>
  <c r="AE27" i="4"/>
  <c r="AB27" i="4"/>
  <c r="Y27" i="4"/>
  <c r="V27" i="4"/>
  <c r="S27" i="4"/>
  <c r="P27" i="4"/>
  <c r="M27" i="4"/>
  <c r="J27" i="4"/>
  <c r="G27" i="4"/>
  <c r="AN26" i="4"/>
  <c r="AK26" i="4"/>
  <c r="AH26" i="4"/>
  <c r="AE26" i="4"/>
  <c r="AB26" i="4"/>
  <c r="Y26" i="4"/>
  <c r="V26" i="4"/>
  <c r="S26" i="4"/>
  <c r="P26" i="4"/>
  <c r="M26" i="4"/>
  <c r="J26" i="4"/>
  <c r="G26" i="4"/>
  <c r="AN25" i="4"/>
  <c r="AK25" i="4"/>
  <c r="AH25" i="4"/>
  <c r="AE25" i="4"/>
  <c r="AB25" i="4"/>
  <c r="Y25" i="4"/>
  <c r="V25" i="4"/>
  <c r="S25" i="4"/>
  <c r="P25" i="4"/>
  <c r="M25" i="4"/>
  <c r="J25" i="4"/>
  <c r="G25" i="4"/>
  <c r="AD24" i="4"/>
  <c r="AC24" i="4"/>
  <c r="X24" i="4"/>
  <c r="W24" i="4"/>
  <c r="U24" i="4"/>
  <c r="T24" i="4"/>
  <c r="AN23" i="4"/>
  <c r="AK23" i="4"/>
  <c r="AH23" i="4"/>
  <c r="AE23" i="4"/>
  <c r="AB23" i="4"/>
  <c r="Y23" i="4"/>
  <c r="V23" i="4"/>
  <c r="S23" i="4"/>
  <c r="P23" i="4"/>
  <c r="M23" i="4"/>
  <c r="J23" i="4"/>
  <c r="G23" i="4"/>
  <c r="AN22" i="4"/>
  <c r="AK22" i="4"/>
  <c r="AH22" i="4"/>
  <c r="AE22" i="4"/>
  <c r="AB22" i="4"/>
  <c r="Y22" i="4"/>
  <c r="V22" i="4"/>
  <c r="S22" i="4"/>
  <c r="P22" i="4"/>
  <c r="M22" i="4"/>
  <c r="J22" i="4"/>
  <c r="G22" i="4"/>
  <c r="AN21" i="4"/>
  <c r="AK21" i="4"/>
  <c r="AH21" i="4"/>
  <c r="AE21" i="4"/>
  <c r="AB21" i="4"/>
  <c r="Y21" i="4"/>
  <c r="V21" i="4"/>
  <c r="S21" i="4"/>
  <c r="P21" i="4"/>
  <c r="M21" i="4"/>
  <c r="J21" i="4"/>
  <c r="G21" i="4"/>
  <c r="AN20" i="4"/>
  <c r="AK20" i="4"/>
  <c r="AH20" i="4"/>
  <c r="AE20" i="4"/>
  <c r="AB20" i="4"/>
  <c r="Y20" i="4"/>
  <c r="V20" i="4"/>
  <c r="S20" i="4"/>
  <c r="P20" i="4"/>
  <c r="M20" i="4"/>
  <c r="J20" i="4"/>
  <c r="G20" i="4"/>
  <c r="AM19" i="4"/>
  <c r="AL19" i="4"/>
  <c r="O19" i="4"/>
  <c r="N19" i="4"/>
  <c r="AN18" i="4"/>
  <c r="AK18" i="4"/>
  <c r="AH18" i="4"/>
  <c r="AE18" i="4"/>
  <c r="AB18" i="4"/>
  <c r="Y18" i="4"/>
  <c r="V18" i="4"/>
  <c r="S18" i="4"/>
  <c r="P18" i="4"/>
  <c r="M18" i="4"/>
  <c r="J18" i="4"/>
  <c r="G18" i="4"/>
  <c r="AN17" i="4"/>
  <c r="AK17" i="4"/>
  <c r="AH17" i="4"/>
  <c r="AE17" i="4"/>
  <c r="AB17" i="4"/>
  <c r="Y17" i="4"/>
  <c r="V17" i="4"/>
  <c r="S17" i="4"/>
  <c r="P17" i="4"/>
  <c r="M17" i="4"/>
  <c r="J17" i="4"/>
  <c r="G17" i="4"/>
  <c r="AN16" i="4"/>
  <c r="AK16" i="4"/>
  <c r="AH16" i="4"/>
  <c r="AE16" i="4"/>
  <c r="AB16" i="4"/>
  <c r="Y16" i="4"/>
  <c r="V16" i="4"/>
  <c r="S16" i="4"/>
  <c r="P16" i="4"/>
  <c r="M16" i="4"/>
  <c r="J16" i="4"/>
  <c r="G16" i="4"/>
  <c r="AJ15" i="4"/>
  <c r="AI15" i="4"/>
  <c r="AD15" i="4"/>
  <c r="AC15" i="4"/>
  <c r="U15" i="4"/>
  <c r="T15" i="4"/>
  <c r="O15" i="4"/>
  <c r="N15" i="4"/>
  <c r="AN14" i="4"/>
  <c r="AK14" i="4"/>
  <c r="AH14" i="4"/>
  <c r="AE14" i="4"/>
  <c r="AB14" i="4"/>
  <c r="Y14" i="4"/>
  <c r="V14" i="4"/>
  <c r="S14" i="4"/>
  <c r="P14" i="4"/>
  <c r="M14" i="4"/>
  <c r="J14" i="4"/>
  <c r="G14" i="4"/>
  <c r="AN13" i="4"/>
  <c r="AK13" i="4"/>
  <c r="AH13" i="4"/>
  <c r="AE13" i="4"/>
  <c r="AB13" i="4"/>
  <c r="Y13" i="4"/>
  <c r="V13" i="4"/>
  <c r="S13" i="4"/>
  <c r="P13" i="4"/>
  <c r="M13" i="4"/>
  <c r="J13" i="4"/>
  <c r="G13" i="4"/>
  <c r="AG12" i="4"/>
  <c r="AF12" i="4"/>
  <c r="AD12" i="4"/>
  <c r="AC12" i="4"/>
  <c r="O12" i="4"/>
  <c r="N12" i="4"/>
  <c r="AN11" i="4"/>
  <c r="AK11" i="4"/>
  <c r="AH11" i="4"/>
  <c r="AE11" i="4"/>
  <c r="AB11" i="4"/>
  <c r="Y11" i="4"/>
  <c r="V11" i="4"/>
  <c r="S11" i="4"/>
  <c r="P11" i="4"/>
  <c r="M11" i="4"/>
  <c r="J11" i="4"/>
  <c r="G11" i="4"/>
  <c r="AN10" i="4"/>
  <c r="AK10" i="4"/>
  <c r="AH10" i="4"/>
  <c r="AE10" i="4"/>
  <c r="AB10" i="4"/>
  <c r="Y10" i="4"/>
  <c r="V10" i="4"/>
  <c r="S10" i="4"/>
  <c r="P10" i="4"/>
  <c r="M10" i="4"/>
  <c r="J10" i="4"/>
  <c r="G10" i="4"/>
  <c r="AA9" i="4"/>
  <c r="Z9" i="4"/>
  <c r="I9" i="4"/>
  <c r="H9" i="4"/>
  <c r="AN8" i="4"/>
  <c r="AK8" i="4"/>
  <c r="AH8" i="4"/>
  <c r="AE8" i="4"/>
  <c r="AB8" i="4"/>
  <c r="Y8" i="4"/>
  <c r="V8" i="4"/>
  <c r="S8" i="4"/>
  <c r="P8" i="4"/>
  <c r="M8" i="4"/>
  <c r="J8" i="4"/>
  <c r="G8" i="4"/>
  <c r="AN7" i="4"/>
  <c r="AK7" i="4"/>
  <c r="AH7" i="4"/>
  <c r="AE7" i="4"/>
  <c r="AB7" i="4"/>
  <c r="Y7" i="4"/>
  <c r="V7" i="4"/>
  <c r="S7" i="4"/>
  <c r="P7" i="4"/>
  <c r="M7" i="4"/>
  <c r="J7" i="4"/>
  <c r="G7" i="4"/>
  <c r="AP6" i="4"/>
  <c r="AO6" i="4"/>
  <c r="AN6" i="4"/>
  <c r="AK6" i="4"/>
  <c r="AH6" i="4"/>
  <c r="AE6" i="4"/>
  <c r="AB6" i="4"/>
  <c r="Y6" i="4"/>
  <c r="V6" i="4"/>
  <c r="S6" i="4"/>
  <c r="P6" i="4"/>
  <c r="M6" i="4"/>
  <c r="J6" i="4"/>
  <c r="G6" i="4"/>
  <c r="X95" i="3"/>
  <c r="W95" i="3"/>
  <c r="R95" i="3"/>
  <c r="Q95" i="3"/>
  <c r="AP94" i="3"/>
  <c r="AO94" i="3"/>
  <c r="AP93" i="3"/>
  <c r="AO93" i="3"/>
  <c r="AJ93" i="3"/>
  <c r="AI93" i="3"/>
  <c r="X93" i="3"/>
  <c r="W93" i="3"/>
  <c r="O93" i="3"/>
  <c r="N93" i="3"/>
  <c r="I93" i="3"/>
  <c r="H93" i="3"/>
  <c r="AD92" i="3"/>
  <c r="AC92" i="3"/>
  <c r="X92" i="3"/>
  <c r="W92" i="3"/>
  <c r="AD91" i="3"/>
  <c r="AC91" i="3"/>
  <c r="X91" i="3"/>
  <c r="W91" i="3"/>
  <c r="O91" i="3"/>
  <c r="N91" i="3"/>
  <c r="AD90" i="3"/>
  <c r="AC90" i="3"/>
  <c r="O90" i="3"/>
  <c r="N90" i="3"/>
  <c r="AP89" i="3"/>
  <c r="AO89" i="3"/>
  <c r="AJ89" i="3"/>
  <c r="AI89" i="3"/>
  <c r="AA89" i="3"/>
  <c r="Z89" i="3"/>
  <c r="X89" i="3"/>
  <c r="W89" i="3"/>
  <c r="U89" i="3"/>
  <c r="T89" i="3"/>
  <c r="L89" i="3"/>
  <c r="K89" i="3"/>
  <c r="F89" i="3"/>
  <c r="E89" i="3"/>
  <c r="AG87" i="3"/>
  <c r="AF87" i="3"/>
  <c r="AZ83" i="3"/>
  <c r="AW83" i="3"/>
  <c r="AT83" i="3"/>
  <c r="AQ83" i="3"/>
  <c r="AN83" i="3"/>
  <c r="AK83" i="3"/>
  <c r="AH83" i="3"/>
  <c r="AE83" i="3"/>
  <c r="AB83" i="3"/>
  <c r="Y83" i="3"/>
  <c r="V83" i="3"/>
  <c r="S83" i="3"/>
  <c r="P83" i="3"/>
  <c r="M83" i="3"/>
  <c r="J83" i="3"/>
  <c r="G83" i="3"/>
  <c r="AZ82" i="3"/>
  <c r="AW82" i="3"/>
  <c r="AT82" i="3"/>
  <c r="AQ82" i="3"/>
  <c r="AN82" i="3"/>
  <c r="AK82" i="3"/>
  <c r="AH82" i="3"/>
  <c r="AE82" i="3"/>
  <c r="AB82" i="3"/>
  <c r="Y82" i="3"/>
  <c r="V82" i="3"/>
  <c r="S82" i="3"/>
  <c r="P82" i="3"/>
  <c r="M82" i="3"/>
  <c r="J82" i="3"/>
  <c r="G82" i="3"/>
  <c r="AZ81" i="3"/>
  <c r="AW81" i="3"/>
  <c r="AT81" i="3"/>
  <c r="AQ81" i="3"/>
  <c r="AN81" i="3"/>
  <c r="AK81" i="3"/>
  <c r="AH81" i="3"/>
  <c r="AE81" i="3"/>
  <c r="AB81" i="3"/>
  <c r="Y81" i="3"/>
  <c r="V81" i="3"/>
  <c r="S81" i="3"/>
  <c r="P81" i="3"/>
  <c r="M81" i="3"/>
  <c r="J81" i="3"/>
  <c r="G81" i="3"/>
  <c r="R80" i="3"/>
  <c r="Q80" i="3"/>
  <c r="F80" i="3"/>
  <c r="E80" i="3"/>
  <c r="AZ79" i="3"/>
  <c r="AW79" i="3"/>
  <c r="AT79" i="3"/>
  <c r="AQ79" i="3"/>
  <c r="AN79" i="3"/>
  <c r="AK79" i="3"/>
  <c r="AH79" i="3"/>
  <c r="AE79" i="3"/>
  <c r="AB79" i="3"/>
  <c r="Y79" i="3"/>
  <c r="V79" i="3"/>
  <c r="S79" i="3"/>
  <c r="P79" i="3"/>
  <c r="M79" i="3"/>
  <c r="J79" i="3"/>
  <c r="G79" i="3"/>
  <c r="AZ78" i="3"/>
  <c r="AW78" i="3"/>
  <c r="AT78" i="3"/>
  <c r="AQ78" i="3"/>
  <c r="AN78" i="3"/>
  <c r="AK78" i="3"/>
  <c r="AH78" i="3"/>
  <c r="AE78" i="3"/>
  <c r="AB78" i="3"/>
  <c r="Y78" i="3"/>
  <c r="V78" i="3"/>
  <c r="S78" i="3"/>
  <c r="P78" i="3"/>
  <c r="M78" i="3"/>
  <c r="J78" i="3"/>
  <c r="G78" i="3"/>
  <c r="AZ77" i="3"/>
  <c r="AW77" i="3"/>
  <c r="AT77" i="3"/>
  <c r="AQ77" i="3"/>
  <c r="AN77" i="3"/>
  <c r="AK77" i="3"/>
  <c r="AH77" i="3"/>
  <c r="AE77" i="3"/>
  <c r="AB77" i="3"/>
  <c r="Y77" i="3"/>
  <c r="V77" i="3"/>
  <c r="S77" i="3"/>
  <c r="P77" i="3"/>
  <c r="M77" i="3"/>
  <c r="J77" i="3"/>
  <c r="G77" i="3"/>
  <c r="AP76" i="3"/>
  <c r="AO76" i="3"/>
  <c r="AZ75" i="3"/>
  <c r="AW75" i="3"/>
  <c r="AT75" i="3"/>
  <c r="AQ75" i="3"/>
  <c r="AN75" i="3"/>
  <c r="AK75" i="3"/>
  <c r="AH75" i="3"/>
  <c r="AE75" i="3"/>
  <c r="AB75" i="3"/>
  <c r="Y75" i="3"/>
  <c r="V75" i="3"/>
  <c r="S75" i="3"/>
  <c r="P75" i="3"/>
  <c r="M75" i="3"/>
  <c r="J75" i="3"/>
  <c r="G75" i="3"/>
  <c r="AZ74" i="3"/>
  <c r="AW74" i="3"/>
  <c r="AT74" i="3"/>
  <c r="AQ74" i="3"/>
  <c r="AN74" i="3"/>
  <c r="AK74" i="3"/>
  <c r="AH74" i="3"/>
  <c r="AE74" i="3"/>
  <c r="AB74" i="3"/>
  <c r="Y74" i="3"/>
  <c r="V74" i="3"/>
  <c r="S74" i="3"/>
  <c r="P74" i="3"/>
  <c r="M74" i="3"/>
  <c r="J74" i="3"/>
  <c r="G74" i="3"/>
  <c r="AZ73" i="3"/>
  <c r="AW73" i="3"/>
  <c r="AT73" i="3"/>
  <c r="AQ73" i="3"/>
  <c r="AN73" i="3"/>
  <c r="AK73" i="3"/>
  <c r="AH73" i="3"/>
  <c r="AE73" i="3"/>
  <c r="AB73" i="3"/>
  <c r="Y73" i="3"/>
  <c r="V73" i="3"/>
  <c r="S73" i="3"/>
  <c r="P73" i="3"/>
  <c r="M73" i="3"/>
  <c r="J73" i="3"/>
  <c r="G73" i="3"/>
  <c r="X71" i="3"/>
  <c r="W71" i="3"/>
  <c r="R71" i="3"/>
  <c r="Q71" i="3"/>
  <c r="AZ70" i="3"/>
  <c r="AW70" i="3"/>
  <c r="AT70" i="3"/>
  <c r="AQ70" i="3"/>
  <c r="AN70" i="3"/>
  <c r="AK70" i="3"/>
  <c r="AH70" i="3"/>
  <c r="AE70" i="3"/>
  <c r="AB70" i="3"/>
  <c r="Y70" i="3"/>
  <c r="V70" i="3"/>
  <c r="S70" i="3"/>
  <c r="P70" i="3"/>
  <c r="M70" i="3"/>
  <c r="J70" i="3"/>
  <c r="G70" i="3"/>
  <c r="AZ69" i="3"/>
  <c r="AW69" i="3"/>
  <c r="AT69" i="3"/>
  <c r="AQ69" i="3"/>
  <c r="AN69" i="3"/>
  <c r="AK69" i="3"/>
  <c r="AH69" i="3"/>
  <c r="AE69" i="3"/>
  <c r="AB69" i="3"/>
  <c r="Y69" i="3"/>
  <c r="V69" i="3"/>
  <c r="S69" i="3"/>
  <c r="P69" i="3"/>
  <c r="M69" i="3"/>
  <c r="J69" i="3"/>
  <c r="G69" i="3"/>
  <c r="AZ68" i="3"/>
  <c r="AW68" i="3"/>
  <c r="AT68" i="3"/>
  <c r="AQ68" i="3"/>
  <c r="AN68" i="3"/>
  <c r="AK68" i="3"/>
  <c r="AH68" i="3"/>
  <c r="AE68" i="3"/>
  <c r="AB68" i="3"/>
  <c r="Y68" i="3"/>
  <c r="V68" i="3"/>
  <c r="S68" i="3"/>
  <c r="P68" i="3"/>
  <c r="M68" i="3"/>
  <c r="J68" i="3"/>
  <c r="G68" i="3"/>
  <c r="AZ67" i="3"/>
  <c r="AW67" i="3"/>
  <c r="AT67" i="3"/>
  <c r="AQ67" i="3"/>
  <c r="AN67" i="3"/>
  <c r="AK67" i="3"/>
  <c r="AH67" i="3"/>
  <c r="AE67" i="3"/>
  <c r="AB67" i="3"/>
  <c r="Y67" i="3"/>
  <c r="V67" i="3"/>
  <c r="S67" i="3"/>
  <c r="P67" i="3"/>
  <c r="M67" i="3"/>
  <c r="J67" i="3"/>
  <c r="G67" i="3"/>
  <c r="AZ66" i="3"/>
  <c r="AW66" i="3"/>
  <c r="AT66" i="3"/>
  <c r="AQ66" i="3"/>
  <c r="AN66" i="3"/>
  <c r="AK66" i="3"/>
  <c r="AH66" i="3"/>
  <c r="AE66" i="3"/>
  <c r="AB66" i="3"/>
  <c r="Y66" i="3"/>
  <c r="V66" i="3"/>
  <c r="S66" i="3"/>
  <c r="P66" i="3"/>
  <c r="M66" i="3"/>
  <c r="J66" i="3"/>
  <c r="G66" i="3"/>
  <c r="AZ65" i="3"/>
  <c r="AW65" i="3"/>
  <c r="AT65" i="3"/>
  <c r="AQ65" i="3"/>
  <c r="AN65" i="3"/>
  <c r="AK65" i="3"/>
  <c r="AH65" i="3"/>
  <c r="AE65" i="3"/>
  <c r="AB65" i="3"/>
  <c r="Y65" i="3"/>
  <c r="V65" i="3"/>
  <c r="S65" i="3"/>
  <c r="P65" i="3"/>
  <c r="M65" i="3"/>
  <c r="J65" i="3"/>
  <c r="G65" i="3"/>
  <c r="X64" i="3"/>
  <c r="W64" i="3"/>
  <c r="O64" i="3"/>
  <c r="N64" i="3"/>
  <c r="I64" i="3"/>
  <c r="H64" i="3"/>
  <c r="AZ63" i="3"/>
  <c r="AW63" i="3"/>
  <c r="AT63" i="3"/>
  <c r="AQ63" i="3"/>
  <c r="AN63" i="3"/>
  <c r="AK63" i="3"/>
  <c r="AH63" i="3"/>
  <c r="AE63" i="3"/>
  <c r="AB63" i="3"/>
  <c r="Y63" i="3"/>
  <c r="V63" i="3"/>
  <c r="S63" i="3"/>
  <c r="P63" i="3"/>
  <c r="M63" i="3"/>
  <c r="J63" i="3"/>
  <c r="G63" i="3"/>
  <c r="AZ62" i="3"/>
  <c r="AW62" i="3"/>
  <c r="AT62" i="3"/>
  <c r="AQ62" i="3"/>
  <c r="AN62" i="3"/>
  <c r="AK62" i="3"/>
  <c r="AH62" i="3"/>
  <c r="AE62" i="3"/>
  <c r="AB62" i="3"/>
  <c r="Y62" i="3"/>
  <c r="V62" i="3"/>
  <c r="S62" i="3"/>
  <c r="P62" i="3"/>
  <c r="M62" i="3"/>
  <c r="J62" i="3"/>
  <c r="G62" i="3"/>
  <c r="AZ61" i="3"/>
  <c r="AW61" i="3"/>
  <c r="AT61" i="3"/>
  <c r="AQ61" i="3"/>
  <c r="AN61" i="3"/>
  <c r="AK61" i="3"/>
  <c r="AH61" i="3"/>
  <c r="AE61" i="3"/>
  <c r="AB61" i="3"/>
  <c r="Y61" i="3"/>
  <c r="V61" i="3"/>
  <c r="S61" i="3"/>
  <c r="P61" i="3"/>
  <c r="M61" i="3"/>
  <c r="J61" i="3"/>
  <c r="G61" i="3"/>
  <c r="AZ60" i="3"/>
  <c r="AW60" i="3"/>
  <c r="AT60" i="3"/>
  <c r="AQ60" i="3"/>
  <c r="AN60" i="3"/>
  <c r="AK60" i="3"/>
  <c r="AH60" i="3"/>
  <c r="AE60" i="3"/>
  <c r="AB60" i="3"/>
  <c r="Y60" i="3"/>
  <c r="V60" i="3"/>
  <c r="S60" i="3"/>
  <c r="P60" i="3"/>
  <c r="M60" i="3"/>
  <c r="J60" i="3"/>
  <c r="G60" i="3"/>
  <c r="AZ59" i="3"/>
  <c r="AW59" i="3"/>
  <c r="AT59" i="3"/>
  <c r="AQ59" i="3"/>
  <c r="AN59" i="3"/>
  <c r="AK59" i="3"/>
  <c r="AH59" i="3"/>
  <c r="AE59" i="3"/>
  <c r="AB59" i="3"/>
  <c r="Y59" i="3"/>
  <c r="V59" i="3"/>
  <c r="S59" i="3"/>
  <c r="P59" i="3"/>
  <c r="M59" i="3"/>
  <c r="J59" i="3"/>
  <c r="G59" i="3"/>
  <c r="AZ58" i="3"/>
  <c r="AW58" i="3"/>
  <c r="AT58" i="3"/>
  <c r="AQ58" i="3"/>
  <c r="AN58" i="3"/>
  <c r="AK58" i="3"/>
  <c r="AH58" i="3"/>
  <c r="AE58" i="3"/>
  <c r="AB58" i="3"/>
  <c r="Y58" i="3"/>
  <c r="V58" i="3"/>
  <c r="S58" i="3"/>
  <c r="P58" i="3"/>
  <c r="M58" i="3"/>
  <c r="J58" i="3"/>
  <c r="G58" i="3"/>
  <c r="X57" i="3"/>
  <c r="W57" i="3"/>
  <c r="AZ56" i="3"/>
  <c r="AW56" i="3"/>
  <c r="AT56" i="3"/>
  <c r="AQ56" i="3"/>
  <c r="AN56" i="3"/>
  <c r="AK56" i="3"/>
  <c r="AH56" i="3"/>
  <c r="AE56" i="3"/>
  <c r="AB56" i="3"/>
  <c r="Y56" i="3"/>
  <c r="V56" i="3"/>
  <c r="S56" i="3"/>
  <c r="P56" i="3"/>
  <c r="M56" i="3"/>
  <c r="J56" i="3"/>
  <c r="G56" i="3"/>
  <c r="AZ55" i="3"/>
  <c r="AW55" i="3"/>
  <c r="AT55" i="3"/>
  <c r="AQ55" i="3"/>
  <c r="AN55" i="3"/>
  <c r="AK55" i="3"/>
  <c r="AH55" i="3"/>
  <c r="AE55" i="3"/>
  <c r="AB55" i="3"/>
  <c r="Y55" i="3"/>
  <c r="V55" i="3"/>
  <c r="S55" i="3"/>
  <c r="P55" i="3"/>
  <c r="M55" i="3"/>
  <c r="J55" i="3"/>
  <c r="G55" i="3"/>
  <c r="AZ54" i="3"/>
  <c r="AW54" i="3"/>
  <c r="AT54" i="3"/>
  <c r="AQ54" i="3"/>
  <c r="AN54" i="3"/>
  <c r="AK54" i="3"/>
  <c r="AH54" i="3"/>
  <c r="AE54" i="3"/>
  <c r="AB54" i="3"/>
  <c r="Y54" i="3"/>
  <c r="V54" i="3"/>
  <c r="S54" i="3"/>
  <c r="P54" i="3"/>
  <c r="M54" i="3"/>
  <c r="J54" i="3"/>
  <c r="G54" i="3"/>
  <c r="AP53" i="3"/>
  <c r="AO53" i="3"/>
  <c r="AM53" i="3"/>
  <c r="AL53" i="3"/>
  <c r="AD53" i="3"/>
  <c r="AC53" i="3"/>
  <c r="O53" i="3"/>
  <c r="N53" i="3"/>
  <c r="L53" i="3"/>
  <c r="K53" i="3"/>
  <c r="I53" i="3"/>
  <c r="H53" i="3"/>
  <c r="F53" i="3"/>
  <c r="E53" i="3"/>
  <c r="AZ52" i="3"/>
  <c r="AW52" i="3"/>
  <c r="AT52" i="3"/>
  <c r="AQ52" i="3"/>
  <c r="AN52" i="3"/>
  <c r="AK52" i="3"/>
  <c r="AH52" i="3"/>
  <c r="AE52" i="3"/>
  <c r="AB52" i="3"/>
  <c r="Y52" i="3"/>
  <c r="V52" i="3"/>
  <c r="S52" i="3"/>
  <c r="P52" i="3"/>
  <c r="M52" i="3"/>
  <c r="J52" i="3"/>
  <c r="G52" i="3"/>
  <c r="AZ51" i="3"/>
  <c r="AW51" i="3"/>
  <c r="AT51" i="3"/>
  <c r="AQ51" i="3"/>
  <c r="AN51" i="3"/>
  <c r="AK51" i="3"/>
  <c r="AH51" i="3"/>
  <c r="AE51" i="3"/>
  <c r="AB51" i="3"/>
  <c r="Y51" i="3"/>
  <c r="V51" i="3"/>
  <c r="S51" i="3"/>
  <c r="P51" i="3"/>
  <c r="M51" i="3"/>
  <c r="J51" i="3"/>
  <c r="G51" i="3"/>
  <c r="AZ50" i="3"/>
  <c r="AW50" i="3"/>
  <c r="AT50" i="3"/>
  <c r="AQ50" i="3"/>
  <c r="AN50" i="3"/>
  <c r="AK50" i="3"/>
  <c r="AH50" i="3"/>
  <c r="AE50" i="3"/>
  <c r="AB50" i="3"/>
  <c r="Y50" i="3"/>
  <c r="V50" i="3"/>
  <c r="S50" i="3"/>
  <c r="P50" i="3"/>
  <c r="M50" i="3"/>
  <c r="J50" i="3"/>
  <c r="G50" i="3"/>
  <c r="AQ49" i="3"/>
  <c r="AN49" i="3"/>
  <c r="AE49" i="3"/>
  <c r="P49" i="3"/>
  <c r="M49" i="3"/>
  <c r="J49" i="3"/>
  <c r="G49" i="3"/>
  <c r="AY48" i="3"/>
  <c r="AX48" i="3"/>
  <c r="AP48" i="3"/>
  <c r="AO48" i="3"/>
  <c r="AG48" i="3"/>
  <c r="AF48" i="3"/>
  <c r="AD48" i="3"/>
  <c r="AC48" i="3"/>
  <c r="AA48" i="3"/>
  <c r="Z48" i="3"/>
  <c r="U48" i="3"/>
  <c r="T48" i="3"/>
  <c r="R48" i="3"/>
  <c r="Q48" i="3"/>
  <c r="O48" i="3"/>
  <c r="N48" i="3"/>
  <c r="L48" i="3"/>
  <c r="K48" i="3"/>
  <c r="I48" i="3"/>
  <c r="H48" i="3"/>
  <c r="AZ47" i="3"/>
  <c r="AW47" i="3"/>
  <c r="AT47" i="3"/>
  <c r="AQ47" i="3"/>
  <c r="AN47" i="3"/>
  <c r="AK47" i="3"/>
  <c r="AH47" i="3"/>
  <c r="AE47" i="3"/>
  <c r="AB47" i="3"/>
  <c r="Y47" i="3"/>
  <c r="V47" i="3"/>
  <c r="S47" i="3"/>
  <c r="P47" i="3"/>
  <c r="M47" i="3"/>
  <c r="J47" i="3"/>
  <c r="G47" i="3"/>
  <c r="AZ46" i="3"/>
  <c r="AW46" i="3"/>
  <c r="AT46" i="3"/>
  <c r="AQ46" i="3"/>
  <c r="AN46" i="3"/>
  <c r="AK46" i="3"/>
  <c r="AH46" i="3"/>
  <c r="AE46" i="3"/>
  <c r="AB46" i="3"/>
  <c r="Y46" i="3"/>
  <c r="V46" i="3"/>
  <c r="S46" i="3"/>
  <c r="P46" i="3"/>
  <c r="M46" i="3"/>
  <c r="J46" i="3"/>
  <c r="G46" i="3"/>
  <c r="AZ45" i="3"/>
  <c r="AW45" i="3"/>
  <c r="AT45" i="3"/>
  <c r="AQ45" i="3"/>
  <c r="AN45" i="3"/>
  <c r="AK45" i="3"/>
  <c r="AH45" i="3"/>
  <c r="AE45" i="3"/>
  <c r="AB45" i="3"/>
  <c r="Y45" i="3"/>
  <c r="V45" i="3"/>
  <c r="S45" i="3"/>
  <c r="P45" i="3"/>
  <c r="M45" i="3"/>
  <c r="J45" i="3"/>
  <c r="G45" i="3"/>
  <c r="AZ44" i="3"/>
  <c r="AW44" i="3"/>
  <c r="AT44" i="3"/>
  <c r="AQ44" i="3"/>
  <c r="AN44" i="3"/>
  <c r="AK44" i="3"/>
  <c r="AH44" i="3"/>
  <c r="AE44" i="3"/>
  <c r="AB44" i="3"/>
  <c r="Y44" i="3"/>
  <c r="V44" i="3"/>
  <c r="S44" i="3"/>
  <c r="P44" i="3"/>
  <c r="M44" i="3"/>
  <c r="J44" i="3"/>
  <c r="G44" i="3"/>
  <c r="AZ43" i="3"/>
  <c r="AW43" i="3"/>
  <c r="AT43" i="3"/>
  <c r="AQ43" i="3"/>
  <c r="AN43" i="3"/>
  <c r="AK43" i="3"/>
  <c r="AH43" i="3"/>
  <c r="AE43" i="3"/>
  <c r="AB43" i="3"/>
  <c r="Y43" i="3"/>
  <c r="V43" i="3"/>
  <c r="S43" i="3"/>
  <c r="P43" i="3"/>
  <c r="M43" i="3"/>
  <c r="J43" i="3"/>
  <c r="G43" i="3"/>
  <c r="AZ42" i="3"/>
  <c r="AW42" i="3"/>
  <c r="AT42" i="3"/>
  <c r="AQ42" i="3"/>
  <c r="AN42" i="3"/>
  <c r="AK42" i="3"/>
  <c r="AH42" i="3"/>
  <c r="AE42" i="3"/>
  <c r="AB42" i="3"/>
  <c r="Y42" i="3"/>
  <c r="V42" i="3"/>
  <c r="S42" i="3"/>
  <c r="P42" i="3"/>
  <c r="M42" i="3"/>
  <c r="J42" i="3"/>
  <c r="G42" i="3"/>
  <c r="AZ41" i="3"/>
  <c r="AW41" i="3"/>
  <c r="AT41" i="3"/>
  <c r="AQ41" i="3"/>
  <c r="AN41" i="3"/>
  <c r="AK41" i="3"/>
  <c r="AH41" i="3"/>
  <c r="AE41" i="3"/>
  <c r="AB41" i="3"/>
  <c r="Y41" i="3"/>
  <c r="V41" i="3"/>
  <c r="S41" i="3"/>
  <c r="P41" i="3"/>
  <c r="M41" i="3"/>
  <c r="J41" i="3"/>
  <c r="G41" i="3"/>
  <c r="AJ40" i="3"/>
  <c r="AI40" i="3"/>
  <c r="AD40" i="3"/>
  <c r="AC40" i="3"/>
  <c r="AA40" i="3"/>
  <c r="Z40" i="3"/>
  <c r="U40" i="3"/>
  <c r="T40" i="3"/>
  <c r="R40" i="3"/>
  <c r="Q40" i="3"/>
  <c r="AZ39" i="3"/>
  <c r="AW39" i="3"/>
  <c r="AT39" i="3"/>
  <c r="AQ39" i="3"/>
  <c r="AN39" i="3"/>
  <c r="AK39" i="3"/>
  <c r="AH39" i="3"/>
  <c r="AE39" i="3"/>
  <c r="AB39" i="3"/>
  <c r="Y39" i="3"/>
  <c r="V39" i="3"/>
  <c r="S39" i="3"/>
  <c r="P39" i="3"/>
  <c r="M39" i="3"/>
  <c r="J39" i="3"/>
  <c r="G39" i="3"/>
  <c r="AZ38" i="3"/>
  <c r="AW38" i="3"/>
  <c r="AT38" i="3"/>
  <c r="AQ38" i="3"/>
  <c r="AN38" i="3"/>
  <c r="AK38" i="3"/>
  <c r="AH38" i="3"/>
  <c r="AE38" i="3"/>
  <c r="AB38" i="3"/>
  <c r="Y38" i="3"/>
  <c r="V38" i="3"/>
  <c r="S38" i="3"/>
  <c r="P38" i="3"/>
  <c r="M38" i="3"/>
  <c r="J38" i="3"/>
  <c r="G38" i="3"/>
  <c r="AZ37" i="3"/>
  <c r="AW37" i="3"/>
  <c r="AT37" i="3"/>
  <c r="AQ37" i="3"/>
  <c r="AN37" i="3"/>
  <c r="AK37" i="3"/>
  <c r="AH37" i="3"/>
  <c r="AE37" i="3"/>
  <c r="AB37" i="3"/>
  <c r="Y37" i="3"/>
  <c r="V37" i="3"/>
  <c r="S37" i="3"/>
  <c r="P37" i="3"/>
  <c r="M37" i="3"/>
  <c r="J37" i="3"/>
  <c r="G37" i="3"/>
  <c r="AZ36" i="3"/>
  <c r="AW36" i="3"/>
  <c r="AT36" i="3"/>
  <c r="AQ36" i="3"/>
  <c r="AN36" i="3"/>
  <c r="AK36" i="3"/>
  <c r="AH36" i="3"/>
  <c r="AE36" i="3"/>
  <c r="AB36" i="3"/>
  <c r="Y36" i="3"/>
  <c r="V36" i="3"/>
  <c r="S36" i="3"/>
  <c r="P36" i="3"/>
  <c r="M36" i="3"/>
  <c r="J36" i="3"/>
  <c r="G36" i="3"/>
  <c r="AZ35" i="3"/>
  <c r="AW35" i="3"/>
  <c r="AT35" i="3"/>
  <c r="AQ35" i="3"/>
  <c r="AN35" i="3"/>
  <c r="AK35" i="3"/>
  <c r="AH35" i="3"/>
  <c r="AE35" i="3"/>
  <c r="AB35" i="3"/>
  <c r="Y35" i="3"/>
  <c r="V35" i="3"/>
  <c r="S35" i="3"/>
  <c r="P35" i="3"/>
  <c r="M35" i="3"/>
  <c r="J35" i="3"/>
  <c r="G35" i="3"/>
  <c r="X34" i="3"/>
  <c r="W34" i="3"/>
  <c r="L34" i="3"/>
  <c r="K34" i="3"/>
  <c r="AZ33" i="3"/>
  <c r="AW33" i="3"/>
  <c r="AT33" i="3"/>
  <c r="AQ33" i="3"/>
  <c r="AN33" i="3"/>
  <c r="AK33" i="3"/>
  <c r="AH33" i="3"/>
  <c r="AE33" i="3"/>
  <c r="AB33" i="3"/>
  <c r="Y33" i="3"/>
  <c r="V33" i="3"/>
  <c r="S33" i="3"/>
  <c r="P33" i="3"/>
  <c r="M33" i="3"/>
  <c r="J33" i="3"/>
  <c r="G33" i="3"/>
  <c r="AZ32" i="3"/>
  <c r="AW32" i="3"/>
  <c r="AT32" i="3"/>
  <c r="AQ32" i="3"/>
  <c r="AN32" i="3"/>
  <c r="AK32" i="3"/>
  <c r="AH32" i="3"/>
  <c r="AE32" i="3"/>
  <c r="AB32" i="3"/>
  <c r="Y32" i="3"/>
  <c r="V32" i="3"/>
  <c r="S32" i="3"/>
  <c r="P32" i="3"/>
  <c r="M32" i="3"/>
  <c r="J32" i="3"/>
  <c r="G32" i="3"/>
  <c r="R30" i="3"/>
  <c r="Q30" i="3"/>
  <c r="AZ29" i="3"/>
  <c r="AW29" i="3"/>
  <c r="AT29" i="3"/>
  <c r="AQ29" i="3"/>
  <c r="AN29" i="3"/>
  <c r="AK29" i="3"/>
  <c r="AH29" i="3"/>
  <c r="AE29" i="3"/>
  <c r="AB29" i="3"/>
  <c r="Y29" i="3"/>
  <c r="V29" i="3"/>
  <c r="S29" i="3"/>
  <c r="P29" i="3"/>
  <c r="M29" i="3"/>
  <c r="J29" i="3"/>
  <c r="G29" i="3"/>
  <c r="AZ28" i="3"/>
  <c r="AW28" i="3"/>
  <c r="AT28" i="3"/>
  <c r="AQ28" i="3"/>
  <c r="AN28" i="3"/>
  <c r="AK28" i="3"/>
  <c r="AH28" i="3"/>
  <c r="AE28" i="3"/>
  <c r="AB28" i="3"/>
  <c r="Y28" i="3"/>
  <c r="V28" i="3"/>
  <c r="S28" i="3"/>
  <c r="P28" i="3"/>
  <c r="M28" i="3"/>
  <c r="J28" i="3"/>
  <c r="G28" i="3"/>
  <c r="AZ27" i="3"/>
  <c r="AW27" i="3"/>
  <c r="AT27" i="3"/>
  <c r="AQ27" i="3"/>
  <c r="AN27" i="3"/>
  <c r="AK27" i="3"/>
  <c r="AH27" i="3"/>
  <c r="AE27" i="3"/>
  <c r="AB27" i="3"/>
  <c r="Y27" i="3"/>
  <c r="V27" i="3"/>
  <c r="S27" i="3"/>
  <c r="P27" i="3"/>
  <c r="M27" i="3"/>
  <c r="J27" i="3"/>
  <c r="G27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G26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J25" i="3"/>
  <c r="G25" i="3"/>
  <c r="AP24" i="3"/>
  <c r="AO24" i="3"/>
  <c r="AJ24" i="3"/>
  <c r="AI24" i="3"/>
  <c r="X24" i="3"/>
  <c r="W24" i="3"/>
  <c r="I24" i="3"/>
  <c r="H24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G23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G22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J21" i="3"/>
  <c r="G21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AD19" i="3"/>
  <c r="AC19" i="3"/>
  <c r="O19" i="3"/>
  <c r="N19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AP15" i="3"/>
  <c r="AO15" i="3"/>
  <c r="AA15" i="3"/>
  <c r="Z15" i="3"/>
  <c r="U15" i="3"/>
  <c r="T15" i="3"/>
  <c r="L15" i="3"/>
  <c r="K15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AM12" i="3"/>
  <c r="AL12" i="3"/>
  <c r="AA12" i="3"/>
  <c r="Z12" i="3"/>
  <c r="I12" i="3"/>
  <c r="H12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AG9" i="3"/>
  <c r="AF9" i="3"/>
  <c r="AZ8" i="3"/>
  <c r="AW8" i="3"/>
  <c r="AT8" i="3"/>
  <c r="AQ8" i="3"/>
  <c r="AN8" i="3"/>
  <c r="AK8" i="3"/>
  <c r="AH8" i="3"/>
  <c r="AE8" i="3"/>
  <c r="AB8" i="3"/>
  <c r="Y8" i="3"/>
  <c r="V8" i="3"/>
  <c r="S8" i="3"/>
  <c r="P8" i="3"/>
  <c r="M8" i="3"/>
  <c r="J8" i="3"/>
  <c r="G8" i="3"/>
  <c r="AZ7" i="3"/>
  <c r="AW7" i="3"/>
  <c r="AT7" i="3"/>
  <c r="AQ7" i="3"/>
  <c r="AN7" i="3"/>
  <c r="AK7" i="3"/>
  <c r="AH7" i="3"/>
  <c r="AE7" i="3"/>
  <c r="AB7" i="3"/>
  <c r="Y7" i="3"/>
  <c r="V7" i="3"/>
  <c r="S7" i="3"/>
  <c r="P7" i="3"/>
  <c r="M7" i="3"/>
  <c r="J7" i="3"/>
  <c r="G7" i="3"/>
  <c r="BB6" i="3"/>
  <c r="BA6" i="3"/>
  <c r="AZ6" i="3"/>
  <c r="AW6" i="3"/>
  <c r="AT6" i="3"/>
  <c r="AQ6" i="3"/>
  <c r="AN6" i="3"/>
  <c r="AK6" i="3"/>
  <c r="AH6" i="3"/>
  <c r="AE6" i="3"/>
  <c r="AB6" i="3"/>
  <c r="Y6" i="3"/>
  <c r="V6" i="3"/>
  <c r="S6" i="3"/>
  <c r="P6" i="3"/>
  <c r="M6" i="3"/>
  <c r="J6" i="3"/>
  <c r="G6" i="3"/>
  <c r="AP96" i="2"/>
  <c r="AO96" i="2"/>
  <c r="R96" i="2"/>
  <c r="Q96" i="2"/>
  <c r="AJ95" i="2"/>
  <c r="AI95" i="2"/>
  <c r="AM94" i="2"/>
  <c r="AL94" i="2"/>
  <c r="AJ94" i="2"/>
  <c r="AI94" i="2"/>
  <c r="AA94" i="2"/>
  <c r="Z94" i="2"/>
  <c r="U94" i="2"/>
  <c r="T94" i="2"/>
  <c r="R94" i="2"/>
  <c r="Q94" i="2"/>
  <c r="O94" i="2"/>
  <c r="N94" i="2"/>
  <c r="O93" i="2"/>
  <c r="N93" i="2"/>
  <c r="AS92" i="2"/>
  <c r="AR92" i="2"/>
  <c r="AM89" i="2"/>
  <c r="AL89" i="2"/>
  <c r="AG89" i="2"/>
  <c r="AF89" i="2"/>
  <c r="AW85" i="2"/>
  <c r="AT85" i="2"/>
  <c r="AQ85" i="2"/>
  <c r="AN85" i="2"/>
  <c r="AK85" i="2"/>
  <c r="AH85" i="2"/>
  <c r="AE85" i="2"/>
  <c r="AB85" i="2"/>
  <c r="Y85" i="2"/>
  <c r="V85" i="2"/>
  <c r="S85" i="2"/>
  <c r="P85" i="2"/>
  <c r="M85" i="2"/>
  <c r="J85" i="2"/>
  <c r="G85" i="2"/>
  <c r="AW84" i="2"/>
  <c r="AT84" i="2"/>
  <c r="AQ84" i="2"/>
  <c r="AN84" i="2"/>
  <c r="AK84" i="2"/>
  <c r="AH84" i="2"/>
  <c r="AE84" i="2"/>
  <c r="AB84" i="2"/>
  <c r="Y84" i="2"/>
  <c r="V84" i="2"/>
  <c r="S84" i="2"/>
  <c r="P84" i="2"/>
  <c r="M84" i="2"/>
  <c r="J84" i="2"/>
  <c r="G84" i="2"/>
  <c r="AW83" i="2"/>
  <c r="AT83" i="2"/>
  <c r="AQ83" i="2"/>
  <c r="AN83" i="2"/>
  <c r="AK83" i="2"/>
  <c r="AH83" i="2"/>
  <c r="AE83" i="2"/>
  <c r="AB83" i="2"/>
  <c r="Y83" i="2"/>
  <c r="V83" i="2"/>
  <c r="S83" i="2"/>
  <c r="P83" i="2"/>
  <c r="M83" i="2"/>
  <c r="J83" i="2"/>
  <c r="G83" i="2"/>
  <c r="AM82" i="2"/>
  <c r="AL82" i="2"/>
  <c r="AW81" i="2"/>
  <c r="AT81" i="2"/>
  <c r="AQ81" i="2"/>
  <c r="AN81" i="2"/>
  <c r="AK81" i="2"/>
  <c r="AH81" i="2"/>
  <c r="AE81" i="2"/>
  <c r="AB81" i="2"/>
  <c r="Y81" i="2"/>
  <c r="V81" i="2"/>
  <c r="S81" i="2"/>
  <c r="P81" i="2"/>
  <c r="M81" i="2"/>
  <c r="J81" i="2"/>
  <c r="G81" i="2"/>
  <c r="AW80" i="2"/>
  <c r="AT80" i="2"/>
  <c r="AQ80" i="2"/>
  <c r="AN80" i="2"/>
  <c r="AK80" i="2"/>
  <c r="AH80" i="2"/>
  <c r="AE80" i="2"/>
  <c r="AB80" i="2"/>
  <c r="Y80" i="2"/>
  <c r="V80" i="2"/>
  <c r="S80" i="2"/>
  <c r="P80" i="2"/>
  <c r="M80" i="2"/>
  <c r="J80" i="2"/>
  <c r="G80" i="2"/>
  <c r="AS79" i="2"/>
  <c r="AR79" i="2"/>
  <c r="AR91" i="2" s="1"/>
  <c r="AM91" i="2"/>
  <c r="AL91" i="2"/>
  <c r="AD91" i="2"/>
  <c r="AC91" i="2"/>
  <c r="U79" i="2"/>
  <c r="T79" i="2"/>
  <c r="T91" i="2" s="1"/>
  <c r="N91" i="2"/>
  <c r="I79" i="2"/>
  <c r="I91" i="2" s="1"/>
  <c r="H79" i="2"/>
  <c r="H91" i="2" s="1"/>
  <c r="AW78" i="2"/>
  <c r="AT78" i="2"/>
  <c r="AQ78" i="2"/>
  <c r="AN78" i="2"/>
  <c r="AK78" i="2"/>
  <c r="AH78" i="2"/>
  <c r="AE78" i="2"/>
  <c r="AB78" i="2"/>
  <c r="Y78" i="2"/>
  <c r="V78" i="2"/>
  <c r="S78" i="2"/>
  <c r="P78" i="2"/>
  <c r="M78" i="2"/>
  <c r="J78" i="2"/>
  <c r="G78" i="2"/>
  <c r="AW77" i="2"/>
  <c r="AT77" i="2"/>
  <c r="J77" i="2"/>
  <c r="AW76" i="2"/>
  <c r="AT76" i="2"/>
  <c r="AQ76" i="2"/>
  <c r="AN76" i="2"/>
  <c r="AK76" i="2"/>
  <c r="AH76" i="2"/>
  <c r="AE76" i="2"/>
  <c r="AB76" i="2"/>
  <c r="Y76" i="2"/>
  <c r="V76" i="2"/>
  <c r="S76" i="2"/>
  <c r="P76" i="2"/>
  <c r="M76" i="2"/>
  <c r="J76" i="2"/>
  <c r="G76" i="2"/>
  <c r="AW75" i="2"/>
  <c r="AT75" i="2"/>
  <c r="AQ75" i="2"/>
  <c r="AN75" i="2"/>
  <c r="AK75" i="2"/>
  <c r="AH75" i="2"/>
  <c r="AE75" i="2"/>
  <c r="AB75" i="2"/>
  <c r="Y75" i="2"/>
  <c r="V75" i="2"/>
  <c r="S75" i="2"/>
  <c r="P75" i="2"/>
  <c r="M75" i="2"/>
  <c r="J75" i="2"/>
  <c r="G75" i="2"/>
  <c r="AW74" i="2"/>
  <c r="AT74" i="2"/>
  <c r="AQ74" i="2"/>
  <c r="AN74" i="2"/>
  <c r="AK74" i="2"/>
  <c r="AH74" i="2"/>
  <c r="AE74" i="2"/>
  <c r="AB74" i="2"/>
  <c r="Y74" i="2"/>
  <c r="V74" i="2"/>
  <c r="S74" i="2"/>
  <c r="P74" i="2"/>
  <c r="M74" i="2"/>
  <c r="J74" i="2"/>
  <c r="G74" i="2"/>
  <c r="AW73" i="2"/>
  <c r="AT73" i="2"/>
  <c r="AQ73" i="2"/>
  <c r="AN73" i="2"/>
  <c r="AK73" i="2"/>
  <c r="AH73" i="2"/>
  <c r="AE73" i="2"/>
  <c r="AB73" i="2"/>
  <c r="Y73" i="2"/>
  <c r="V73" i="2"/>
  <c r="S73" i="2"/>
  <c r="P73" i="2"/>
  <c r="M73" i="2"/>
  <c r="J73" i="2"/>
  <c r="G73" i="2"/>
  <c r="R71" i="2"/>
  <c r="Q71" i="2"/>
  <c r="AW70" i="2"/>
  <c r="AT70" i="2"/>
  <c r="AQ70" i="2"/>
  <c r="AN70" i="2"/>
  <c r="AK70" i="2"/>
  <c r="AH70" i="2"/>
  <c r="AE70" i="2"/>
  <c r="AB70" i="2"/>
  <c r="Y70" i="2"/>
  <c r="V70" i="2"/>
  <c r="S70" i="2"/>
  <c r="P70" i="2"/>
  <c r="M70" i="2"/>
  <c r="J70" i="2"/>
  <c r="G70" i="2"/>
  <c r="AW69" i="2"/>
  <c r="AT69" i="2"/>
  <c r="AQ69" i="2"/>
  <c r="AN69" i="2"/>
  <c r="AK69" i="2"/>
  <c r="AH69" i="2"/>
  <c r="AE69" i="2"/>
  <c r="AB69" i="2"/>
  <c r="Y69" i="2"/>
  <c r="V69" i="2"/>
  <c r="S69" i="2"/>
  <c r="P69" i="2"/>
  <c r="M69" i="2"/>
  <c r="J69" i="2"/>
  <c r="G69" i="2"/>
  <c r="AW68" i="2"/>
  <c r="AT68" i="2"/>
  <c r="AQ68" i="2"/>
  <c r="AN68" i="2"/>
  <c r="AK68" i="2"/>
  <c r="AH68" i="2"/>
  <c r="AE68" i="2"/>
  <c r="AB68" i="2"/>
  <c r="Y68" i="2"/>
  <c r="V68" i="2"/>
  <c r="S68" i="2"/>
  <c r="P68" i="2"/>
  <c r="M68" i="2"/>
  <c r="J68" i="2"/>
  <c r="G68" i="2"/>
  <c r="AW67" i="2"/>
  <c r="AT67" i="2"/>
  <c r="AQ67" i="2"/>
  <c r="AN67" i="2"/>
  <c r="AK67" i="2"/>
  <c r="AH67" i="2"/>
  <c r="AE67" i="2"/>
  <c r="AB67" i="2"/>
  <c r="Y67" i="2"/>
  <c r="V67" i="2"/>
  <c r="S67" i="2"/>
  <c r="P67" i="2"/>
  <c r="M67" i="2"/>
  <c r="J67" i="2"/>
  <c r="G67" i="2"/>
  <c r="AW66" i="2"/>
  <c r="AT66" i="2"/>
  <c r="AQ66" i="2"/>
  <c r="AN66" i="2"/>
  <c r="AK66" i="2"/>
  <c r="AH66" i="2"/>
  <c r="AE66" i="2"/>
  <c r="AB66" i="2"/>
  <c r="Y66" i="2"/>
  <c r="V66" i="2"/>
  <c r="S66" i="2"/>
  <c r="P66" i="2"/>
  <c r="M66" i="2"/>
  <c r="J66" i="2"/>
  <c r="G66" i="2"/>
  <c r="AW65" i="2"/>
  <c r="AT65" i="2"/>
  <c r="AQ65" i="2"/>
  <c r="AN65" i="2"/>
  <c r="AK65" i="2"/>
  <c r="AH65" i="2"/>
  <c r="AE65" i="2"/>
  <c r="AB65" i="2"/>
  <c r="Y65" i="2"/>
  <c r="V65" i="2"/>
  <c r="S65" i="2"/>
  <c r="P65" i="2"/>
  <c r="M65" i="2"/>
  <c r="J65" i="2"/>
  <c r="G65" i="2"/>
  <c r="AA64" i="2"/>
  <c r="Z64" i="2"/>
  <c r="R64" i="2"/>
  <c r="Q64" i="2"/>
  <c r="O64" i="2"/>
  <c r="N64" i="2"/>
  <c r="AW63" i="2"/>
  <c r="AT63" i="2"/>
  <c r="AQ63" i="2"/>
  <c r="AN63" i="2"/>
  <c r="AK63" i="2"/>
  <c r="AH63" i="2"/>
  <c r="AE63" i="2"/>
  <c r="AB63" i="2"/>
  <c r="Y63" i="2"/>
  <c r="V63" i="2"/>
  <c r="S63" i="2"/>
  <c r="P63" i="2"/>
  <c r="M63" i="2"/>
  <c r="J63" i="2"/>
  <c r="G63" i="2"/>
  <c r="AW62" i="2"/>
  <c r="AT62" i="2"/>
  <c r="AQ62" i="2"/>
  <c r="AN62" i="2"/>
  <c r="AK62" i="2"/>
  <c r="AH62" i="2"/>
  <c r="AE62" i="2"/>
  <c r="AB62" i="2"/>
  <c r="Y62" i="2"/>
  <c r="V62" i="2"/>
  <c r="S62" i="2"/>
  <c r="P62" i="2"/>
  <c r="M62" i="2"/>
  <c r="J62" i="2"/>
  <c r="G62" i="2"/>
  <c r="AW61" i="2"/>
  <c r="AT61" i="2"/>
  <c r="AQ61" i="2"/>
  <c r="AN61" i="2"/>
  <c r="AK61" i="2"/>
  <c r="AH61" i="2"/>
  <c r="AE61" i="2"/>
  <c r="AB61" i="2"/>
  <c r="Y61" i="2"/>
  <c r="V61" i="2"/>
  <c r="S61" i="2"/>
  <c r="P61" i="2"/>
  <c r="M61" i="2"/>
  <c r="J61" i="2"/>
  <c r="G61" i="2"/>
  <c r="AW60" i="2"/>
  <c r="AT60" i="2"/>
  <c r="AQ60" i="2"/>
  <c r="AN60" i="2"/>
  <c r="AK60" i="2"/>
  <c r="AH60" i="2"/>
  <c r="AE60" i="2"/>
  <c r="AB60" i="2"/>
  <c r="Y60" i="2"/>
  <c r="V60" i="2"/>
  <c r="S60" i="2"/>
  <c r="P60" i="2"/>
  <c r="M60" i="2"/>
  <c r="J60" i="2"/>
  <c r="G60" i="2"/>
  <c r="AW59" i="2"/>
  <c r="AT59" i="2"/>
  <c r="AQ59" i="2"/>
  <c r="AN59" i="2"/>
  <c r="AK59" i="2"/>
  <c r="AH59" i="2"/>
  <c r="AE59" i="2"/>
  <c r="AB59" i="2"/>
  <c r="Y59" i="2"/>
  <c r="V59" i="2"/>
  <c r="S59" i="2"/>
  <c r="P59" i="2"/>
  <c r="M59" i="2"/>
  <c r="J59" i="2"/>
  <c r="G59" i="2"/>
  <c r="AW58" i="2"/>
  <c r="AT58" i="2"/>
  <c r="AQ58" i="2"/>
  <c r="AN58" i="2"/>
  <c r="AK58" i="2"/>
  <c r="AH58" i="2"/>
  <c r="AE58" i="2"/>
  <c r="AB58" i="2"/>
  <c r="Y58" i="2"/>
  <c r="V58" i="2"/>
  <c r="S58" i="2"/>
  <c r="P58" i="2"/>
  <c r="M58" i="2"/>
  <c r="J58" i="2"/>
  <c r="G58" i="2"/>
  <c r="R57" i="2"/>
  <c r="Q57" i="2"/>
  <c r="O57" i="2"/>
  <c r="N57" i="2"/>
  <c r="AW56" i="2"/>
  <c r="AT56" i="2"/>
  <c r="AQ56" i="2"/>
  <c r="AN56" i="2"/>
  <c r="AK56" i="2"/>
  <c r="AH56" i="2"/>
  <c r="AE56" i="2"/>
  <c r="AB56" i="2"/>
  <c r="Y56" i="2"/>
  <c r="V56" i="2"/>
  <c r="S56" i="2"/>
  <c r="P56" i="2"/>
  <c r="M56" i="2"/>
  <c r="J56" i="2"/>
  <c r="G56" i="2"/>
  <c r="AW55" i="2"/>
  <c r="AT55" i="2"/>
  <c r="AQ55" i="2"/>
  <c r="AN55" i="2"/>
  <c r="AK55" i="2"/>
  <c r="AH55" i="2"/>
  <c r="AE55" i="2"/>
  <c r="AB55" i="2"/>
  <c r="Y55" i="2"/>
  <c r="V55" i="2"/>
  <c r="S55" i="2"/>
  <c r="P55" i="2"/>
  <c r="M55" i="2"/>
  <c r="J55" i="2"/>
  <c r="G55" i="2"/>
  <c r="AW54" i="2"/>
  <c r="AT54" i="2"/>
  <c r="AQ54" i="2"/>
  <c r="AN54" i="2"/>
  <c r="AK54" i="2"/>
  <c r="AH54" i="2"/>
  <c r="AE54" i="2"/>
  <c r="AB54" i="2"/>
  <c r="Y54" i="2"/>
  <c r="V54" i="2"/>
  <c r="S54" i="2"/>
  <c r="P54" i="2"/>
  <c r="M54" i="2"/>
  <c r="J54" i="2"/>
  <c r="G54" i="2"/>
  <c r="AV53" i="2"/>
  <c r="AU53" i="2"/>
  <c r="AS53" i="2"/>
  <c r="AR53" i="2"/>
  <c r="AM53" i="2"/>
  <c r="AL53" i="2"/>
  <c r="AJ53" i="2"/>
  <c r="AI53" i="2"/>
  <c r="AG53" i="2"/>
  <c r="AF53" i="2"/>
  <c r="AD53" i="2"/>
  <c r="AC53" i="2"/>
  <c r="AA53" i="2"/>
  <c r="Z53" i="2"/>
  <c r="X53" i="2"/>
  <c r="W53" i="2"/>
  <c r="U53" i="2"/>
  <c r="T53" i="2"/>
  <c r="L53" i="2"/>
  <c r="K53" i="2"/>
  <c r="F53" i="2"/>
  <c r="E53" i="2"/>
  <c r="AW52" i="2"/>
  <c r="AT52" i="2"/>
  <c r="AQ52" i="2"/>
  <c r="AN52" i="2"/>
  <c r="AK52" i="2"/>
  <c r="AH52" i="2"/>
  <c r="AE52" i="2"/>
  <c r="AB52" i="2"/>
  <c r="Y52" i="2"/>
  <c r="V52" i="2"/>
  <c r="S52" i="2"/>
  <c r="P52" i="2"/>
  <c r="M52" i="2"/>
  <c r="J52" i="2"/>
  <c r="G52" i="2"/>
  <c r="AW51" i="2"/>
  <c r="AT51" i="2"/>
  <c r="AQ51" i="2"/>
  <c r="AN51" i="2"/>
  <c r="AK51" i="2"/>
  <c r="AH51" i="2"/>
  <c r="AE51" i="2"/>
  <c r="AB51" i="2"/>
  <c r="Y51" i="2"/>
  <c r="V51" i="2"/>
  <c r="S51" i="2"/>
  <c r="P51" i="2"/>
  <c r="M51" i="2"/>
  <c r="J51" i="2"/>
  <c r="G51" i="2"/>
  <c r="AW50" i="2"/>
  <c r="AT50" i="2"/>
  <c r="AQ50" i="2"/>
  <c r="AN50" i="2"/>
  <c r="AK50" i="2"/>
  <c r="AH50" i="2"/>
  <c r="AE50" i="2"/>
  <c r="AB50" i="2"/>
  <c r="Y50" i="2"/>
  <c r="V50" i="2"/>
  <c r="S50" i="2"/>
  <c r="P50" i="2"/>
  <c r="M50" i="2"/>
  <c r="J50" i="2"/>
  <c r="G50" i="2"/>
  <c r="AW49" i="2"/>
  <c r="AT49" i="2"/>
  <c r="AQ49" i="2"/>
  <c r="AN49" i="2"/>
  <c r="AK49" i="2"/>
  <c r="AH49" i="2"/>
  <c r="AE49" i="2"/>
  <c r="AB49" i="2"/>
  <c r="Y49" i="2"/>
  <c r="V49" i="2"/>
  <c r="S49" i="2"/>
  <c r="P49" i="2"/>
  <c r="M49" i="2"/>
  <c r="J49" i="2"/>
  <c r="G49" i="2"/>
  <c r="AS48" i="2"/>
  <c r="AR48" i="2"/>
  <c r="AP48" i="2"/>
  <c r="AO48" i="2"/>
  <c r="AJ48" i="2"/>
  <c r="AI48" i="2"/>
  <c r="AG48" i="2"/>
  <c r="AF48" i="2"/>
  <c r="AD48" i="2"/>
  <c r="AC48" i="2"/>
  <c r="AA48" i="2"/>
  <c r="Z48" i="2"/>
  <c r="X48" i="2"/>
  <c r="W48" i="2"/>
  <c r="U48" i="2"/>
  <c r="T48" i="2"/>
  <c r="R48" i="2"/>
  <c r="Q48" i="2"/>
  <c r="O48" i="2"/>
  <c r="N48" i="2"/>
  <c r="L48" i="2"/>
  <c r="K48" i="2"/>
  <c r="AW47" i="2"/>
  <c r="AT47" i="2"/>
  <c r="AQ47" i="2"/>
  <c r="AN47" i="2"/>
  <c r="AK47" i="2"/>
  <c r="AH47" i="2"/>
  <c r="AE47" i="2"/>
  <c r="AB47" i="2"/>
  <c r="Y47" i="2"/>
  <c r="V47" i="2"/>
  <c r="S47" i="2"/>
  <c r="P47" i="2"/>
  <c r="M47" i="2"/>
  <c r="J47" i="2"/>
  <c r="G47" i="2"/>
  <c r="AW46" i="2"/>
  <c r="AT46" i="2"/>
  <c r="AQ46" i="2"/>
  <c r="AN46" i="2"/>
  <c r="AK46" i="2"/>
  <c r="AH46" i="2"/>
  <c r="AE46" i="2"/>
  <c r="AB46" i="2"/>
  <c r="Y46" i="2"/>
  <c r="V46" i="2"/>
  <c r="S46" i="2"/>
  <c r="P46" i="2"/>
  <c r="M46" i="2"/>
  <c r="J46" i="2"/>
  <c r="G46" i="2"/>
  <c r="AW45" i="2"/>
  <c r="AT45" i="2"/>
  <c r="AQ45" i="2"/>
  <c r="AN45" i="2"/>
  <c r="AK45" i="2"/>
  <c r="AH45" i="2"/>
  <c r="AE45" i="2"/>
  <c r="AB45" i="2"/>
  <c r="Y45" i="2"/>
  <c r="V45" i="2"/>
  <c r="S45" i="2"/>
  <c r="P45" i="2"/>
  <c r="M45" i="2"/>
  <c r="J45" i="2"/>
  <c r="G45" i="2"/>
  <c r="AW44" i="2"/>
  <c r="AT44" i="2"/>
  <c r="AQ44" i="2"/>
  <c r="AN44" i="2"/>
  <c r="AK44" i="2"/>
  <c r="AH44" i="2"/>
  <c r="AE44" i="2"/>
  <c r="AB44" i="2"/>
  <c r="Y44" i="2"/>
  <c r="V44" i="2"/>
  <c r="S44" i="2"/>
  <c r="P44" i="2"/>
  <c r="M44" i="2"/>
  <c r="J44" i="2"/>
  <c r="G44" i="2"/>
  <c r="AW43" i="2"/>
  <c r="AT43" i="2"/>
  <c r="AQ43" i="2"/>
  <c r="AN43" i="2"/>
  <c r="AK43" i="2"/>
  <c r="AH43" i="2"/>
  <c r="AE43" i="2"/>
  <c r="AB43" i="2"/>
  <c r="Y43" i="2"/>
  <c r="V43" i="2"/>
  <c r="S43" i="2"/>
  <c r="P43" i="2"/>
  <c r="M43" i="2"/>
  <c r="J43" i="2"/>
  <c r="G43" i="2"/>
  <c r="AW42" i="2"/>
  <c r="AT42" i="2"/>
  <c r="AQ42" i="2"/>
  <c r="AN42" i="2"/>
  <c r="AK42" i="2"/>
  <c r="AH42" i="2"/>
  <c r="AE42" i="2"/>
  <c r="AB42" i="2"/>
  <c r="Y42" i="2"/>
  <c r="V42" i="2"/>
  <c r="S42" i="2"/>
  <c r="P42" i="2"/>
  <c r="M42" i="2"/>
  <c r="J42" i="2"/>
  <c r="G42" i="2"/>
  <c r="AW41" i="2"/>
  <c r="AT41" i="2"/>
  <c r="AQ41" i="2"/>
  <c r="AN41" i="2"/>
  <c r="AK41" i="2"/>
  <c r="AH41" i="2"/>
  <c r="AE41" i="2"/>
  <c r="AB41" i="2"/>
  <c r="Y41" i="2"/>
  <c r="V41" i="2"/>
  <c r="S41" i="2"/>
  <c r="P41" i="2"/>
  <c r="M41" i="2"/>
  <c r="J41" i="2"/>
  <c r="G41" i="2"/>
  <c r="AS40" i="2"/>
  <c r="AR40" i="2"/>
  <c r="AM40" i="2"/>
  <c r="AL40" i="2"/>
  <c r="AJ40" i="2"/>
  <c r="AI40" i="2"/>
  <c r="X40" i="2"/>
  <c r="W40" i="2"/>
  <c r="U40" i="2"/>
  <c r="T40" i="2"/>
  <c r="O40" i="2"/>
  <c r="N40" i="2"/>
  <c r="AW39" i="2"/>
  <c r="AT39" i="2"/>
  <c r="AQ39" i="2"/>
  <c r="AN39" i="2"/>
  <c r="AK39" i="2"/>
  <c r="AH39" i="2"/>
  <c r="AE39" i="2"/>
  <c r="AB39" i="2"/>
  <c r="Y39" i="2"/>
  <c r="V39" i="2"/>
  <c r="S39" i="2"/>
  <c r="P39" i="2"/>
  <c r="M39" i="2"/>
  <c r="J39" i="2"/>
  <c r="G39" i="2"/>
  <c r="AW38" i="2"/>
  <c r="AT38" i="2"/>
  <c r="AQ38" i="2"/>
  <c r="AN38" i="2"/>
  <c r="AK38" i="2"/>
  <c r="AH38" i="2"/>
  <c r="AE38" i="2"/>
  <c r="AB38" i="2"/>
  <c r="Y38" i="2"/>
  <c r="V38" i="2"/>
  <c r="S38" i="2"/>
  <c r="P38" i="2"/>
  <c r="M38" i="2"/>
  <c r="J38" i="2"/>
  <c r="G38" i="2"/>
  <c r="AW37" i="2"/>
  <c r="AT37" i="2"/>
  <c r="AQ37" i="2"/>
  <c r="AN37" i="2"/>
  <c r="AK37" i="2"/>
  <c r="AH37" i="2"/>
  <c r="AE37" i="2"/>
  <c r="AB37" i="2"/>
  <c r="Y37" i="2"/>
  <c r="V37" i="2"/>
  <c r="S37" i="2"/>
  <c r="P37" i="2"/>
  <c r="M37" i="2"/>
  <c r="J37" i="2"/>
  <c r="G37" i="2"/>
  <c r="AW36" i="2"/>
  <c r="AT36" i="2"/>
  <c r="AQ36" i="2"/>
  <c r="AN36" i="2"/>
  <c r="AK36" i="2"/>
  <c r="AH36" i="2"/>
  <c r="AE36" i="2"/>
  <c r="AB36" i="2"/>
  <c r="Y36" i="2"/>
  <c r="V36" i="2"/>
  <c r="S36" i="2"/>
  <c r="P36" i="2"/>
  <c r="M36" i="2"/>
  <c r="J36" i="2"/>
  <c r="G36" i="2"/>
  <c r="AW35" i="2"/>
  <c r="AT35" i="2"/>
  <c r="AQ35" i="2"/>
  <c r="AN35" i="2"/>
  <c r="AK35" i="2"/>
  <c r="AH35" i="2"/>
  <c r="AE35" i="2"/>
  <c r="AB35" i="2"/>
  <c r="Y35" i="2"/>
  <c r="V35" i="2"/>
  <c r="S35" i="2"/>
  <c r="P35" i="2"/>
  <c r="M35" i="2"/>
  <c r="J35" i="2"/>
  <c r="G35" i="2"/>
  <c r="AD34" i="2"/>
  <c r="AC34" i="2"/>
  <c r="AA34" i="2"/>
  <c r="Z34" i="2"/>
  <c r="R34" i="2"/>
  <c r="Q34" i="2"/>
  <c r="AW33" i="2"/>
  <c r="AT33" i="2"/>
  <c r="AQ33" i="2"/>
  <c r="AN33" i="2"/>
  <c r="AK33" i="2"/>
  <c r="AH33" i="2"/>
  <c r="AE33" i="2"/>
  <c r="AB33" i="2"/>
  <c r="Y33" i="2"/>
  <c r="V33" i="2"/>
  <c r="S33" i="2"/>
  <c r="P33" i="2"/>
  <c r="M33" i="2"/>
  <c r="J33" i="2"/>
  <c r="G33" i="2"/>
  <c r="AW32" i="2"/>
  <c r="AT32" i="2"/>
  <c r="AQ32" i="2"/>
  <c r="AN32" i="2"/>
  <c r="AK32" i="2"/>
  <c r="AH32" i="2"/>
  <c r="AE32" i="2"/>
  <c r="AB32" i="2"/>
  <c r="Y32" i="2"/>
  <c r="V32" i="2"/>
  <c r="S32" i="2"/>
  <c r="P32" i="2"/>
  <c r="M32" i="2"/>
  <c r="J32" i="2"/>
  <c r="G32" i="2"/>
  <c r="AP30" i="2"/>
  <c r="AO30" i="2"/>
  <c r="AW29" i="2"/>
  <c r="AT29" i="2"/>
  <c r="AQ29" i="2"/>
  <c r="AN29" i="2"/>
  <c r="AK29" i="2"/>
  <c r="AH29" i="2"/>
  <c r="AE29" i="2"/>
  <c r="AB29" i="2"/>
  <c r="Y29" i="2"/>
  <c r="V29" i="2"/>
  <c r="S29" i="2"/>
  <c r="P29" i="2"/>
  <c r="M29" i="2"/>
  <c r="J29" i="2"/>
  <c r="G29" i="2"/>
  <c r="AW28" i="2"/>
  <c r="AT28" i="2"/>
  <c r="AQ28" i="2"/>
  <c r="AN28" i="2"/>
  <c r="AK28" i="2"/>
  <c r="AH28" i="2"/>
  <c r="AE28" i="2"/>
  <c r="AB28" i="2"/>
  <c r="Y28" i="2"/>
  <c r="V28" i="2"/>
  <c r="S28" i="2"/>
  <c r="P28" i="2"/>
  <c r="M28" i="2"/>
  <c r="J28" i="2"/>
  <c r="G28" i="2"/>
  <c r="AW27" i="2"/>
  <c r="AT27" i="2"/>
  <c r="AQ27" i="2"/>
  <c r="AN27" i="2"/>
  <c r="AK27" i="2"/>
  <c r="AH27" i="2"/>
  <c r="AE27" i="2"/>
  <c r="AB27" i="2"/>
  <c r="Y27" i="2"/>
  <c r="V27" i="2"/>
  <c r="S27" i="2"/>
  <c r="P27" i="2"/>
  <c r="M27" i="2"/>
  <c r="J27" i="2"/>
  <c r="G27" i="2"/>
  <c r="AW26" i="2"/>
  <c r="AT26" i="2"/>
  <c r="AQ26" i="2"/>
  <c r="AN26" i="2"/>
  <c r="AK26" i="2"/>
  <c r="AH26" i="2"/>
  <c r="AE26" i="2"/>
  <c r="AB26" i="2"/>
  <c r="Y26" i="2"/>
  <c r="V26" i="2"/>
  <c r="S26" i="2"/>
  <c r="P26" i="2"/>
  <c r="M26" i="2"/>
  <c r="J26" i="2"/>
  <c r="G26" i="2"/>
  <c r="AW25" i="2"/>
  <c r="AT25" i="2"/>
  <c r="AQ25" i="2"/>
  <c r="AN25" i="2"/>
  <c r="AK25" i="2"/>
  <c r="AH25" i="2"/>
  <c r="AE25" i="2"/>
  <c r="AB25" i="2"/>
  <c r="Y25" i="2"/>
  <c r="V25" i="2"/>
  <c r="S25" i="2"/>
  <c r="P25" i="2"/>
  <c r="M25" i="2"/>
  <c r="J25" i="2"/>
  <c r="G25" i="2"/>
  <c r="AM24" i="2"/>
  <c r="AL24" i="2"/>
  <c r="AA24" i="2"/>
  <c r="Z24" i="2"/>
  <c r="U24" i="2"/>
  <c r="T24" i="2"/>
  <c r="AW23" i="2"/>
  <c r="AT23" i="2"/>
  <c r="AQ23" i="2"/>
  <c r="AN23" i="2"/>
  <c r="AK23" i="2"/>
  <c r="AH23" i="2"/>
  <c r="AE23" i="2"/>
  <c r="AB23" i="2"/>
  <c r="Y23" i="2"/>
  <c r="V23" i="2"/>
  <c r="S23" i="2"/>
  <c r="P23" i="2"/>
  <c r="M23" i="2"/>
  <c r="J23" i="2"/>
  <c r="G23" i="2"/>
  <c r="AW22" i="2"/>
  <c r="AT22" i="2"/>
  <c r="AQ22" i="2"/>
  <c r="AN22" i="2"/>
  <c r="AK22" i="2"/>
  <c r="AH22" i="2"/>
  <c r="AE22" i="2"/>
  <c r="AB22" i="2"/>
  <c r="Y22" i="2"/>
  <c r="V22" i="2"/>
  <c r="S22" i="2"/>
  <c r="P22" i="2"/>
  <c r="M22" i="2"/>
  <c r="J22" i="2"/>
  <c r="G22" i="2"/>
  <c r="AW21" i="2"/>
  <c r="AT21" i="2"/>
  <c r="AQ21" i="2"/>
  <c r="AN21" i="2"/>
  <c r="AK21" i="2"/>
  <c r="AH21" i="2"/>
  <c r="AE21" i="2"/>
  <c r="AB21" i="2"/>
  <c r="Y21" i="2"/>
  <c r="V21" i="2"/>
  <c r="S21" i="2"/>
  <c r="P21" i="2"/>
  <c r="M21" i="2"/>
  <c r="J21" i="2"/>
  <c r="G21" i="2"/>
  <c r="AW20" i="2"/>
  <c r="AT20" i="2"/>
  <c r="AQ20" i="2"/>
  <c r="AN20" i="2"/>
  <c r="AK20" i="2"/>
  <c r="AH20" i="2"/>
  <c r="AE20" i="2"/>
  <c r="AB20" i="2"/>
  <c r="Y20" i="2"/>
  <c r="V20" i="2"/>
  <c r="S20" i="2"/>
  <c r="P20" i="2"/>
  <c r="M20" i="2"/>
  <c r="J20" i="2"/>
  <c r="G20" i="2"/>
  <c r="AS19" i="2"/>
  <c r="AR19" i="2"/>
  <c r="AW18" i="2"/>
  <c r="AT18" i="2"/>
  <c r="AQ18" i="2"/>
  <c r="AN18" i="2"/>
  <c r="AK18" i="2"/>
  <c r="AH18" i="2"/>
  <c r="AE18" i="2"/>
  <c r="AB18" i="2"/>
  <c r="Y18" i="2"/>
  <c r="V18" i="2"/>
  <c r="S18" i="2"/>
  <c r="P18" i="2"/>
  <c r="M18" i="2"/>
  <c r="J18" i="2"/>
  <c r="G18" i="2"/>
  <c r="AW17" i="2"/>
  <c r="AT17" i="2"/>
  <c r="AQ17" i="2"/>
  <c r="AN17" i="2"/>
  <c r="AK17" i="2"/>
  <c r="AH17" i="2"/>
  <c r="AE17" i="2"/>
  <c r="AB17" i="2"/>
  <c r="Y17" i="2"/>
  <c r="V17" i="2"/>
  <c r="S17" i="2"/>
  <c r="P17" i="2"/>
  <c r="M17" i="2"/>
  <c r="J17" i="2"/>
  <c r="G17" i="2"/>
  <c r="AW16" i="2"/>
  <c r="AT16" i="2"/>
  <c r="AQ16" i="2"/>
  <c r="AN16" i="2"/>
  <c r="AK16" i="2"/>
  <c r="AH16" i="2"/>
  <c r="AE16" i="2"/>
  <c r="AB16" i="2"/>
  <c r="Y16" i="2"/>
  <c r="V16" i="2"/>
  <c r="S16" i="2"/>
  <c r="P16" i="2"/>
  <c r="M16" i="2"/>
  <c r="J16" i="2"/>
  <c r="G16" i="2"/>
  <c r="AS15" i="2"/>
  <c r="AR15" i="2"/>
  <c r="AD15" i="2"/>
  <c r="AC15" i="2"/>
  <c r="AW14" i="2"/>
  <c r="AT14" i="2"/>
  <c r="AQ14" i="2"/>
  <c r="AN14" i="2"/>
  <c r="AK14" i="2"/>
  <c r="AH14" i="2"/>
  <c r="AE14" i="2"/>
  <c r="AB14" i="2"/>
  <c r="Y14" i="2"/>
  <c r="V14" i="2"/>
  <c r="S14" i="2"/>
  <c r="P14" i="2"/>
  <c r="M14" i="2"/>
  <c r="J14" i="2"/>
  <c r="G14" i="2"/>
  <c r="AW13" i="2"/>
  <c r="AT13" i="2"/>
  <c r="AQ13" i="2"/>
  <c r="AN13" i="2"/>
  <c r="AK13" i="2"/>
  <c r="AH13" i="2"/>
  <c r="AE13" i="2"/>
  <c r="AB13" i="2"/>
  <c r="Y13" i="2"/>
  <c r="V13" i="2"/>
  <c r="S13" i="2"/>
  <c r="P13" i="2"/>
  <c r="M13" i="2"/>
  <c r="J13" i="2"/>
  <c r="G13" i="2"/>
  <c r="AG12" i="2"/>
  <c r="AF12" i="2"/>
  <c r="X12" i="2"/>
  <c r="W12" i="2"/>
  <c r="L12" i="2"/>
  <c r="K12" i="2"/>
  <c r="AW11" i="2"/>
  <c r="AT11" i="2"/>
  <c r="AQ11" i="2"/>
  <c r="AN11" i="2"/>
  <c r="AK11" i="2"/>
  <c r="AH11" i="2"/>
  <c r="AE11" i="2"/>
  <c r="AB11" i="2"/>
  <c r="Y11" i="2"/>
  <c r="V11" i="2"/>
  <c r="S11" i="2"/>
  <c r="P11" i="2"/>
  <c r="M11" i="2"/>
  <c r="J11" i="2"/>
  <c r="G11" i="2"/>
  <c r="AW10" i="2"/>
  <c r="AT10" i="2"/>
  <c r="AQ10" i="2"/>
  <c r="AN10" i="2"/>
  <c r="AK10" i="2"/>
  <c r="AH10" i="2"/>
  <c r="AE10" i="2"/>
  <c r="AB10" i="2"/>
  <c r="Y10" i="2"/>
  <c r="V10" i="2"/>
  <c r="S10" i="2"/>
  <c r="P10" i="2"/>
  <c r="M10" i="2"/>
  <c r="J10" i="2"/>
  <c r="G10" i="2"/>
  <c r="AM9" i="2"/>
  <c r="AL9" i="2"/>
  <c r="AG9" i="2"/>
  <c r="AF9" i="2"/>
  <c r="AW8" i="2"/>
  <c r="AT8" i="2"/>
  <c r="AQ8" i="2"/>
  <c r="AN8" i="2"/>
  <c r="AK8" i="2"/>
  <c r="AH8" i="2"/>
  <c r="AE8" i="2"/>
  <c r="AB8" i="2"/>
  <c r="Y8" i="2"/>
  <c r="V8" i="2"/>
  <c r="S8" i="2"/>
  <c r="P8" i="2"/>
  <c r="M8" i="2"/>
  <c r="J8" i="2"/>
  <c r="G8" i="2"/>
  <c r="AW7" i="2"/>
  <c r="AT7" i="2"/>
  <c r="AQ7" i="2"/>
  <c r="AN7" i="2"/>
  <c r="AK7" i="2"/>
  <c r="AH7" i="2"/>
  <c r="AE7" i="2"/>
  <c r="AB7" i="2"/>
  <c r="Y7" i="2"/>
  <c r="V7" i="2"/>
  <c r="S7" i="2"/>
  <c r="P7" i="2"/>
  <c r="M7" i="2"/>
  <c r="J7" i="2"/>
  <c r="G7" i="2"/>
  <c r="AW6" i="2"/>
  <c r="AT6" i="2"/>
  <c r="AQ6" i="2"/>
  <c r="AN6" i="2"/>
  <c r="AK6" i="2"/>
  <c r="AH6" i="2"/>
  <c r="AE6" i="2"/>
  <c r="AB6" i="2"/>
  <c r="Y6" i="2"/>
  <c r="V6" i="2"/>
  <c r="S6" i="2"/>
  <c r="P6" i="2"/>
  <c r="M6" i="2"/>
  <c r="J6" i="2"/>
  <c r="G6" i="2"/>
  <c r="P93" i="15" l="1"/>
  <c r="S93" i="15"/>
  <c r="Y93" i="15"/>
  <c r="AH93" i="15"/>
  <c r="V93" i="15"/>
  <c r="AE93" i="15"/>
  <c r="AQ93" i="15"/>
  <c r="AN93" i="15"/>
  <c r="AB93" i="15"/>
  <c r="M93" i="15"/>
  <c r="AT92" i="15"/>
  <c r="AK93" i="15"/>
  <c r="AT97" i="15"/>
  <c r="AR93" i="15"/>
  <c r="G93" i="15"/>
  <c r="AT32" i="15"/>
  <c r="AS108" i="15"/>
  <c r="AT77" i="15"/>
  <c r="AT96" i="15"/>
  <c r="AR108" i="15"/>
  <c r="AS93" i="15"/>
  <c r="AS77" i="1"/>
  <c r="AR32" i="1"/>
  <c r="AS32" i="1"/>
  <c r="AR92" i="1"/>
  <c r="AS92" i="1"/>
  <c r="AS96" i="1"/>
  <c r="AR96" i="1"/>
  <c r="AR77" i="1"/>
  <c r="AS97" i="1"/>
  <c r="AT54" i="1"/>
  <c r="S96" i="1"/>
  <c r="AQ58" i="12"/>
  <c r="AY28" i="11"/>
  <c r="AK24" i="3"/>
  <c r="AU34" i="10"/>
  <c r="AU41" i="10"/>
  <c r="AU57" i="10"/>
  <c r="AW57" i="10" s="1"/>
  <c r="AU60" i="10"/>
  <c r="V51" i="14"/>
  <c r="AK50" i="14"/>
  <c r="AT41" i="1"/>
  <c r="AV60" i="10"/>
  <c r="AZ60" i="11"/>
  <c r="AV62" i="10"/>
  <c r="AW60" i="10"/>
  <c r="S71" i="3"/>
  <c r="AU9" i="10"/>
  <c r="AV9" i="10"/>
  <c r="AU28" i="10"/>
  <c r="AW28" i="10" s="1"/>
  <c r="AU54" i="10"/>
  <c r="T62" i="11"/>
  <c r="AU25" i="10"/>
  <c r="AW44" i="10"/>
  <c r="AV54" i="10"/>
  <c r="AW54" i="10" s="1"/>
  <c r="U62" i="11"/>
  <c r="V62" i="11" s="1"/>
  <c r="J51" i="14"/>
  <c r="AK27" i="14"/>
  <c r="AV31" i="10"/>
  <c r="AV25" i="10"/>
  <c r="AW25" i="10" s="1"/>
  <c r="AV66" i="10"/>
  <c r="AW66" i="10" s="1"/>
  <c r="AT15" i="1"/>
  <c r="AT101" i="1"/>
  <c r="AT49" i="1"/>
  <c r="AT103" i="1"/>
  <c r="AT95" i="1"/>
  <c r="AT98" i="1"/>
  <c r="AT99" i="1"/>
  <c r="AT81" i="1"/>
  <c r="AT106" i="1"/>
  <c r="AT58" i="1"/>
  <c r="AT88" i="1"/>
  <c r="AT76" i="1"/>
  <c r="AT104" i="1"/>
  <c r="AT35" i="1"/>
  <c r="AT64" i="1"/>
  <c r="AT100" i="1"/>
  <c r="AT24" i="1"/>
  <c r="AT73" i="1"/>
  <c r="AT19" i="1"/>
  <c r="AT67" i="1"/>
  <c r="AT12" i="1"/>
  <c r="AT102" i="1"/>
  <c r="AT61" i="1"/>
  <c r="AT31" i="1"/>
  <c r="AT70" i="1"/>
  <c r="AT105" i="1"/>
  <c r="AT28" i="1"/>
  <c r="AT107" i="1"/>
  <c r="AB92" i="1"/>
  <c r="P93" i="3"/>
  <c r="P74" i="9"/>
  <c r="AQ74" i="9"/>
  <c r="Y12" i="2"/>
  <c r="AY79" i="2"/>
  <c r="AX15" i="2"/>
  <c r="AY64" i="2"/>
  <c r="AX40" i="2"/>
  <c r="BA12" i="3"/>
  <c r="BA15" i="3"/>
  <c r="BA34" i="3"/>
  <c r="BA48" i="3"/>
  <c r="BA64" i="3"/>
  <c r="BA71" i="3"/>
  <c r="BB12" i="3"/>
  <c r="BB15" i="3"/>
  <c r="BB34" i="3"/>
  <c r="BB64" i="3"/>
  <c r="BB71" i="3"/>
  <c r="BB76" i="3"/>
  <c r="P15" i="4"/>
  <c r="T86" i="4"/>
  <c r="U86" i="4"/>
  <c r="V86" i="4" s="1"/>
  <c r="W86" i="4"/>
  <c r="X86" i="4"/>
  <c r="AP19" i="4"/>
  <c r="AO85" i="4"/>
  <c r="AO88" i="4"/>
  <c r="AP88" i="4"/>
  <c r="AP90" i="4"/>
  <c r="AL86" i="4"/>
  <c r="AO19" i="4"/>
  <c r="N86" i="4"/>
  <c r="O86" i="4"/>
  <c r="AO9" i="6"/>
  <c r="AP9" i="6"/>
  <c r="AE75" i="7"/>
  <c r="AR77" i="7"/>
  <c r="AS59" i="7"/>
  <c r="AV56" i="8"/>
  <c r="AW56" i="8" s="1"/>
  <c r="AT71" i="8"/>
  <c r="AR58" i="9"/>
  <c r="AR15" i="9"/>
  <c r="AS15" i="9"/>
  <c r="AR68" i="9"/>
  <c r="AS68" i="9"/>
  <c r="AT68" i="9" s="1"/>
  <c r="AR61" i="9"/>
  <c r="AS61" i="9"/>
  <c r="AT61" i="9" s="1"/>
  <c r="AS58" i="9"/>
  <c r="AR77" i="9"/>
  <c r="AS77" i="9"/>
  <c r="AR55" i="9"/>
  <c r="AS55" i="9"/>
  <c r="AR52" i="9"/>
  <c r="AS52" i="9"/>
  <c r="AR45" i="9"/>
  <c r="AS45" i="9"/>
  <c r="AR72" i="9"/>
  <c r="AR42" i="9"/>
  <c r="AS42" i="9"/>
  <c r="AT42" i="9" s="1"/>
  <c r="AR34" i="9"/>
  <c r="AS34" i="9"/>
  <c r="AR75" i="9"/>
  <c r="AS75" i="9"/>
  <c r="AR79" i="9"/>
  <c r="AS79" i="9"/>
  <c r="AR78" i="9"/>
  <c r="AR27" i="9"/>
  <c r="AS78" i="9"/>
  <c r="AS27" i="9"/>
  <c r="AR76" i="9"/>
  <c r="AS76" i="9"/>
  <c r="AR23" i="9"/>
  <c r="AS23" i="9"/>
  <c r="AR74" i="9"/>
  <c r="AS74" i="9"/>
  <c r="AR18" i="9"/>
  <c r="AS18" i="9"/>
  <c r="AT18" i="9" s="1"/>
  <c r="AT15" i="9"/>
  <c r="AR73" i="9"/>
  <c r="AS73" i="9"/>
  <c r="AS72" i="9"/>
  <c r="AS12" i="9"/>
  <c r="AR12" i="9"/>
  <c r="AS9" i="9"/>
  <c r="AR70" i="9"/>
  <c r="AS70" i="9"/>
  <c r="AR9" i="9"/>
  <c r="AR71" i="9"/>
  <c r="AS71" i="9"/>
  <c r="AU67" i="8"/>
  <c r="AV67" i="8"/>
  <c r="AU56" i="8"/>
  <c r="AU49" i="8"/>
  <c r="AV49" i="8"/>
  <c r="AU45" i="8"/>
  <c r="AV45" i="8"/>
  <c r="AU40" i="8"/>
  <c r="AV40" i="8"/>
  <c r="AU76" i="8"/>
  <c r="AV76" i="8"/>
  <c r="AU75" i="8"/>
  <c r="AV75" i="8"/>
  <c r="AU74" i="8"/>
  <c r="AV74" i="8"/>
  <c r="AU23" i="8"/>
  <c r="AV23" i="8"/>
  <c r="AU73" i="8"/>
  <c r="AV73" i="8"/>
  <c r="AW73" i="8" s="1"/>
  <c r="AU18" i="8"/>
  <c r="AV18" i="8"/>
  <c r="AU15" i="8"/>
  <c r="AV15" i="8"/>
  <c r="AU72" i="8"/>
  <c r="AV72" i="8"/>
  <c r="AU12" i="8"/>
  <c r="AV12" i="8"/>
  <c r="AU71" i="8"/>
  <c r="AV71" i="8"/>
  <c r="AU69" i="8"/>
  <c r="AU9" i="8"/>
  <c r="AV69" i="8"/>
  <c r="AV9" i="8"/>
  <c r="AU70" i="8"/>
  <c r="AV70" i="8"/>
  <c r="AW70" i="8" s="1"/>
  <c r="AR70" i="7"/>
  <c r="AS70" i="7"/>
  <c r="AR59" i="7"/>
  <c r="AR52" i="7"/>
  <c r="AS52" i="7"/>
  <c r="AR48" i="7"/>
  <c r="AS48" i="7"/>
  <c r="AS43" i="7"/>
  <c r="AS72" i="7"/>
  <c r="AR43" i="7"/>
  <c r="AR35" i="7"/>
  <c r="AS35" i="7"/>
  <c r="AS77" i="7"/>
  <c r="AR31" i="7"/>
  <c r="AS31" i="7"/>
  <c r="AT31" i="7" s="1"/>
  <c r="AR72" i="7"/>
  <c r="AR79" i="7"/>
  <c r="AS79" i="7"/>
  <c r="AR23" i="7"/>
  <c r="AS23" i="7"/>
  <c r="AR78" i="7"/>
  <c r="AS78" i="7"/>
  <c r="AR76" i="7"/>
  <c r="AS76" i="7"/>
  <c r="AR18" i="7"/>
  <c r="AS18" i="7"/>
  <c r="AR15" i="7"/>
  <c r="AR75" i="7"/>
  <c r="AS15" i="7"/>
  <c r="AS75" i="7"/>
  <c r="AR12" i="7"/>
  <c r="AS12" i="7"/>
  <c r="AR74" i="7"/>
  <c r="AS74" i="7"/>
  <c r="AR73" i="7"/>
  <c r="AS73" i="7"/>
  <c r="AR9" i="7"/>
  <c r="AS9" i="7"/>
  <c r="AO75" i="6"/>
  <c r="AP75" i="6"/>
  <c r="AP82" i="6"/>
  <c r="AO68" i="6"/>
  <c r="AP68" i="6"/>
  <c r="AO61" i="6"/>
  <c r="AP61" i="6"/>
  <c r="AO54" i="6"/>
  <c r="AP54" i="6"/>
  <c r="AO50" i="6"/>
  <c r="AP50" i="6"/>
  <c r="AO45" i="6"/>
  <c r="AP45" i="6"/>
  <c r="AO37" i="6"/>
  <c r="AP37" i="6"/>
  <c r="AO29" i="6"/>
  <c r="AP29" i="6"/>
  <c r="AO83" i="6"/>
  <c r="AP83" i="6"/>
  <c r="AP23" i="6"/>
  <c r="AO82" i="6"/>
  <c r="AO23" i="6"/>
  <c r="AO18" i="6"/>
  <c r="AO81" i="6"/>
  <c r="AP18" i="6"/>
  <c r="AP81" i="6"/>
  <c r="AO80" i="6"/>
  <c r="AP80" i="6"/>
  <c r="AO15" i="6"/>
  <c r="AP15" i="6"/>
  <c r="AQ15" i="6" s="1"/>
  <c r="AN79" i="6"/>
  <c r="AO79" i="6"/>
  <c r="AP79" i="6"/>
  <c r="AO12" i="6"/>
  <c r="AP12" i="6"/>
  <c r="AO77" i="6"/>
  <c r="AP77" i="6"/>
  <c r="AO78" i="6"/>
  <c r="AP78" i="6"/>
  <c r="AL65" i="5"/>
  <c r="AM55" i="5"/>
  <c r="AL86" i="5"/>
  <c r="AM86" i="5"/>
  <c r="AM19" i="5"/>
  <c r="AL15" i="5"/>
  <c r="AO78" i="4"/>
  <c r="AP78" i="4"/>
  <c r="AQ78" i="4" s="1"/>
  <c r="L86" i="4"/>
  <c r="AJ86" i="4"/>
  <c r="AO74" i="4"/>
  <c r="AP74" i="4"/>
  <c r="AO70" i="4"/>
  <c r="AP70" i="4"/>
  <c r="AP63" i="4"/>
  <c r="AO63" i="4"/>
  <c r="AP56" i="4"/>
  <c r="AO56" i="4"/>
  <c r="AO52" i="4"/>
  <c r="AP52" i="4"/>
  <c r="AO47" i="4"/>
  <c r="AP47" i="4"/>
  <c r="AO39" i="4"/>
  <c r="AP39" i="4"/>
  <c r="AP30" i="4"/>
  <c r="AO92" i="4"/>
  <c r="AO30" i="4"/>
  <c r="AP92" i="4"/>
  <c r="AO91" i="4"/>
  <c r="AP91" i="4"/>
  <c r="AO24" i="4"/>
  <c r="AP24" i="4"/>
  <c r="AO90" i="4"/>
  <c r="AO89" i="4"/>
  <c r="AP89" i="4"/>
  <c r="AO15" i="4"/>
  <c r="AP15" i="4"/>
  <c r="AO87" i="4"/>
  <c r="AP87" i="4"/>
  <c r="AO12" i="4"/>
  <c r="AP12" i="4"/>
  <c r="AP85" i="4"/>
  <c r="AO9" i="4"/>
  <c r="AP9" i="4"/>
  <c r="BA80" i="3"/>
  <c r="BB80" i="3"/>
  <c r="BA76" i="3"/>
  <c r="BA57" i="3"/>
  <c r="BB57" i="3"/>
  <c r="Y57" i="3"/>
  <c r="BA53" i="3"/>
  <c r="BB53" i="3"/>
  <c r="BB48" i="3"/>
  <c r="BA40" i="3"/>
  <c r="BB89" i="3"/>
  <c r="BA89" i="3"/>
  <c r="BB40" i="3"/>
  <c r="BB30" i="3"/>
  <c r="BB95" i="3"/>
  <c r="BA30" i="3"/>
  <c r="BA95" i="3"/>
  <c r="BA94" i="3"/>
  <c r="BB94" i="3"/>
  <c r="BA24" i="3"/>
  <c r="BA92" i="3"/>
  <c r="BA93" i="3"/>
  <c r="BB24" i="3"/>
  <c r="BB92" i="3"/>
  <c r="BB93" i="3"/>
  <c r="BA19" i="3"/>
  <c r="BA90" i="3"/>
  <c r="BA91" i="3"/>
  <c r="BB19" i="3"/>
  <c r="BB90" i="3"/>
  <c r="BB91" i="3"/>
  <c r="BB9" i="3"/>
  <c r="BB87" i="3"/>
  <c r="BA9" i="3"/>
  <c r="BA87" i="3"/>
  <c r="AX82" i="2"/>
  <c r="AY82" i="2"/>
  <c r="AZ82" i="2" s="1"/>
  <c r="AX79" i="2"/>
  <c r="AX71" i="2"/>
  <c r="AY71" i="2"/>
  <c r="AX64" i="2"/>
  <c r="AY57" i="2"/>
  <c r="AX57" i="2"/>
  <c r="AX53" i="2"/>
  <c r="AY53" i="2"/>
  <c r="AX48" i="2"/>
  <c r="AY48" i="2"/>
  <c r="AY40" i="2"/>
  <c r="AX34" i="2"/>
  <c r="AY34" i="2"/>
  <c r="AX96" i="2"/>
  <c r="AY96" i="2"/>
  <c r="AX30" i="2"/>
  <c r="AY30" i="2"/>
  <c r="AY95" i="2"/>
  <c r="AX95" i="2"/>
  <c r="AX24" i="2"/>
  <c r="AY24" i="2"/>
  <c r="AX94" i="2"/>
  <c r="AY94" i="2"/>
  <c r="AX93" i="2"/>
  <c r="AY93" i="2"/>
  <c r="AX92" i="2"/>
  <c r="AY92" i="2"/>
  <c r="AX19" i="2"/>
  <c r="AY19" i="2"/>
  <c r="AY15" i="2"/>
  <c r="AX12" i="2"/>
  <c r="AY12" i="2"/>
  <c r="AX89" i="2"/>
  <c r="AY89" i="2"/>
  <c r="AX9" i="2"/>
  <c r="AH89" i="2"/>
  <c r="AY9" i="2"/>
  <c r="AT85" i="1"/>
  <c r="AT94" i="1"/>
  <c r="AM65" i="5"/>
  <c r="AL87" i="5"/>
  <c r="AM82" i="5"/>
  <c r="AM9" i="5"/>
  <c r="AL85" i="5"/>
  <c r="AL24" i="5"/>
  <c r="AL51" i="5"/>
  <c r="AL62" i="5"/>
  <c r="AM85" i="5"/>
  <c r="AM24" i="5"/>
  <c r="AL38" i="5"/>
  <c r="AM51" i="5"/>
  <c r="AM62" i="5"/>
  <c r="AM46" i="5"/>
  <c r="AL74" i="5"/>
  <c r="AL83" i="5"/>
  <c r="AL12" i="5"/>
  <c r="AM89" i="5"/>
  <c r="AL82" i="5"/>
  <c r="AL9" i="5"/>
  <c r="AM87" i="5"/>
  <c r="AM74" i="5"/>
  <c r="AM83" i="5"/>
  <c r="AM84" i="5"/>
  <c r="AL89" i="5"/>
  <c r="AL46" i="5"/>
  <c r="AM15" i="5"/>
  <c r="AL70" i="5"/>
  <c r="AL84" i="5"/>
  <c r="AM70" i="5"/>
  <c r="AM12" i="5"/>
  <c r="AM38" i="5"/>
  <c r="AL19" i="5"/>
  <c r="AL55" i="5"/>
  <c r="M96" i="1"/>
  <c r="Z90" i="2"/>
  <c r="T82" i="4"/>
  <c r="U82" i="4"/>
  <c r="Y38" i="5"/>
  <c r="P23" i="7"/>
  <c r="AB23" i="9"/>
  <c r="Q49" i="10"/>
  <c r="AU37" i="10"/>
  <c r="AV67" i="10"/>
  <c r="AW67" i="10" s="1"/>
  <c r="AV37" i="10"/>
  <c r="AW37" i="10" s="1"/>
  <c r="AU62" i="10"/>
  <c r="E49" i="10"/>
  <c r="E55" i="10" s="1"/>
  <c r="AU31" i="10"/>
  <c r="AW34" i="10"/>
  <c r="AW41" i="10"/>
  <c r="T49" i="10"/>
  <c r="T55" i="10" s="1"/>
  <c r="AF49" i="10"/>
  <c r="AU47" i="10"/>
  <c r="AG49" i="10"/>
  <c r="AH49" i="10" s="1"/>
  <c r="AV47" i="10"/>
  <c r="AW47" i="10" s="1"/>
  <c r="AU56" i="10"/>
  <c r="AV63" i="10"/>
  <c r="AU63" i="10"/>
  <c r="AW22" i="10"/>
  <c r="AV56" i="10"/>
  <c r="AW56" i="10" s="1"/>
  <c r="AW65" i="10"/>
  <c r="AU64" i="10"/>
  <c r="AV64" i="10"/>
  <c r="AW64" i="10" s="1"/>
  <c r="AW9" i="10"/>
  <c r="AU58" i="10"/>
  <c r="AU59" i="10"/>
  <c r="AV58" i="10"/>
  <c r="AV59" i="10"/>
  <c r="AW61" i="10"/>
  <c r="AU66" i="10"/>
  <c r="AG20" i="10"/>
  <c r="AV18" i="10"/>
  <c r="AW18" i="10" s="1"/>
  <c r="AZ48" i="11"/>
  <c r="AX59" i="11"/>
  <c r="AX46" i="11"/>
  <c r="AY46" i="11"/>
  <c r="K56" i="11"/>
  <c r="AX56" i="11" s="1"/>
  <c r="AX33" i="11"/>
  <c r="E43" i="11"/>
  <c r="AX36" i="11"/>
  <c r="L56" i="11"/>
  <c r="M56" i="11" s="1"/>
  <c r="AY33" i="11"/>
  <c r="AZ33" i="11" s="1"/>
  <c r="F43" i="11"/>
  <c r="F49" i="11" s="1"/>
  <c r="AY36" i="11"/>
  <c r="AZ36" i="11" s="1"/>
  <c r="AC43" i="11"/>
  <c r="AC49" i="11" s="1"/>
  <c r="AX28" i="11"/>
  <c r="AG62" i="11"/>
  <c r="AI62" i="11"/>
  <c r="W61" i="11"/>
  <c r="AX42" i="11"/>
  <c r="AJ62" i="11"/>
  <c r="X61" i="11"/>
  <c r="AY42" i="11"/>
  <c r="AX57" i="11"/>
  <c r="AY57" i="11"/>
  <c r="AZ57" i="11" s="1"/>
  <c r="H43" i="11"/>
  <c r="H49" i="11" s="1"/>
  <c r="AX25" i="11"/>
  <c r="I50" i="11"/>
  <c r="I62" i="11" s="1"/>
  <c r="AY25" i="11"/>
  <c r="AZ25" i="11" s="1"/>
  <c r="AD62" i="11"/>
  <c r="AE62" i="11" s="1"/>
  <c r="AZ21" i="11"/>
  <c r="AZ52" i="11"/>
  <c r="AZ54" i="11"/>
  <c r="AY59" i="11"/>
  <c r="AX55" i="11"/>
  <c r="AY55" i="11"/>
  <c r="AZ55" i="11" s="1"/>
  <c r="N19" i="11"/>
  <c r="AX19" i="11" s="1"/>
  <c r="AX8" i="11"/>
  <c r="O50" i="11"/>
  <c r="O62" i="11" s="1"/>
  <c r="AY8" i="11"/>
  <c r="AY61" i="11"/>
  <c r="AX51" i="11"/>
  <c r="AX58" i="11"/>
  <c r="AC62" i="11"/>
  <c r="AX53" i="11"/>
  <c r="AY53" i="11"/>
  <c r="AZ53" i="11" s="1"/>
  <c r="E62" i="11"/>
  <c r="F62" i="11"/>
  <c r="AY51" i="11"/>
  <c r="AY58" i="11"/>
  <c r="U49" i="10"/>
  <c r="AK44" i="14"/>
  <c r="AE51" i="14"/>
  <c r="G51" i="14"/>
  <c r="AN36" i="13"/>
  <c r="AN32" i="1"/>
  <c r="N108" i="1"/>
  <c r="AQ96" i="1"/>
  <c r="G94" i="1"/>
  <c r="K90" i="2"/>
  <c r="AI90" i="2"/>
  <c r="F90" i="2"/>
  <c r="AJ90" i="2"/>
  <c r="Y84" i="5"/>
  <c r="E79" i="5"/>
  <c r="K85" i="6"/>
  <c r="AK70" i="7"/>
  <c r="AL68" i="10"/>
  <c r="AP43" i="11"/>
  <c r="AP49" i="11" s="1"/>
  <c r="AA108" i="1"/>
  <c r="X108" i="1"/>
  <c r="AC108" i="1"/>
  <c r="AH96" i="1"/>
  <c r="AN96" i="1"/>
  <c r="AI108" i="1"/>
  <c r="Q108" i="1"/>
  <c r="AF108" i="1"/>
  <c r="AH32" i="1"/>
  <c r="M77" i="1"/>
  <c r="S92" i="1"/>
  <c r="H108" i="1"/>
  <c r="Y96" i="1"/>
  <c r="S32" i="1"/>
  <c r="S77" i="1"/>
  <c r="E108" i="1"/>
  <c r="F108" i="1"/>
  <c r="AL108" i="1"/>
  <c r="AO93" i="1"/>
  <c r="J96" i="1"/>
  <c r="Z108" i="1"/>
  <c r="Q93" i="1"/>
  <c r="AB32" i="1"/>
  <c r="W90" i="2"/>
  <c r="AK94" i="2"/>
  <c r="F84" i="3"/>
  <c r="AD88" i="3"/>
  <c r="AE40" i="3"/>
  <c r="AB12" i="3"/>
  <c r="V15" i="3"/>
  <c r="Y64" i="3"/>
  <c r="AJ82" i="4"/>
  <c r="Q85" i="6"/>
  <c r="U30" i="6"/>
  <c r="H69" i="6"/>
  <c r="AN52" i="7"/>
  <c r="G72" i="7"/>
  <c r="Y74" i="7"/>
  <c r="AH71" i="8"/>
  <c r="S55" i="9"/>
  <c r="AG63" i="9"/>
  <c r="S71" i="9"/>
  <c r="AL49" i="10"/>
  <c r="AL55" i="10" s="1"/>
  <c r="P21" i="11"/>
  <c r="AQ57" i="11"/>
  <c r="AF43" i="11"/>
  <c r="AF49" i="11" s="1"/>
  <c r="W93" i="1"/>
  <c r="W108" i="1"/>
  <c r="AH77" i="1"/>
  <c r="AA93" i="1"/>
  <c r="AO108" i="1"/>
  <c r="P77" i="1"/>
  <c r="Z93" i="1"/>
  <c r="AE96" i="1"/>
  <c r="V32" i="1"/>
  <c r="P96" i="1"/>
  <c r="Y32" i="1"/>
  <c r="AN92" i="1"/>
  <c r="M12" i="2"/>
  <c r="AS31" i="2"/>
  <c r="AL86" i="2"/>
  <c r="AT92" i="2"/>
  <c r="Z31" i="2"/>
  <c r="AE91" i="2"/>
  <c r="AZ6" i="2"/>
  <c r="AA31" i="2"/>
  <c r="E90" i="2"/>
  <c r="J91" i="2"/>
  <c r="T86" i="3"/>
  <c r="K88" i="3"/>
  <c r="Y89" i="3"/>
  <c r="AQ94" i="3"/>
  <c r="N88" i="3"/>
  <c r="J64" i="3"/>
  <c r="AA31" i="3"/>
  <c r="O88" i="3"/>
  <c r="Q88" i="3"/>
  <c r="AO88" i="3"/>
  <c r="Y24" i="3"/>
  <c r="M89" i="3"/>
  <c r="AB15" i="3"/>
  <c r="S30" i="3"/>
  <c r="AE12" i="4"/>
  <c r="AB56" i="4"/>
  <c r="V83" i="5"/>
  <c r="S70" i="5"/>
  <c r="AK89" i="5"/>
  <c r="Y15" i="5"/>
  <c r="P12" i="5"/>
  <c r="AE15" i="5"/>
  <c r="AK81" i="6"/>
  <c r="AE80" i="6"/>
  <c r="Y79" i="6"/>
  <c r="L69" i="6"/>
  <c r="P15" i="7"/>
  <c r="AN15" i="7"/>
  <c r="M31" i="7"/>
  <c r="AN74" i="7"/>
  <c r="AH78" i="7"/>
  <c r="R28" i="8"/>
  <c r="P45" i="8"/>
  <c r="AP28" i="8"/>
  <c r="AE71" i="8"/>
  <c r="AH72" i="8"/>
  <c r="AB45" i="8"/>
  <c r="Y69" i="8"/>
  <c r="AH40" i="8"/>
  <c r="AK56" i="8"/>
  <c r="AB76" i="8"/>
  <c r="W63" i="9"/>
  <c r="AC29" i="9"/>
  <c r="M71" i="9"/>
  <c r="AB68" i="9"/>
  <c r="M70" i="9"/>
  <c r="E68" i="10"/>
  <c r="AS49" i="10"/>
  <c r="AS55" i="10" s="1"/>
  <c r="AJ49" i="10"/>
  <c r="AW6" i="10"/>
  <c r="AI20" i="10"/>
  <c r="Q55" i="10"/>
  <c r="AJ20" i="10"/>
  <c r="AB64" i="2"/>
  <c r="AN24" i="2"/>
  <c r="AR86" i="2"/>
  <c r="AN89" i="2"/>
  <c r="AB24" i="2"/>
  <c r="AR90" i="2"/>
  <c r="AK95" i="2"/>
  <c r="S64" i="2"/>
  <c r="I86" i="2"/>
  <c r="AN82" i="2"/>
  <c r="AN40" i="2"/>
  <c r="AT15" i="2"/>
  <c r="V24" i="2"/>
  <c r="AN53" i="2"/>
  <c r="P93" i="2"/>
  <c r="P19" i="3"/>
  <c r="AH87" i="3"/>
  <c r="AN12" i="3"/>
  <c r="J24" i="3"/>
  <c r="AB40" i="3"/>
  <c r="Y71" i="3"/>
  <c r="AE91" i="3"/>
  <c r="AA72" i="3"/>
  <c r="AY86" i="3"/>
  <c r="E88" i="3"/>
  <c r="E72" i="3"/>
  <c r="F88" i="3"/>
  <c r="Y93" i="3"/>
  <c r="AD86" i="3"/>
  <c r="R84" i="3"/>
  <c r="AK89" i="3"/>
  <c r="AP84" i="3"/>
  <c r="I86" i="3"/>
  <c r="X31" i="3"/>
  <c r="W84" i="3"/>
  <c r="P91" i="3"/>
  <c r="L86" i="3"/>
  <c r="N86" i="3"/>
  <c r="X84" i="3"/>
  <c r="AQ89" i="3"/>
  <c r="J93" i="3"/>
  <c r="M34" i="3"/>
  <c r="S80" i="3"/>
  <c r="AK93" i="3"/>
  <c r="G78" i="4"/>
  <c r="AA86" i="4"/>
  <c r="N84" i="4"/>
  <c r="P88" i="4"/>
  <c r="AH90" i="4"/>
  <c r="AB85" i="4"/>
  <c r="V15" i="4"/>
  <c r="Z86" i="4"/>
  <c r="AH89" i="4"/>
  <c r="V92" i="4"/>
  <c r="AE87" i="4"/>
  <c r="AE39" i="4"/>
  <c r="AC31" i="4"/>
  <c r="E71" i="4"/>
  <c r="AH63" i="4"/>
  <c r="AE15" i="4"/>
  <c r="P12" i="4"/>
  <c r="AD84" i="4"/>
  <c r="AH70" i="5"/>
  <c r="AE24" i="5"/>
  <c r="AE83" i="5"/>
  <c r="P84" i="5"/>
  <c r="G74" i="5"/>
  <c r="J82" i="5"/>
  <c r="M82" i="5"/>
  <c r="AE84" i="5"/>
  <c r="P83" i="5"/>
  <c r="F79" i="5"/>
  <c r="AN6" i="5"/>
  <c r="T85" i="6"/>
  <c r="AN78" i="6"/>
  <c r="V50" i="6"/>
  <c r="W85" i="6"/>
  <c r="X85" i="6"/>
  <c r="Z85" i="6"/>
  <c r="AQ6" i="6"/>
  <c r="AC85" i="6"/>
  <c r="Q69" i="6"/>
  <c r="AD85" i="6"/>
  <c r="R69" i="6"/>
  <c r="AN77" i="6"/>
  <c r="H84" i="6"/>
  <c r="H85" i="6" s="1"/>
  <c r="AK75" i="6"/>
  <c r="V15" i="6"/>
  <c r="S18" i="6"/>
  <c r="I84" i="6"/>
  <c r="I85" i="6" s="1"/>
  <c r="S77" i="6"/>
  <c r="AB78" i="6"/>
  <c r="M79" i="6"/>
  <c r="S82" i="6"/>
  <c r="AI85" i="6"/>
  <c r="V77" i="6"/>
  <c r="AB45" i="6"/>
  <c r="J59" i="7"/>
  <c r="J9" i="7"/>
  <c r="M72" i="7"/>
  <c r="M43" i="7"/>
  <c r="V35" i="7"/>
  <c r="M48" i="7"/>
  <c r="S31" i="7"/>
  <c r="AF28" i="7"/>
  <c r="S78" i="7"/>
  <c r="S74" i="7"/>
  <c r="AN77" i="7"/>
  <c r="AQ48" i="7"/>
  <c r="AL28" i="7"/>
  <c r="G75" i="7"/>
  <c r="E80" i="7"/>
  <c r="I65" i="7"/>
  <c r="K65" i="7"/>
  <c r="J78" i="7"/>
  <c r="AK78" i="7"/>
  <c r="AF62" i="8"/>
  <c r="W77" i="8"/>
  <c r="T28" i="8"/>
  <c r="U28" i="8"/>
  <c r="M40" i="8"/>
  <c r="AK71" i="8"/>
  <c r="P71" i="8"/>
  <c r="P23" i="8"/>
  <c r="G67" i="8"/>
  <c r="G68" i="9"/>
  <c r="AQ18" i="9"/>
  <c r="AI29" i="9"/>
  <c r="AE27" i="9"/>
  <c r="J75" i="9"/>
  <c r="S76" i="9"/>
  <c r="AQ42" i="9"/>
  <c r="H63" i="9"/>
  <c r="AE58" i="9"/>
  <c r="AE77" i="9"/>
  <c r="AQ15" i="9"/>
  <c r="AH70" i="9"/>
  <c r="AB72" i="9"/>
  <c r="AK79" i="9"/>
  <c r="AE78" i="9"/>
  <c r="Y61" i="9"/>
  <c r="AN42" i="9"/>
  <c r="S73" i="9"/>
  <c r="AH34" i="9"/>
  <c r="AK72" i="9"/>
  <c r="V73" i="9"/>
  <c r="M75" i="9"/>
  <c r="S15" i="9"/>
  <c r="AF63" i="9"/>
  <c r="AK45" i="9"/>
  <c r="AN72" i="9"/>
  <c r="V9" i="9"/>
  <c r="AN45" i="9"/>
  <c r="AP63" i="9"/>
  <c r="N63" i="9"/>
  <c r="AB76" i="9"/>
  <c r="AE70" i="9"/>
  <c r="S34" i="9"/>
  <c r="AE73" i="9"/>
  <c r="AE15" i="9"/>
  <c r="V45" i="9"/>
  <c r="G31" i="10"/>
  <c r="Y64" i="10"/>
  <c r="AT20" i="10"/>
  <c r="Y59" i="10"/>
  <c r="AT28" i="10"/>
  <c r="V31" i="10"/>
  <c r="F49" i="10"/>
  <c r="AT34" i="10"/>
  <c r="AO68" i="10"/>
  <c r="AB31" i="10"/>
  <c r="AS68" i="10"/>
  <c r="AB58" i="10"/>
  <c r="Y25" i="10"/>
  <c r="S56" i="10"/>
  <c r="T68" i="10"/>
  <c r="P60" i="10"/>
  <c r="V62" i="10"/>
  <c r="AE60" i="10"/>
  <c r="Y62" i="10"/>
  <c r="S64" i="10"/>
  <c r="AQ65" i="10"/>
  <c r="AB62" i="10"/>
  <c r="AN56" i="10"/>
  <c r="V58" i="10"/>
  <c r="AK60" i="10"/>
  <c r="W68" i="10"/>
  <c r="N68" i="10"/>
  <c r="S25" i="10"/>
  <c r="AN25" i="11"/>
  <c r="E49" i="11"/>
  <c r="Y46" i="11"/>
  <c r="AK36" i="11"/>
  <c r="S59" i="11"/>
  <c r="P24" i="12"/>
  <c r="AQ20" i="12"/>
  <c r="AQ14" i="12"/>
  <c r="Y24" i="12"/>
  <c r="AQ10" i="12"/>
  <c r="AI60" i="12"/>
  <c r="V24" i="12"/>
  <c r="AQ67" i="12"/>
  <c r="AK24" i="12"/>
  <c r="AF60" i="12"/>
  <c r="AH24" i="12"/>
  <c r="U60" i="12"/>
  <c r="AO24" i="12"/>
  <c r="AP24" i="12"/>
  <c r="S24" i="12"/>
  <c r="T60" i="12"/>
  <c r="W60" i="12"/>
  <c r="P75" i="12"/>
  <c r="AQ72" i="12"/>
  <c r="AQ61" i="12"/>
  <c r="J75" i="12"/>
  <c r="AQ73" i="12"/>
  <c r="AQ62" i="12"/>
  <c r="AK75" i="12"/>
  <c r="AH75" i="12"/>
  <c r="AQ64" i="12"/>
  <c r="AQ66" i="12"/>
  <c r="V75" i="12"/>
  <c r="Y75" i="12"/>
  <c r="AQ74" i="12"/>
  <c r="AQ69" i="12"/>
  <c r="AQ68" i="12"/>
  <c r="AQ65" i="12"/>
  <c r="AQ70" i="12"/>
  <c r="AB75" i="12"/>
  <c r="AQ71" i="12"/>
  <c r="AO75" i="12"/>
  <c r="AP75" i="12"/>
  <c r="S75" i="12"/>
  <c r="AE75" i="12"/>
  <c r="M75" i="12"/>
  <c r="AQ63" i="12"/>
  <c r="AN75" i="12"/>
  <c r="G75" i="12"/>
  <c r="AO59" i="12"/>
  <c r="AP59" i="12"/>
  <c r="K60" i="12"/>
  <c r="AP49" i="12"/>
  <c r="AO49" i="12"/>
  <c r="AO27" i="12"/>
  <c r="AP53" i="12"/>
  <c r="AQ53" i="12" s="1"/>
  <c r="AH27" i="12"/>
  <c r="AP27" i="12"/>
  <c r="AE49" i="12"/>
  <c r="Z60" i="12"/>
  <c r="AA60" i="12"/>
  <c r="AC60" i="12"/>
  <c r="F60" i="12"/>
  <c r="H60" i="12"/>
  <c r="N60" i="12"/>
  <c r="X60" i="12"/>
  <c r="AN48" i="13"/>
  <c r="AN44" i="13"/>
  <c r="AN11" i="13"/>
  <c r="AK58" i="14"/>
  <c r="AG54" i="14"/>
  <c r="Y21" i="14"/>
  <c r="AN28" i="13"/>
  <c r="AN33" i="13"/>
  <c r="AN64" i="13"/>
  <c r="AK74" i="13"/>
  <c r="AB74" i="13"/>
  <c r="M74" i="13"/>
  <c r="AN68" i="13"/>
  <c r="AN70" i="13"/>
  <c r="AN61" i="13"/>
  <c r="J74" i="13"/>
  <c r="AN63" i="13"/>
  <c r="AN71" i="13"/>
  <c r="AN73" i="13"/>
  <c r="AN62" i="13"/>
  <c r="AN69" i="13"/>
  <c r="AN72" i="13"/>
  <c r="AN65" i="13"/>
  <c r="AN60" i="13"/>
  <c r="AL74" i="13"/>
  <c r="AN67" i="13"/>
  <c r="AN66" i="13"/>
  <c r="S74" i="13"/>
  <c r="AE74" i="13"/>
  <c r="AH74" i="13"/>
  <c r="V74" i="13"/>
  <c r="P74" i="13"/>
  <c r="Y74" i="13"/>
  <c r="AM74" i="13"/>
  <c r="G74" i="13"/>
  <c r="AN58" i="13"/>
  <c r="K59" i="13"/>
  <c r="Q59" i="13"/>
  <c r="AI59" i="13"/>
  <c r="AN24" i="13"/>
  <c r="W59" i="13"/>
  <c r="X59" i="13"/>
  <c r="Z59" i="13"/>
  <c r="AA59" i="13"/>
  <c r="E59" i="13"/>
  <c r="AC59" i="13"/>
  <c r="F59" i="13"/>
  <c r="AD59" i="13"/>
  <c r="H59" i="13"/>
  <c r="AF59" i="13"/>
  <c r="I59" i="13"/>
  <c r="AG59" i="13"/>
  <c r="T59" i="13"/>
  <c r="U59" i="13"/>
  <c r="N59" i="13"/>
  <c r="AN6" i="13"/>
  <c r="P56" i="13"/>
  <c r="AB56" i="13"/>
  <c r="J56" i="13"/>
  <c r="J19" i="13"/>
  <c r="AE19" i="13"/>
  <c r="AH56" i="13"/>
  <c r="M56" i="13"/>
  <c r="M19" i="13"/>
  <c r="AK56" i="13"/>
  <c r="P19" i="13"/>
  <c r="S56" i="13"/>
  <c r="AL22" i="13"/>
  <c r="V56" i="13"/>
  <c r="AE22" i="13"/>
  <c r="AL56" i="13"/>
  <c r="Y56" i="13"/>
  <c r="AL19" i="13"/>
  <c r="AB19" i="13"/>
  <c r="AH22" i="13"/>
  <c r="G56" i="13"/>
  <c r="AM56" i="13"/>
  <c r="V22" i="13"/>
  <c r="AM22" i="13"/>
  <c r="AM19" i="13"/>
  <c r="AE56" i="13"/>
  <c r="AH51" i="14"/>
  <c r="AF54" i="14"/>
  <c r="N54" i="14"/>
  <c r="M51" i="14"/>
  <c r="AK59" i="14"/>
  <c r="T54" i="14"/>
  <c r="O54" i="14"/>
  <c r="S51" i="14"/>
  <c r="Q54" i="14"/>
  <c r="P51" i="14"/>
  <c r="E54" i="14"/>
  <c r="G54" i="14" s="1"/>
  <c r="AK61" i="14"/>
  <c r="AK63" i="14"/>
  <c r="AK67" i="14"/>
  <c r="AK55" i="14"/>
  <c r="AK62" i="14"/>
  <c r="AK64" i="14"/>
  <c r="P70" i="14"/>
  <c r="S70" i="14"/>
  <c r="Y54" i="14"/>
  <c r="AB54" i="14"/>
  <c r="Y70" i="14"/>
  <c r="AI70" i="14"/>
  <c r="AE70" i="14"/>
  <c r="AH70" i="14"/>
  <c r="M70" i="14"/>
  <c r="AJ70" i="14"/>
  <c r="V70" i="14"/>
  <c r="J70" i="14"/>
  <c r="AB70" i="14"/>
  <c r="AJ21" i="14"/>
  <c r="G70" i="14"/>
  <c r="AJ51" i="14"/>
  <c r="AI51" i="14"/>
  <c r="AI21" i="14"/>
  <c r="AK53" i="14"/>
  <c r="AD54" i="14"/>
  <c r="AE54" i="14" s="1"/>
  <c r="U54" i="14"/>
  <c r="R54" i="14"/>
  <c r="L54" i="14"/>
  <c r="M54" i="14" s="1"/>
  <c r="I54" i="14"/>
  <c r="J54" i="14" s="1"/>
  <c r="AK22" i="14"/>
  <c r="AK13" i="14"/>
  <c r="AK48" i="14"/>
  <c r="AK43" i="14"/>
  <c r="AK41" i="14"/>
  <c r="AK35" i="14"/>
  <c r="AK24" i="14"/>
  <c r="AK38" i="14"/>
  <c r="AK8" i="14"/>
  <c r="AK26" i="14"/>
  <c r="AK46" i="14"/>
  <c r="AK20" i="14"/>
  <c r="AK28" i="14"/>
  <c r="AK39" i="14"/>
  <c r="AK19" i="14"/>
  <c r="AK10" i="14"/>
  <c r="AK11" i="14"/>
  <c r="AK37" i="14"/>
  <c r="AK42" i="14"/>
  <c r="AK15" i="14"/>
  <c r="AK7" i="14"/>
  <c r="AK49" i="14"/>
  <c r="AI93" i="1"/>
  <c r="T108" i="1"/>
  <c r="AK77" i="1"/>
  <c r="AK32" i="1"/>
  <c r="AJ108" i="1"/>
  <c r="AQ77" i="1"/>
  <c r="Y77" i="1"/>
  <c r="AQ32" i="1"/>
  <c r="V77" i="1"/>
  <c r="G92" i="1"/>
  <c r="AC93" i="1"/>
  <c r="T93" i="1"/>
  <c r="AL93" i="1"/>
  <c r="N93" i="1"/>
  <c r="M32" i="1"/>
  <c r="L93" i="1"/>
  <c r="AF93" i="1"/>
  <c r="AP108" i="1"/>
  <c r="G77" i="1"/>
  <c r="U108" i="1"/>
  <c r="AD108" i="1"/>
  <c r="H93" i="1"/>
  <c r="AG108" i="1"/>
  <c r="U93" i="1"/>
  <c r="J77" i="1"/>
  <c r="K93" i="1"/>
  <c r="AM108" i="1"/>
  <c r="AJ93" i="1"/>
  <c r="R108" i="1"/>
  <c r="AE32" i="1"/>
  <c r="AG93" i="1"/>
  <c r="I108" i="1"/>
  <c r="AE77" i="1"/>
  <c r="L108" i="1"/>
  <c r="M108" i="1" s="1"/>
  <c r="AM93" i="1"/>
  <c r="O108" i="1"/>
  <c r="AN77" i="1"/>
  <c r="AB77" i="1"/>
  <c r="P32" i="1"/>
  <c r="AK52" i="14"/>
  <c r="AK16" i="14"/>
  <c r="AK18" i="14"/>
  <c r="AK9" i="14"/>
  <c r="AK45" i="14"/>
  <c r="AK36" i="14"/>
  <c r="AK23" i="14"/>
  <c r="AK33" i="14"/>
  <c r="AK6" i="14"/>
  <c r="AK32" i="14"/>
  <c r="AK12" i="14"/>
  <c r="AK17" i="14"/>
  <c r="AK29" i="14"/>
  <c r="AK25" i="14"/>
  <c r="AK30" i="14"/>
  <c r="AH19" i="13"/>
  <c r="S19" i="13"/>
  <c r="AK19" i="13"/>
  <c r="V19" i="13"/>
  <c r="G19" i="13"/>
  <c r="Y19" i="13"/>
  <c r="AB49" i="12"/>
  <c r="G27" i="12"/>
  <c r="AK49" i="12"/>
  <c r="AJ60" i="12"/>
  <c r="AK60" i="12" s="1"/>
  <c r="M27" i="12"/>
  <c r="J49" i="12"/>
  <c r="L60" i="12"/>
  <c r="AL60" i="12"/>
  <c r="AN49" i="12"/>
  <c r="AM60" i="12"/>
  <c r="AE27" i="12"/>
  <c r="M49" i="12"/>
  <c r="O60" i="12"/>
  <c r="P49" i="12"/>
  <c r="R60" i="12"/>
  <c r="S60" i="12" s="1"/>
  <c r="V49" i="12"/>
  <c r="AD60" i="12"/>
  <c r="Y49" i="12"/>
  <c r="AG60" i="12"/>
  <c r="M25" i="11"/>
  <c r="Y33" i="11"/>
  <c r="AB54" i="11"/>
  <c r="S36" i="11"/>
  <c r="G46" i="11"/>
  <c r="H50" i="11"/>
  <c r="AB36" i="11"/>
  <c r="N50" i="11"/>
  <c r="I43" i="11"/>
  <c r="I49" i="11" s="1"/>
  <c r="W50" i="11"/>
  <c r="AK50" i="11"/>
  <c r="N43" i="11"/>
  <c r="X50" i="11"/>
  <c r="AZ6" i="11"/>
  <c r="AL50" i="11"/>
  <c r="AL62" i="11" s="1"/>
  <c r="O43" i="11"/>
  <c r="G57" i="11"/>
  <c r="I60" i="12"/>
  <c r="AE19" i="11"/>
  <c r="AE48" i="11"/>
  <c r="AN59" i="11"/>
  <c r="P8" i="11"/>
  <c r="AK19" i="11"/>
  <c r="Y19" i="11"/>
  <c r="AT58" i="11"/>
  <c r="M19" i="11"/>
  <c r="AN36" i="11"/>
  <c r="AG43" i="11"/>
  <c r="J25" i="11"/>
  <c r="AI43" i="11"/>
  <c r="AI49" i="11" s="1"/>
  <c r="S46" i="11"/>
  <c r="V49" i="11"/>
  <c r="AW58" i="11"/>
  <c r="AW51" i="11"/>
  <c r="O19" i="11"/>
  <c r="AY19" i="11" s="1"/>
  <c r="AQ36" i="11"/>
  <c r="AJ43" i="11"/>
  <c r="AJ49" i="11" s="1"/>
  <c r="Y53" i="11"/>
  <c r="AK57" i="11"/>
  <c r="AL43" i="11"/>
  <c r="AL49" i="11" s="1"/>
  <c r="AM50" i="11"/>
  <c r="AM62" i="11" s="1"/>
  <c r="S19" i="11"/>
  <c r="AW36" i="11"/>
  <c r="AM43" i="11"/>
  <c r="AM49" i="11" s="1"/>
  <c r="V51" i="11"/>
  <c r="AB53" i="11"/>
  <c r="AN57" i="11"/>
  <c r="AW57" i="11"/>
  <c r="AE59" i="11"/>
  <c r="AH36" i="11"/>
  <c r="AK58" i="11"/>
  <c r="AB57" i="11"/>
  <c r="AW28" i="11"/>
  <c r="Y8" i="11"/>
  <c r="V19" i="11"/>
  <c r="AE51" i="11"/>
  <c r="X56" i="11"/>
  <c r="Y56" i="11" s="1"/>
  <c r="M59" i="11"/>
  <c r="AQ61" i="11"/>
  <c r="AE58" i="11"/>
  <c r="Q50" i="11"/>
  <c r="Q62" i="11" s="1"/>
  <c r="AR50" i="11"/>
  <c r="AR62" i="11" s="1"/>
  <c r="G50" i="11"/>
  <c r="S57" i="11"/>
  <c r="AE28" i="11"/>
  <c r="AD43" i="11"/>
  <c r="AE43" i="11" s="1"/>
  <c r="AB55" i="11"/>
  <c r="K50" i="11"/>
  <c r="K62" i="11" s="1"/>
  <c r="K43" i="11"/>
  <c r="K49" i="11" s="1"/>
  <c r="AO43" i="11"/>
  <c r="L50" i="11"/>
  <c r="L43" i="11"/>
  <c r="AQ25" i="11"/>
  <c r="AT55" i="11"/>
  <c r="AH57" i="11"/>
  <c r="AS50" i="11"/>
  <c r="AS62" i="11" s="1"/>
  <c r="AS43" i="11"/>
  <c r="AT43" i="11" s="1"/>
  <c r="AT25" i="11"/>
  <c r="P56" i="11"/>
  <c r="AB19" i="11"/>
  <c r="R50" i="11"/>
  <c r="R62" i="11" s="1"/>
  <c r="R43" i="11"/>
  <c r="AE53" i="11"/>
  <c r="S25" i="11"/>
  <c r="AN19" i="11"/>
  <c r="V52" i="11"/>
  <c r="J19" i="11"/>
  <c r="G36" i="11"/>
  <c r="Q43" i="11"/>
  <c r="Q49" i="11" s="1"/>
  <c r="AO50" i="11"/>
  <c r="AO62" i="11" s="1"/>
  <c r="AK52" i="11"/>
  <c r="AP50" i="11"/>
  <c r="AP62" i="11" s="1"/>
  <c r="AQ62" i="11" s="1"/>
  <c r="J59" i="11"/>
  <c r="Z50" i="11"/>
  <c r="Z62" i="11" s="1"/>
  <c r="Z43" i="11"/>
  <c r="Z49" i="11" s="1"/>
  <c r="AU43" i="11"/>
  <c r="AU49" i="11" s="1"/>
  <c r="AU50" i="11"/>
  <c r="AU62" i="11" s="1"/>
  <c r="AQ19" i="11"/>
  <c r="AA50" i="11"/>
  <c r="AA62" i="11" s="1"/>
  <c r="AA43" i="11"/>
  <c r="AA49" i="11" s="1"/>
  <c r="AV43" i="11"/>
  <c r="AV49" i="11" s="1"/>
  <c r="W43" i="11"/>
  <c r="W49" i="11" s="1"/>
  <c r="AN53" i="11"/>
  <c r="AR49" i="11"/>
  <c r="AB25" i="11"/>
  <c r="X43" i="11"/>
  <c r="X49" i="11" s="1"/>
  <c r="J51" i="11"/>
  <c r="M33" i="11"/>
  <c r="Y42" i="11"/>
  <c r="AN46" i="11"/>
  <c r="AT19" i="11"/>
  <c r="AB56" i="11"/>
  <c r="P33" i="11"/>
  <c r="AN8" i="11"/>
  <c r="AH25" i="11"/>
  <c r="M53" i="11"/>
  <c r="AF50" i="11"/>
  <c r="AV50" i="11"/>
  <c r="AV62" i="11" s="1"/>
  <c r="AW25" i="11"/>
  <c r="AK25" i="11"/>
  <c r="Y49" i="10"/>
  <c r="N55" i="10"/>
  <c r="O55" i="10"/>
  <c r="Y37" i="10"/>
  <c r="Y54" i="10"/>
  <c r="AK64" i="10"/>
  <c r="AE20" i="10"/>
  <c r="AT31" i="10"/>
  <c r="J49" i="10"/>
  <c r="AF20" i="10"/>
  <c r="AU20" i="10" s="1"/>
  <c r="AB37" i="10"/>
  <c r="AI68" i="10"/>
  <c r="AE58" i="10"/>
  <c r="AN64" i="10"/>
  <c r="M49" i="10"/>
  <c r="AQ64" i="10"/>
  <c r="J20" i="10"/>
  <c r="V56" i="10"/>
  <c r="Z68" i="10"/>
  <c r="AT58" i="10"/>
  <c r="M62" i="10"/>
  <c r="AT64" i="10"/>
  <c r="M59" i="10"/>
  <c r="R68" i="10"/>
  <c r="P65" i="10"/>
  <c r="AQ67" i="10"/>
  <c r="AG68" i="10"/>
  <c r="J62" i="10"/>
  <c r="P63" i="10"/>
  <c r="J60" i="10"/>
  <c r="S63" i="10"/>
  <c r="M67" i="10"/>
  <c r="AB56" i="10"/>
  <c r="S20" i="10"/>
  <c r="Z49" i="10"/>
  <c r="J58" i="10"/>
  <c r="AE61" i="10"/>
  <c r="AA49" i="10"/>
  <c r="AB59" i="10"/>
  <c r="AC49" i="10"/>
  <c r="X68" i="10"/>
  <c r="AD49" i="10"/>
  <c r="AT59" i="10"/>
  <c r="AF68" i="10"/>
  <c r="V37" i="10"/>
  <c r="AI49" i="10"/>
  <c r="K68" i="10"/>
  <c r="AQ56" i="10"/>
  <c r="AM68" i="10"/>
  <c r="AN9" i="10"/>
  <c r="I55" i="10"/>
  <c r="J31" i="10"/>
  <c r="G58" i="10"/>
  <c r="F68" i="10"/>
  <c r="AT56" i="10"/>
  <c r="P49" i="10"/>
  <c r="U68" i="10"/>
  <c r="AB34" i="10"/>
  <c r="AM20" i="10"/>
  <c r="AN20" i="10" s="1"/>
  <c r="AB22" i="10"/>
  <c r="AE31" i="10"/>
  <c r="AE62" i="10"/>
  <c r="AH18" i="10"/>
  <c r="V20" i="10"/>
  <c r="AM49" i="10"/>
  <c r="P57" i="10"/>
  <c r="Q68" i="10"/>
  <c r="AN28" i="10"/>
  <c r="H68" i="10"/>
  <c r="AC68" i="10"/>
  <c r="AQ20" i="10"/>
  <c r="AR49" i="10"/>
  <c r="AQ54" i="10"/>
  <c r="I68" i="10"/>
  <c r="AD68" i="10"/>
  <c r="AJ68" i="10"/>
  <c r="AK57" i="10"/>
  <c r="M63" i="10"/>
  <c r="H55" i="10"/>
  <c r="S62" i="10"/>
  <c r="AH58" i="10"/>
  <c r="AH60" i="10"/>
  <c r="AP68" i="10"/>
  <c r="V63" i="10"/>
  <c r="AB66" i="10"/>
  <c r="AH47" i="10"/>
  <c r="P64" i="10"/>
  <c r="AH66" i="10"/>
  <c r="AE37" i="10"/>
  <c r="G54" i="10"/>
  <c r="AA68" i="10"/>
  <c r="AK9" i="10"/>
  <c r="Y20" i="10"/>
  <c r="R49" i="10"/>
  <c r="S37" i="10"/>
  <c r="J56" i="10"/>
  <c r="AE56" i="10"/>
  <c r="L68" i="10"/>
  <c r="G60" i="10"/>
  <c r="AB20" i="10"/>
  <c r="M56" i="10"/>
  <c r="AP49" i="10"/>
  <c r="P56" i="10"/>
  <c r="S59" i="10"/>
  <c r="O68" i="10"/>
  <c r="M25" i="10"/>
  <c r="AK65" i="10"/>
  <c r="Y58" i="10"/>
  <c r="K55" i="10"/>
  <c r="AK44" i="10"/>
  <c r="AO49" i="10"/>
  <c r="AN57" i="10"/>
  <c r="AQ41" i="10"/>
  <c r="P20" i="10"/>
  <c r="X55" i="10"/>
  <c r="AT41" i="10"/>
  <c r="AR68" i="10"/>
  <c r="J15" i="9"/>
  <c r="AF29" i="9"/>
  <c r="AO63" i="9"/>
  <c r="AQ73" i="9"/>
  <c r="AK71" i="9"/>
  <c r="AQ72" i="9"/>
  <c r="N80" i="9"/>
  <c r="AI80" i="9"/>
  <c r="O80" i="9"/>
  <c r="P70" i="9"/>
  <c r="AQ23" i="9"/>
  <c r="M34" i="9"/>
  <c r="AK76" i="9"/>
  <c r="AJ80" i="9"/>
  <c r="R80" i="9"/>
  <c r="AH45" i="9"/>
  <c r="J77" i="9"/>
  <c r="P78" i="9"/>
  <c r="AN27" i="9"/>
  <c r="AF80" i="9"/>
  <c r="AH73" i="9"/>
  <c r="AQ55" i="9"/>
  <c r="L29" i="9"/>
  <c r="J52" i="9"/>
  <c r="H29" i="9"/>
  <c r="AJ29" i="9"/>
  <c r="AK9" i="9"/>
  <c r="AL29" i="9"/>
  <c r="P61" i="9"/>
  <c r="Q63" i="9"/>
  <c r="AC80" i="9"/>
  <c r="P45" i="9"/>
  <c r="X29" i="9"/>
  <c r="P23" i="9"/>
  <c r="L63" i="9"/>
  <c r="AN79" i="9"/>
  <c r="W29" i="9"/>
  <c r="K63" i="9"/>
  <c r="F63" i="9"/>
  <c r="AB71" i="9"/>
  <c r="AG80" i="9"/>
  <c r="I29" i="9"/>
  <c r="I63" i="9"/>
  <c r="V76" i="9"/>
  <c r="AQ76" i="9"/>
  <c r="K29" i="9"/>
  <c r="AT6" i="9"/>
  <c r="E63" i="9"/>
  <c r="K80" i="9"/>
  <c r="AD80" i="9"/>
  <c r="L80" i="9"/>
  <c r="P72" i="9"/>
  <c r="AO29" i="9"/>
  <c r="AK70" i="9"/>
  <c r="AM80" i="9"/>
  <c r="T63" i="9"/>
  <c r="AB55" i="9"/>
  <c r="AN70" i="9"/>
  <c r="AN78" i="9"/>
  <c r="AP29" i="9"/>
  <c r="AM63" i="9"/>
  <c r="AL80" i="9"/>
  <c r="AN68" i="9"/>
  <c r="U63" i="9"/>
  <c r="Z63" i="9"/>
  <c r="T80" i="9"/>
  <c r="AA63" i="9"/>
  <c r="J73" i="9"/>
  <c r="V55" i="9"/>
  <c r="Q80" i="9"/>
  <c r="Z29" i="9"/>
  <c r="U80" i="9"/>
  <c r="P79" i="9"/>
  <c r="AB9" i="9"/>
  <c r="AA29" i="9"/>
  <c r="Y42" i="9"/>
  <c r="X63" i="9"/>
  <c r="AD29" i="9"/>
  <c r="J42" i="9"/>
  <c r="W80" i="9"/>
  <c r="AP80" i="9"/>
  <c r="M77" i="9"/>
  <c r="G45" i="9"/>
  <c r="AQ45" i="9"/>
  <c r="Y68" i="9"/>
  <c r="F80" i="9"/>
  <c r="X80" i="9"/>
  <c r="AH72" i="9"/>
  <c r="O29" i="9"/>
  <c r="AM29" i="9"/>
  <c r="AE42" i="9"/>
  <c r="AB45" i="9"/>
  <c r="Y70" i="9"/>
  <c r="Q29" i="9"/>
  <c r="AH42" i="9"/>
  <c r="I80" i="9"/>
  <c r="J70" i="9"/>
  <c r="N29" i="9"/>
  <c r="AG29" i="9"/>
  <c r="T29" i="9"/>
  <c r="M42" i="9"/>
  <c r="Z80" i="9"/>
  <c r="R29" i="9"/>
  <c r="P42" i="9"/>
  <c r="V72" i="9"/>
  <c r="AO80" i="9"/>
  <c r="AC63" i="9"/>
  <c r="O63" i="9"/>
  <c r="E80" i="9"/>
  <c r="AA80" i="9"/>
  <c r="H80" i="9"/>
  <c r="S9" i="9"/>
  <c r="AJ63" i="9"/>
  <c r="Y12" i="9"/>
  <c r="V34" i="9"/>
  <c r="R63" i="9"/>
  <c r="AK42" i="9"/>
  <c r="AD63" i="9"/>
  <c r="G76" i="9"/>
  <c r="M9" i="9"/>
  <c r="S42" i="9"/>
  <c r="AL63" i="9"/>
  <c r="AK55" i="9"/>
  <c r="G72" i="9"/>
  <c r="P18" i="9"/>
  <c r="U29" i="9"/>
  <c r="AI63" i="9"/>
  <c r="S70" i="9"/>
  <c r="Y78" i="9"/>
  <c r="AQ70" i="9"/>
  <c r="AQ56" i="8"/>
  <c r="AN23" i="8"/>
  <c r="AH69" i="8"/>
  <c r="S72" i="8"/>
  <c r="N28" i="8"/>
  <c r="P12" i="8"/>
  <c r="Z77" i="8"/>
  <c r="AN72" i="8"/>
  <c r="AH15" i="8"/>
  <c r="P9" i="8"/>
  <c r="AK45" i="8"/>
  <c r="AC62" i="8"/>
  <c r="V56" i="8"/>
  <c r="P70" i="8"/>
  <c r="AE45" i="8"/>
  <c r="M69" i="8"/>
  <c r="S70" i="8"/>
  <c r="AE18" i="8"/>
  <c r="AH45" i="8"/>
  <c r="AD62" i="8"/>
  <c r="J74" i="8"/>
  <c r="AN69" i="8"/>
  <c r="AK67" i="8"/>
  <c r="T62" i="8"/>
  <c r="AT72" i="8"/>
  <c r="J56" i="8"/>
  <c r="AE73" i="8"/>
  <c r="AB69" i="8"/>
  <c r="H77" i="8"/>
  <c r="I77" i="8"/>
  <c r="J73" i="8"/>
  <c r="AQ74" i="8"/>
  <c r="AM77" i="8"/>
  <c r="V72" i="8"/>
  <c r="AN15" i="8"/>
  <c r="Y40" i="8"/>
  <c r="AP77" i="8"/>
  <c r="Q28" i="8"/>
  <c r="AR77" i="8"/>
  <c r="AB40" i="8"/>
  <c r="AK74" i="8"/>
  <c r="G40" i="8"/>
  <c r="P74" i="8"/>
  <c r="V15" i="8"/>
  <c r="AT45" i="8"/>
  <c r="H62" i="8"/>
  <c r="M56" i="8"/>
  <c r="Y67" i="8"/>
  <c r="J18" i="8"/>
  <c r="U77" i="8"/>
  <c r="O62" i="8"/>
  <c r="AQ45" i="8"/>
  <c r="Z28" i="8"/>
  <c r="AA77" i="8"/>
  <c r="AL28" i="8"/>
  <c r="AJ62" i="8"/>
  <c r="R62" i="8"/>
  <c r="AL62" i="8"/>
  <c r="AJ77" i="8"/>
  <c r="AK69" i="8"/>
  <c r="AE72" i="8"/>
  <c r="AM28" i="8"/>
  <c r="V40" i="8"/>
  <c r="R77" i="8"/>
  <c r="AE74" i="8"/>
  <c r="AG62" i="8"/>
  <c r="P15" i="8"/>
  <c r="Q62" i="8"/>
  <c r="M74" i="8"/>
  <c r="AA28" i="8"/>
  <c r="E77" i="8"/>
  <c r="X77" i="8"/>
  <c r="AI28" i="8"/>
  <c r="AB12" i="8"/>
  <c r="AC77" i="8"/>
  <c r="F77" i="8"/>
  <c r="AJ28" i="8"/>
  <c r="AD77" i="8"/>
  <c r="AE69" i="8"/>
  <c r="AF77" i="8"/>
  <c r="N62" i="8"/>
  <c r="AI62" i="8"/>
  <c r="U62" i="8"/>
  <c r="K77" i="8"/>
  <c r="L77" i="8"/>
  <c r="S9" i="8"/>
  <c r="AK40" i="8"/>
  <c r="AI77" i="8"/>
  <c r="AO28" i="8"/>
  <c r="L62" i="8"/>
  <c r="T77" i="8"/>
  <c r="AO77" i="8"/>
  <c r="S49" i="8"/>
  <c r="E62" i="8"/>
  <c r="AO62" i="8"/>
  <c r="V69" i="8"/>
  <c r="G71" i="8"/>
  <c r="AG77" i="8"/>
  <c r="AQ69" i="8"/>
  <c r="Q77" i="8"/>
  <c r="J71" i="8"/>
  <c r="AE56" i="8"/>
  <c r="AM62" i="8"/>
  <c r="AS77" i="8"/>
  <c r="AL77" i="8"/>
  <c r="O28" i="8"/>
  <c r="AG28" i="8"/>
  <c r="AR62" i="8"/>
  <c r="AN74" i="8"/>
  <c r="AN40" i="8"/>
  <c r="Y45" i="8"/>
  <c r="Y71" i="8"/>
  <c r="AQ71" i="8"/>
  <c r="W62" i="8"/>
  <c r="I28" i="8"/>
  <c r="F62" i="8"/>
  <c r="X62" i="8"/>
  <c r="AP62" i="8"/>
  <c r="AB75" i="8"/>
  <c r="AD28" i="8"/>
  <c r="G69" i="8"/>
  <c r="AF28" i="8"/>
  <c r="AW6" i="8"/>
  <c r="H28" i="8"/>
  <c r="AE40" i="8"/>
  <c r="AT49" i="8"/>
  <c r="AS62" i="8"/>
  <c r="V74" i="8"/>
  <c r="AB71" i="8"/>
  <c r="K62" i="8"/>
  <c r="I62" i="8"/>
  <c r="Z62" i="8"/>
  <c r="N77" i="8"/>
  <c r="P72" i="8"/>
  <c r="AA62" i="8"/>
  <c r="J45" i="8"/>
  <c r="O77" i="8"/>
  <c r="AC28" i="8"/>
  <c r="AE15" i="8"/>
  <c r="AH75" i="7"/>
  <c r="AB74" i="7"/>
  <c r="AJ80" i="7"/>
  <c r="AL80" i="7"/>
  <c r="L65" i="7"/>
  <c r="J74" i="7"/>
  <c r="AA80" i="7"/>
  <c r="AG28" i="7"/>
  <c r="H65" i="7"/>
  <c r="Y48" i="7"/>
  <c r="AF65" i="7"/>
  <c r="S59" i="7"/>
  <c r="V72" i="7"/>
  <c r="AC28" i="7"/>
  <c r="W80" i="7"/>
  <c r="AK75" i="7"/>
  <c r="F80" i="7"/>
  <c r="M52" i="7"/>
  <c r="AH74" i="7"/>
  <c r="AT6" i="7"/>
  <c r="Y70" i="7"/>
  <c r="J73" i="7"/>
  <c r="M74" i="7"/>
  <c r="AN75" i="7"/>
  <c r="Q65" i="7"/>
  <c r="J48" i="7"/>
  <c r="AK74" i="7"/>
  <c r="AH35" i="7"/>
  <c r="AH52" i="7"/>
  <c r="V70" i="7"/>
  <c r="P75" i="7"/>
  <c r="U80" i="7"/>
  <c r="J23" i="7"/>
  <c r="AK48" i="7"/>
  <c r="N65" i="7"/>
  <c r="V75" i="7"/>
  <c r="AB76" i="7"/>
  <c r="P35" i="7"/>
  <c r="M78" i="7"/>
  <c r="M77" i="7"/>
  <c r="AQ12" i="7"/>
  <c r="AB18" i="7"/>
  <c r="S48" i="7"/>
  <c r="AI80" i="7"/>
  <c r="AE15" i="7"/>
  <c r="AQ74" i="7"/>
  <c r="N80" i="7"/>
  <c r="T80" i="7"/>
  <c r="AH59" i="7"/>
  <c r="O80" i="7"/>
  <c r="AL65" i="7"/>
  <c r="O28" i="7"/>
  <c r="AC65" i="7"/>
  <c r="AC80" i="7"/>
  <c r="AD65" i="7"/>
  <c r="AK73" i="7"/>
  <c r="AM28" i="7"/>
  <c r="O65" i="7"/>
  <c r="P43" i="7"/>
  <c r="V15" i="7"/>
  <c r="AI65" i="7"/>
  <c r="G70" i="7"/>
  <c r="P72" i="7"/>
  <c r="AN48" i="7"/>
  <c r="M9" i="7"/>
  <c r="K28" i="7"/>
  <c r="S43" i="7"/>
  <c r="R65" i="7"/>
  <c r="S72" i="7"/>
  <c r="M75" i="7"/>
  <c r="F65" i="7"/>
  <c r="AO80" i="7"/>
  <c r="AP80" i="7"/>
  <c r="R80" i="7"/>
  <c r="W65" i="7"/>
  <c r="AO65" i="7"/>
  <c r="R28" i="7"/>
  <c r="AJ28" i="7"/>
  <c r="AK9" i="7"/>
  <c r="X65" i="7"/>
  <c r="AP65" i="7"/>
  <c r="AH18" i="7"/>
  <c r="AB12" i="7"/>
  <c r="U28" i="7"/>
  <c r="AB43" i="7"/>
  <c r="Z65" i="7"/>
  <c r="AK52" i="7"/>
  <c r="AO28" i="7"/>
  <c r="AG65" i="7"/>
  <c r="AD80" i="7"/>
  <c r="K80" i="7"/>
  <c r="AF80" i="7"/>
  <c r="L80" i="7"/>
  <c r="AE79" i="7"/>
  <c r="S12" i="7"/>
  <c r="AN31" i="7"/>
  <c r="Q80" i="7"/>
  <c r="P78" i="7"/>
  <c r="L28" i="7"/>
  <c r="AE52" i="7"/>
  <c r="Q28" i="7"/>
  <c r="AI28" i="7"/>
  <c r="N28" i="7"/>
  <c r="AH76" i="7"/>
  <c r="M23" i="7"/>
  <c r="AA65" i="7"/>
  <c r="V78" i="7"/>
  <c r="AB48" i="7"/>
  <c r="H80" i="7"/>
  <c r="AP28" i="7"/>
  <c r="I80" i="7"/>
  <c r="J72" i="7"/>
  <c r="AD28" i="7"/>
  <c r="AM65" i="7"/>
  <c r="AG80" i="7"/>
  <c r="X80" i="7"/>
  <c r="AM80" i="7"/>
  <c r="H28" i="7"/>
  <c r="Z28" i="7"/>
  <c r="I28" i="7"/>
  <c r="AA28" i="7"/>
  <c r="AH48" i="7"/>
  <c r="Z80" i="7"/>
  <c r="T28" i="7"/>
  <c r="AJ65" i="7"/>
  <c r="M73" i="7"/>
  <c r="T65" i="7"/>
  <c r="G52" i="7"/>
  <c r="E65" i="7"/>
  <c r="U65" i="7"/>
  <c r="V43" i="7"/>
  <c r="AB72" i="7"/>
  <c r="V12" i="6"/>
  <c r="U69" i="6"/>
  <c r="X30" i="6"/>
  <c r="AN45" i="6"/>
  <c r="M15" i="6"/>
  <c r="AE61" i="6"/>
  <c r="P80" i="6"/>
  <c r="Y50" i="6"/>
  <c r="Y12" i="6"/>
  <c r="AB23" i="6"/>
  <c r="T69" i="6"/>
  <c r="AE37" i="6"/>
  <c r="E85" i="6"/>
  <c r="G50" i="6"/>
  <c r="F85" i="6"/>
  <c r="G75" i="6"/>
  <c r="P61" i="6"/>
  <c r="Y80" i="6"/>
  <c r="AB82" i="6"/>
  <c r="AF69" i="6"/>
  <c r="J54" i="6"/>
  <c r="AE54" i="6"/>
  <c r="V79" i="6"/>
  <c r="AE82" i="6"/>
  <c r="AL30" i="6"/>
  <c r="S23" i="6"/>
  <c r="AM30" i="6"/>
  <c r="G84" i="6"/>
  <c r="AH37" i="6"/>
  <c r="M37" i="6"/>
  <c r="Y15" i="6"/>
  <c r="AI69" i="6"/>
  <c r="AN50" i="6"/>
  <c r="AH80" i="6"/>
  <c r="S81" i="6"/>
  <c r="AK79" i="6"/>
  <c r="V80" i="6"/>
  <c r="AE83" i="6"/>
  <c r="P54" i="6"/>
  <c r="J80" i="6"/>
  <c r="I30" i="6"/>
  <c r="AN82" i="6"/>
  <c r="Z30" i="6"/>
  <c r="AK12" i="6"/>
  <c r="AA30" i="6"/>
  <c r="AB9" i="6"/>
  <c r="H30" i="6"/>
  <c r="AG69" i="6"/>
  <c r="AH45" i="6"/>
  <c r="M50" i="6"/>
  <c r="W30" i="6"/>
  <c r="N69" i="6"/>
  <c r="L30" i="6"/>
  <c r="S45" i="6"/>
  <c r="G79" i="6"/>
  <c r="AJ30" i="6"/>
  <c r="AB15" i="6"/>
  <c r="V45" i="6"/>
  <c r="AK18" i="6"/>
  <c r="R30" i="6"/>
  <c r="AH83" i="6"/>
  <c r="K30" i="6"/>
  <c r="Q30" i="6"/>
  <c r="P50" i="6"/>
  <c r="O69" i="6"/>
  <c r="AB79" i="6"/>
  <c r="AI30" i="6"/>
  <c r="J29" i="6"/>
  <c r="AM69" i="6"/>
  <c r="AN23" i="6"/>
  <c r="W69" i="6"/>
  <c r="AE78" i="6"/>
  <c r="AJ69" i="6"/>
  <c r="AL69" i="6"/>
  <c r="AN80" i="6"/>
  <c r="AL85" i="6"/>
  <c r="AM85" i="6"/>
  <c r="E69" i="6"/>
  <c r="X69" i="6"/>
  <c r="J68" i="6"/>
  <c r="V75" i="6"/>
  <c r="F69" i="6"/>
  <c r="AC69" i="6"/>
  <c r="P79" i="6"/>
  <c r="AN9" i="6"/>
  <c r="AN15" i="6"/>
  <c r="AB50" i="6"/>
  <c r="P37" i="6"/>
  <c r="AD30" i="6"/>
  <c r="T30" i="6"/>
  <c r="AD69" i="6"/>
  <c r="AC30" i="6"/>
  <c r="AE9" i="6"/>
  <c r="N85" i="6"/>
  <c r="Z69" i="6"/>
  <c r="AF30" i="6"/>
  <c r="AF85" i="6"/>
  <c r="I69" i="6"/>
  <c r="AA69" i="6"/>
  <c r="Y75" i="6"/>
  <c r="P82" i="6"/>
  <c r="K69" i="6"/>
  <c r="AB80" i="6"/>
  <c r="AG30" i="6"/>
  <c r="AH77" i="6"/>
  <c r="M80" i="6"/>
  <c r="AB77" i="6"/>
  <c r="M51" i="5"/>
  <c r="S24" i="5"/>
  <c r="M46" i="5"/>
  <c r="J55" i="5"/>
  <c r="K71" i="5"/>
  <c r="AB12" i="5"/>
  <c r="S62" i="5"/>
  <c r="T71" i="5"/>
  <c r="V84" i="5"/>
  <c r="AH87" i="5"/>
  <c r="V15" i="5"/>
  <c r="AB19" i="5"/>
  <c r="U71" i="5"/>
  <c r="R71" i="5"/>
  <c r="M9" i="5"/>
  <c r="AB38" i="5"/>
  <c r="S84" i="5"/>
  <c r="Y86" i="5"/>
  <c r="AF30" i="5"/>
  <c r="AE86" i="5"/>
  <c r="AB51" i="5"/>
  <c r="Y55" i="5"/>
  <c r="S74" i="5"/>
  <c r="G84" i="5"/>
  <c r="AB65" i="5"/>
  <c r="M84" i="5"/>
  <c r="Y74" i="5"/>
  <c r="AH84" i="5"/>
  <c r="AJ30" i="5"/>
  <c r="AE82" i="5"/>
  <c r="AE9" i="5"/>
  <c r="S38" i="5"/>
  <c r="AE51" i="5"/>
  <c r="J84" i="5"/>
  <c r="P86" i="5"/>
  <c r="Q30" i="5"/>
  <c r="AE74" i="5"/>
  <c r="AD30" i="5"/>
  <c r="V51" i="5"/>
  <c r="U30" i="5"/>
  <c r="Y79" i="5"/>
  <c r="AE38" i="5"/>
  <c r="L71" i="5"/>
  <c r="X30" i="5"/>
  <c r="M38" i="5"/>
  <c r="N30" i="5"/>
  <c r="P15" i="5"/>
  <c r="N71" i="5"/>
  <c r="AI30" i="5"/>
  <c r="AE46" i="5"/>
  <c r="AF71" i="5"/>
  <c r="AD79" i="5"/>
  <c r="AE79" i="5" s="1"/>
  <c r="O71" i="5"/>
  <c r="P46" i="5"/>
  <c r="Q71" i="5"/>
  <c r="S46" i="5"/>
  <c r="AG30" i="5"/>
  <c r="O30" i="5"/>
  <c r="AH55" i="5"/>
  <c r="J83" i="5"/>
  <c r="R30" i="5"/>
  <c r="L30" i="5"/>
  <c r="T30" i="5"/>
  <c r="K30" i="5"/>
  <c r="AC71" i="5"/>
  <c r="W30" i="5"/>
  <c r="AD71" i="5"/>
  <c r="AG71" i="5"/>
  <c r="AC30" i="5"/>
  <c r="AH9" i="5"/>
  <c r="AB83" i="5"/>
  <c r="AA71" i="5"/>
  <c r="AH82" i="5"/>
  <c r="H30" i="5"/>
  <c r="P38" i="5"/>
  <c r="W71" i="5"/>
  <c r="F71" i="5"/>
  <c r="X71" i="5"/>
  <c r="Z30" i="5"/>
  <c r="Y46" i="5"/>
  <c r="S79" i="5"/>
  <c r="AB85" i="5"/>
  <c r="AA30" i="5"/>
  <c r="J12" i="5"/>
  <c r="H71" i="5"/>
  <c r="E71" i="5"/>
  <c r="AB87" i="5"/>
  <c r="I30" i="5"/>
  <c r="J9" i="5"/>
  <c r="I71" i="5"/>
  <c r="J46" i="5"/>
  <c r="G55" i="5"/>
  <c r="M83" i="5"/>
  <c r="Z71" i="5"/>
  <c r="J30" i="4"/>
  <c r="Z84" i="4"/>
  <c r="X31" i="4"/>
  <c r="V87" i="4"/>
  <c r="AA31" i="4"/>
  <c r="AD31" i="4"/>
  <c r="Y90" i="4"/>
  <c r="V24" i="4"/>
  <c r="AA84" i="4"/>
  <c r="AB47" i="4"/>
  <c r="AK39" i="4"/>
  <c r="Y87" i="4"/>
  <c r="AJ84" i="4"/>
  <c r="AI71" i="4"/>
  <c r="H31" i="4"/>
  <c r="AJ71" i="4"/>
  <c r="I31" i="4"/>
  <c r="AH70" i="4"/>
  <c r="J85" i="4"/>
  <c r="J92" i="4"/>
  <c r="U84" i="4"/>
  <c r="AH92" i="4"/>
  <c r="AN88" i="4"/>
  <c r="M47" i="4"/>
  <c r="K86" i="4"/>
  <c r="AI86" i="4"/>
  <c r="AL84" i="4"/>
  <c r="AH12" i="4"/>
  <c r="Q84" i="4"/>
  <c r="AM84" i="4"/>
  <c r="F82" i="4"/>
  <c r="P87" i="4"/>
  <c r="AK87" i="4"/>
  <c r="AB92" i="4"/>
  <c r="AK15" i="4"/>
  <c r="Y24" i="4"/>
  <c r="AN89" i="4"/>
  <c r="P39" i="4"/>
  <c r="E86" i="4"/>
  <c r="K71" i="4"/>
  <c r="P47" i="4"/>
  <c r="S47" i="4"/>
  <c r="AM86" i="4"/>
  <c r="Z71" i="4"/>
  <c r="J9" i="4"/>
  <c r="AK78" i="4"/>
  <c r="AB87" i="4"/>
  <c r="AE90" i="4"/>
  <c r="AN91" i="4"/>
  <c r="F86" i="4"/>
  <c r="AE24" i="4"/>
  <c r="AG86" i="4"/>
  <c r="P19" i="4"/>
  <c r="AL31" i="4"/>
  <c r="E82" i="4"/>
  <c r="T71" i="4"/>
  <c r="O31" i="4"/>
  <c r="N71" i="4"/>
  <c r="V90" i="4"/>
  <c r="AF31" i="4"/>
  <c r="AG31" i="4"/>
  <c r="K84" i="4"/>
  <c r="AI31" i="4"/>
  <c r="L84" i="4"/>
  <c r="L71" i="4"/>
  <c r="AG71" i="4"/>
  <c r="AG84" i="4"/>
  <c r="AB70" i="4"/>
  <c r="AJ31" i="4"/>
  <c r="AH47" i="4"/>
  <c r="AI84" i="4"/>
  <c r="F71" i="4"/>
  <c r="AH39" i="4"/>
  <c r="AF84" i="4"/>
  <c r="N31" i="4"/>
  <c r="AC86" i="4"/>
  <c r="O84" i="4"/>
  <c r="AI82" i="4"/>
  <c r="AD86" i="4"/>
  <c r="AN19" i="4"/>
  <c r="AD71" i="4"/>
  <c r="AA71" i="4"/>
  <c r="AC84" i="4"/>
  <c r="AC71" i="4"/>
  <c r="AQ6" i="4"/>
  <c r="AM31" i="4"/>
  <c r="T31" i="4"/>
  <c r="P52" i="4"/>
  <c r="Q71" i="4"/>
  <c r="AK47" i="4"/>
  <c r="M52" i="4"/>
  <c r="AF71" i="4"/>
  <c r="AF86" i="4"/>
  <c r="R71" i="4"/>
  <c r="R84" i="4"/>
  <c r="AH52" i="4"/>
  <c r="U31" i="4"/>
  <c r="W31" i="4"/>
  <c r="X71" i="4"/>
  <c r="W71" i="4"/>
  <c r="AL71" i="4"/>
  <c r="V30" i="4"/>
  <c r="V47" i="4"/>
  <c r="AN47" i="4"/>
  <c r="V52" i="4"/>
  <c r="AN52" i="4"/>
  <c r="AM71" i="4"/>
  <c r="T84" i="4"/>
  <c r="V74" i="4"/>
  <c r="AB9" i="4"/>
  <c r="G52" i="4"/>
  <c r="U71" i="4"/>
  <c r="Y52" i="4"/>
  <c r="Y56" i="4"/>
  <c r="Z31" i="4"/>
  <c r="AB39" i="4"/>
  <c r="AB52" i="4"/>
  <c r="AE47" i="4"/>
  <c r="O71" i="4"/>
  <c r="AK40" i="3"/>
  <c r="P53" i="3"/>
  <c r="AB89" i="3"/>
  <c r="K86" i="3"/>
  <c r="G89" i="3"/>
  <c r="AE90" i="3"/>
  <c r="S95" i="3"/>
  <c r="AQ24" i="3"/>
  <c r="Q84" i="3"/>
  <c r="AG72" i="3"/>
  <c r="Y91" i="3"/>
  <c r="R31" i="3"/>
  <c r="U86" i="3"/>
  <c r="W72" i="3"/>
  <c r="Q72" i="3"/>
  <c r="AC31" i="3"/>
  <c r="AO84" i="3"/>
  <c r="J12" i="3"/>
  <c r="Y92" i="3"/>
  <c r="W31" i="3"/>
  <c r="AQ15" i="3"/>
  <c r="Q86" i="3"/>
  <c r="P64" i="3"/>
  <c r="P90" i="3"/>
  <c r="F72" i="3"/>
  <c r="AA88" i="3"/>
  <c r="V89" i="3"/>
  <c r="V48" i="3"/>
  <c r="H88" i="3"/>
  <c r="AC88" i="3"/>
  <c r="Z88" i="3"/>
  <c r="T72" i="3"/>
  <c r="S40" i="3"/>
  <c r="AL72" i="3"/>
  <c r="AL88" i="3"/>
  <c r="R72" i="3"/>
  <c r="R88" i="3"/>
  <c r="AM88" i="3"/>
  <c r="AN53" i="3"/>
  <c r="Y95" i="3"/>
  <c r="AO31" i="3"/>
  <c r="AQ76" i="3"/>
  <c r="AM72" i="3"/>
  <c r="E84" i="3"/>
  <c r="AE92" i="3"/>
  <c r="H31" i="3"/>
  <c r="W86" i="3"/>
  <c r="AO86" i="3"/>
  <c r="AP72" i="3"/>
  <c r="AQ48" i="3"/>
  <c r="AP86" i="3"/>
  <c r="I31" i="3"/>
  <c r="Z31" i="3"/>
  <c r="AP88" i="3"/>
  <c r="AQ53" i="3"/>
  <c r="Z72" i="3"/>
  <c r="Z86" i="3"/>
  <c r="AO72" i="3"/>
  <c r="K31" i="3"/>
  <c r="Y34" i="3"/>
  <c r="H86" i="3"/>
  <c r="H72" i="3"/>
  <c r="L31" i="3"/>
  <c r="I72" i="3"/>
  <c r="AB48" i="3"/>
  <c r="G53" i="3"/>
  <c r="AD31" i="3"/>
  <c r="J48" i="3"/>
  <c r="AC86" i="3"/>
  <c r="AC72" i="3"/>
  <c r="N31" i="3"/>
  <c r="AF31" i="3"/>
  <c r="AZ48" i="3"/>
  <c r="AX86" i="3"/>
  <c r="AX72" i="3"/>
  <c r="O31" i="3"/>
  <c r="AG31" i="3"/>
  <c r="AH9" i="3"/>
  <c r="T31" i="3"/>
  <c r="L72" i="3"/>
  <c r="AE48" i="3"/>
  <c r="AY72" i="3"/>
  <c r="K72" i="3"/>
  <c r="BC6" i="3"/>
  <c r="U31" i="3"/>
  <c r="M48" i="3"/>
  <c r="Q31" i="3"/>
  <c r="U72" i="3"/>
  <c r="AM31" i="3"/>
  <c r="AJ31" i="3"/>
  <c r="AE19" i="3"/>
  <c r="AF72" i="3"/>
  <c r="G80" i="3"/>
  <c r="AI31" i="3"/>
  <c r="V40" i="3"/>
  <c r="O72" i="3"/>
  <c r="O86" i="3"/>
  <c r="AG86" i="3"/>
  <c r="J53" i="3"/>
  <c r="P48" i="3"/>
  <c r="AH48" i="3"/>
  <c r="I88" i="3"/>
  <c r="AL31" i="3"/>
  <c r="AF86" i="3"/>
  <c r="R86" i="3"/>
  <c r="S48" i="3"/>
  <c r="L88" i="3"/>
  <c r="AP31" i="3"/>
  <c r="M53" i="3"/>
  <c r="AD72" i="3"/>
  <c r="AE53" i="3"/>
  <c r="X72" i="3"/>
  <c r="N72" i="3"/>
  <c r="X86" i="3"/>
  <c r="AQ93" i="3"/>
  <c r="AA86" i="3"/>
  <c r="M15" i="3"/>
  <c r="AJ31" i="2"/>
  <c r="AM90" i="2"/>
  <c r="S94" i="2"/>
  <c r="S96" i="2"/>
  <c r="Y40" i="2"/>
  <c r="AQ48" i="2"/>
  <c r="N72" i="2"/>
  <c r="AK40" i="2"/>
  <c r="AT40" i="2"/>
  <c r="AB34" i="2"/>
  <c r="AU72" i="2"/>
  <c r="AH53" i="2"/>
  <c r="P64" i="2"/>
  <c r="S71" i="2"/>
  <c r="S34" i="2"/>
  <c r="O72" i="2"/>
  <c r="O91" i="2"/>
  <c r="P91" i="2" s="1"/>
  <c r="AF90" i="2"/>
  <c r="AT19" i="2"/>
  <c r="AC72" i="2"/>
  <c r="AI31" i="2"/>
  <c r="AQ30" i="2"/>
  <c r="AE34" i="2"/>
  <c r="AU90" i="2"/>
  <c r="AA90" i="2"/>
  <c r="AE53" i="2"/>
  <c r="AS86" i="2"/>
  <c r="P94" i="2"/>
  <c r="V94" i="2"/>
  <c r="P40" i="2"/>
  <c r="T86" i="2"/>
  <c r="W31" i="2"/>
  <c r="AD31" i="2"/>
  <c r="AP31" i="2"/>
  <c r="AF31" i="2"/>
  <c r="AH9" i="2"/>
  <c r="AK48" i="2"/>
  <c r="AI72" i="2"/>
  <c r="AD72" i="2"/>
  <c r="U90" i="2"/>
  <c r="V53" i="2"/>
  <c r="AM31" i="2"/>
  <c r="AN9" i="2"/>
  <c r="AV72" i="2"/>
  <c r="AV90" i="2"/>
  <c r="T31" i="2"/>
  <c r="AL31" i="2"/>
  <c r="Y53" i="2"/>
  <c r="X90" i="2"/>
  <c r="R91" i="2"/>
  <c r="N31" i="2"/>
  <c r="AR72" i="2"/>
  <c r="AD90" i="2"/>
  <c r="U31" i="2"/>
  <c r="Y48" i="2"/>
  <c r="X72" i="2"/>
  <c r="U91" i="2"/>
  <c r="V91" i="2" s="1"/>
  <c r="U86" i="2"/>
  <c r="V79" i="2"/>
  <c r="AG90" i="2"/>
  <c r="K31" i="2"/>
  <c r="Z72" i="2"/>
  <c r="V40" i="2"/>
  <c r="AA72" i="2"/>
  <c r="AB48" i="2"/>
  <c r="AJ72" i="2"/>
  <c r="H86" i="2"/>
  <c r="AN94" i="2"/>
  <c r="L72" i="2"/>
  <c r="M48" i="2"/>
  <c r="AC31" i="2"/>
  <c r="AT48" i="2"/>
  <c r="AS72" i="2"/>
  <c r="AG31" i="2"/>
  <c r="AH12" i="2"/>
  <c r="X31" i="2"/>
  <c r="E72" i="2"/>
  <c r="O31" i="2"/>
  <c r="AG72" i="2"/>
  <c r="AO31" i="2"/>
  <c r="AH48" i="2"/>
  <c r="K72" i="2"/>
  <c r="AM86" i="2"/>
  <c r="AF72" i="2"/>
  <c r="AL72" i="2"/>
  <c r="P48" i="2"/>
  <c r="Q72" i="2"/>
  <c r="S48" i="2"/>
  <c r="R72" i="2"/>
  <c r="AK53" i="2"/>
  <c r="T72" i="2"/>
  <c r="AP72" i="2"/>
  <c r="T90" i="2"/>
  <c r="P57" i="2"/>
  <c r="Q91" i="2"/>
  <c r="AN91" i="2"/>
  <c r="AL90" i="2"/>
  <c r="G53" i="2"/>
  <c r="AB53" i="2"/>
  <c r="AO72" i="2"/>
  <c r="F72" i="2"/>
  <c r="S57" i="2"/>
  <c r="U72" i="2"/>
  <c r="AM72" i="2"/>
  <c r="L90" i="2"/>
  <c r="M53" i="2"/>
  <c r="AB94" i="2"/>
  <c r="V48" i="2"/>
  <c r="AC90" i="2"/>
  <c r="AS90" i="2"/>
  <c r="AT53" i="2"/>
  <c r="AS91" i="2"/>
  <c r="AT91" i="2" s="1"/>
  <c r="AT79" i="2"/>
  <c r="W72" i="2"/>
  <c r="J79" i="2"/>
  <c r="AE15" i="2"/>
  <c r="AQ96" i="2"/>
  <c r="AW53" i="2"/>
  <c r="L31" i="2"/>
  <c r="AR31" i="2"/>
  <c r="AE48" i="2"/>
  <c r="AT93" i="15" l="1"/>
  <c r="AT108" i="15"/>
  <c r="AR108" i="1"/>
  <c r="AS108" i="1"/>
  <c r="AW31" i="10"/>
  <c r="AW62" i="10"/>
  <c r="AT58" i="9"/>
  <c r="Y61" i="11"/>
  <c r="N49" i="11"/>
  <c r="AZ28" i="11"/>
  <c r="AV20" i="10"/>
  <c r="AQ79" i="6"/>
  <c r="AZ53" i="2"/>
  <c r="AQ12" i="4"/>
  <c r="AN86" i="5"/>
  <c r="AQ50" i="6"/>
  <c r="AZ46" i="11"/>
  <c r="AQ91" i="4"/>
  <c r="Y86" i="4"/>
  <c r="AW20" i="10"/>
  <c r="AT32" i="1"/>
  <c r="AT77" i="1"/>
  <c r="AT96" i="1"/>
  <c r="AT97" i="1"/>
  <c r="AT92" i="1"/>
  <c r="BC93" i="3"/>
  <c r="BC71" i="3"/>
  <c r="BC76" i="3"/>
  <c r="BC64" i="3"/>
  <c r="BC48" i="3"/>
  <c r="BC34" i="3"/>
  <c r="BC15" i="3"/>
  <c r="U93" i="4"/>
  <c r="T93" i="4"/>
  <c r="AN65" i="5"/>
  <c r="AQ68" i="6"/>
  <c r="AT35" i="7"/>
  <c r="AT77" i="7"/>
  <c r="AT48" i="7"/>
  <c r="AW67" i="8"/>
  <c r="AT77" i="9"/>
  <c r="AT55" i="9"/>
  <c r="AZ19" i="2"/>
  <c r="AZ30" i="2"/>
  <c r="AZ92" i="2"/>
  <c r="AZ96" i="2"/>
  <c r="AZ93" i="2"/>
  <c r="AZ34" i="2"/>
  <c r="AZ9" i="2"/>
  <c r="Z97" i="2"/>
  <c r="AZ64" i="2"/>
  <c r="AZ15" i="2"/>
  <c r="AZ89" i="2"/>
  <c r="AZ79" i="2"/>
  <c r="AZ24" i="2"/>
  <c r="AZ40" i="2"/>
  <c r="BC89" i="3"/>
  <c r="BC24" i="3"/>
  <c r="BC40" i="3"/>
  <c r="BC91" i="3"/>
  <c r="BC53" i="3"/>
  <c r="BC90" i="3"/>
  <c r="BC19" i="3"/>
  <c r="BC80" i="3"/>
  <c r="BC12" i="3"/>
  <c r="AQ9" i="4"/>
  <c r="AQ85" i="4"/>
  <c r="AQ15" i="4"/>
  <c r="W93" i="4"/>
  <c r="AQ92" i="4"/>
  <c r="AQ47" i="4"/>
  <c r="AQ74" i="4"/>
  <c r="AQ19" i="4"/>
  <c r="AQ52" i="4"/>
  <c r="AJ93" i="4"/>
  <c r="M86" i="4"/>
  <c r="AL93" i="4"/>
  <c r="AQ88" i="4"/>
  <c r="AK86" i="4"/>
  <c r="AQ24" i="4"/>
  <c r="P86" i="4"/>
  <c r="N93" i="4"/>
  <c r="AQ89" i="4"/>
  <c r="V82" i="4"/>
  <c r="AQ56" i="4"/>
  <c r="AN86" i="4"/>
  <c r="AQ90" i="4"/>
  <c r="AQ39" i="4"/>
  <c r="AN38" i="5"/>
  <c r="AN15" i="5"/>
  <c r="AL79" i="5"/>
  <c r="AN19" i="5"/>
  <c r="AQ80" i="6"/>
  <c r="AQ12" i="6"/>
  <c r="AQ9" i="6"/>
  <c r="AQ37" i="6"/>
  <c r="AQ82" i="6"/>
  <c r="AQ83" i="6"/>
  <c r="AQ81" i="6"/>
  <c r="AQ45" i="6"/>
  <c r="AQ54" i="6"/>
  <c r="AT74" i="7"/>
  <c r="AT79" i="7"/>
  <c r="AT70" i="7"/>
  <c r="AT75" i="7"/>
  <c r="AT15" i="7"/>
  <c r="AT52" i="7"/>
  <c r="AT59" i="7"/>
  <c r="AT18" i="7"/>
  <c r="AT72" i="7"/>
  <c r="AT76" i="7"/>
  <c r="AT73" i="7"/>
  <c r="AT78" i="7"/>
  <c r="AW71" i="8"/>
  <c r="AW49" i="8"/>
  <c r="AW45" i="8"/>
  <c r="AW72" i="8"/>
  <c r="AW75" i="8"/>
  <c r="AW9" i="8"/>
  <c r="AW23" i="8"/>
  <c r="AW12" i="8"/>
  <c r="AW15" i="8"/>
  <c r="S28" i="8"/>
  <c r="AW18" i="8"/>
  <c r="AW76" i="8"/>
  <c r="AT52" i="9"/>
  <c r="AT79" i="9"/>
  <c r="AT45" i="9"/>
  <c r="AT71" i="9"/>
  <c r="AT23" i="9"/>
  <c r="AT34" i="9"/>
  <c r="AT70" i="9"/>
  <c r="AT12" i="9"/>
  <c r="AT76" i="9"/>
  <c r="AT27" i="9"/>
  <c r="AT78" i="9"/>
  <c r="AT75" i="9"/>
  <c r="AT72" i="9"/>
  <c r="AR63" i="9"/>
  <c r="AS63" i="9"/>
  <c r="AT74" i="9"/>
  <c r="AT73" i="9"/>
  <c r="AR80" i="9"/>
  <c r="AS80" i="9"/>
  <c r="AR29" i="9"/>
  <c r="AS29" i="9"/>
  <c r="AT9" i="9"/>
  <c r="AV62" i="8"/>
  <c r="AB62" i="8"/>
  <c r="AU62" i="8"/>
  <c r="AW40" i="8"/>
  <c r="AW74" i="8"/>
  <c r="AU28" i="8"/>
  <c r="AV28" i="8"/>
  <c r="AU77" i="8"/>
  <c r="V28" i="8"/>
  <c r="AV77" i="8"/>
  <c r="AW69" i="8"/>
  <c r="AS65" i="7"/>
  <c r="AR65" i="7"/>
  <c r="AT43" i="7"/>
  <c r="AT23" i="7"/>
  <c r="AT12" i="7"/>
  <c r="AR28" i="7"/>
  <c r="AS28" i="7"/>
  <c r="AR80" i="7"/>
  <c r="AT9" i="7"/>
  <c r="AS80" i="7"/>
  <c r="AQ75" i="6"/>
  <c r="AP84" i="6"/>
  <c r="AQ61" i="6"/>
  <c r="AP69" i="6"/>
  <c r="AO69" i="6"/>
  <c r="AO84" i="6"/>
  <c r="AQ29" i="6"/>
  <c r="AQ23" i="6"/>
  <c r="AQ18" i="6"/>
  <c r="AP30" i="6"/>
  <c r="AQ78" i="6"/>
  <c r="AO30" i="6"/>
  <c r="AO85" i="6"/>
  <c r="AQ77" i="6"/>
  <c r="AN70" i="5"/>
  <c r="AN55" i="5"/>
  <c r="AM88" i="5"/>
  <c r="AL88" i="5"/>
  <c r="AN24" i="5"/>
  <c r="AN89" i="5"/>
  <c r="AN12" i="5"/>
  <c r="AO82" i="4"/>
  <c r="AP82" i="4"/>
  <c r="AQ70" i="4"/>
  <c r="AQ63" i="4"/>
  <c r="AQ87" i="4"/>
  <c r="AO71" i="4"/>
  <c r="AP71" i="4"/>
  <c r="AO86" i="4"/>
  <c r="AQ30" i="4"/>
  <c r="AP86" i="4"/>
  <c r="AQ86" i="4" s="1"/>
  <c r="AO31" i="4"/>
  <c r="AH31" i="4"/>
  <c r="AP84" i="4"/>
  <c r="AO84" i="4"/>
  <c r="AP31" i="4"/>
  <c r="BB84" i="3"/>
  <c r="BA84" i="3"/>
  <c r="BC94" i="3"/>
  <c r="BC57" i="3"/>
  <c r="BA72" i="3"/>
  <c r="BB72" i="3"/>
  <c r="BC72" i="3" s="1"/>
  <c r="BA86" i="3"/>
  <c r="BC92" i="3"/>
  <c r="BC95" i="3"/>
  <c r="BC30" i="3"/>
  <c r="BB88" i="3"/>
  <c r="BA88" i="3"/>
  <c r="BA31" i="3"/>
  <c r="BB31" i="3"/>
  <c r="BC87" i="3"/>
  <c r="BB86" i="3"/>
  <c r="BC9" i="3"/>
  <c r="AX86" i="2"/>
  <c r="AY86" i="2"/>
  <c r="AZ71" i="2"/>
  <c r="AZ94" i="2"/>
  <c r="AZ57" i="2"/>
  <c r="AX72" i="2"/>
  <c r="AZ48" i="2"/>
  <c r="AY72" i="2"/>
  <c r="AZ95" i="2"/>
  <c r="AX91" i="2"/>
  <c r="AY91" i="2"/>
  <c r="AY90" i="2"/>
  <c r="AX90" i="2"/>
  <c r="K97" i="2"/>
  <c r="AB90" i="2"/>
  <c r="AZ12" i="2"/>
  <c r="AX88" i="2"/>
  <c r="AY31" i="2"/>
  <c r="AY88" i="2"/>
  <c r="AX31" i="2"/>
  <c r="AN85" i="5"/>
  <c r="AM71" i="5"/>
  <c r="AM81" i="5"/>
  <c r="AL30" i="5"/>
  <c r="AN9" i="5"/>
  <c r="AM79" i="5"/>
  <c r="AN84" i="5"/>
  <c r="AN82" i="5"/>
  <c r="AN46" i="5"/>
  <c r="AN83" i="5"/>
  <c r="AN74" i="5"/>
  <c r="AN62" i="5"/>
  <c r="AM30" i="5"/>
  <c r="AL71" i="5"/>
  <c r="AN51" i="5"/>
  <c r="AL81" i="5"/>
  <c r="AN87" i="5"/>
  <c r="AK108" i="1"/>
  <c r="AE108" i="1"/>
  <c r="AB93" i="1"/>
  <c r="Y108" i="1"/>
  <c r="AB108" i="1"/>
  <c r="M90" i="2"/>
  <c r="V86" i="2"/>
  <c r="G90" i="2"/>
  <c r="T97" i="2"/>
  <c r="N97" i="2"/>
  <c r="H97" i="2"/>
  <c r="AH31" i="2"/>
  <c r="AY96" i="3"/>
  <c r="AL96" i="3"/>
  <c r="Y84" i="3"/>
  <c r="P31" i="3"/>
  <c r="AD96" i="3"/>
  <c r="AM96" i="3"/>
  <c r="V86" i="3"/>
  <c r="AE88" i="3"/>
  <c r="AK82" i="4"/>
  <c r="AB86" i="4"/>
  <c r="Q93" i="4"/>
  <c r="W90" i="5"/>
  <c r="X90" i="5"/>
  <c r="J77" i="8"/>
  <c r="AW59" i="10"/>
  <c r="AW58" i="10"/>
  <c r="AV49" i="10"/>
  <c r="V49" i="10"/>
  <c r="AU49" i="10"/>
  <c r="G49" i="10"/>
  <c r="AW63" i="10"/>
  <c r="AV68" i="10"/>
  <c r="AN68" i="10"/>
  <c r="AU68" i="10"/>
  <c r="AZ59" i="11"/>
  <c r="AK62" i="11"/>
  <c r="J43" i="11"/>
  <c r="W62" i="11"/>
  <c r="AY43" i="11"/>
  <c r="G43" i="11"/>
  <c r="AX61" i="11"/>
  <c r="AZ61" i="11" s="1"/>
  <c r="AW62" i="11"/>
  <c r="AX43" i="11"/>
  <c r="L62" i="11"/>
  <c r="M62" i="11" s="1"/>
  <c r="AH43" i="11"/>
  <c r="AQ43" i="11"/>
  <c r="AZ42" i="11"/>
  <c r="S62" i="11"/>
  <c r="AZ51" i="11"/>
  <c r="AY56" i="11"/>
  <c r="AZ56" i="11" s="1"/>
  <c r="AN62" i="11"/>
  <c r="AY50" i="11"/>
  <c r="AZ8" i="11"/>
  <c r="P50" i="11"/>
  <c r="N62" i="11"/>
  <c r="P62" i="11" s="1"/>
  <c r="G62" i="11"/>
  <c r="AH50" i="11"/>
  <c r="AF62" i="11"/>
  <c r="AH62" i="11" s="1"/>
  <c r="AZ19" i="11"/>
  <c r="P19" i="11"/>
  <c r="J50" i="11"/>
  <c r="H62" i="11"/>
  <c r="J62" i="11" s="1"/>
  <c r="AX50" i="11"/>
  <c r="AT62" i="11"/>
  <c r="Y50" i="11"/>
  <c r="X62" i="11"/>
  <c r="AZ58" i="11"/>
  <c r="AB62" i="11"/>
  <c r="P55" i="10"/>
  <c r="E93" i="1"/>
  <c r="AR93" i="1" s="1"/>
  <c r="F93" i="1"/>
  <c r="P108" i="1"/>
  <c r="AK90" i="2"/>
  <c r="AI97" i="2"/>
  <c r="J86" i="2"/>
  <c r="AK72" i="2"/>
  <c r="Z87" i="2"/>
  <c r="W97" i="2"/>
  <c r="Y90" i="2"/>
  <c r="AB31" i="2"/>
  <c r="G88" i="3"/>
  <c r="S84" i="3"/>
  <c r="AF96" i="3"/>
  <c r="AH31" i="3"/>
  <c r="AE31" i="4"/>
  <c r="E90" i="5"/>
  <c r="Z90" i="5"/>
  <c r="G79" i="5"/>
  <c r="H90" i="5"/>
  <c r="W68" i="8"/>
  <c r="AJ55" i="10"/>
  <c r="AT49" i="10"/>
  <c r="AE49" i="10"/>
  <c r="S108" i="1"/>
  <c r="AP93" i="1"/>
  <c r="G108" i="1"/>
  <c r="J108" i="1"/>
  <c r="AH108" i="1"/>
  <c r="AN108" i="1"/>
  <c r="AO97" i="2"/>
  <c r="S72" i="2"/>
  <c r="AN86" i="2"/>
  <c r="AW90" i="2"/>
  <c r="AH90" i="2"/>
  <c r="AE90" i="2"/>
  <c r="G84" i="3"/>
  <c r="M86" i="3"/>
  <c r="AU96" i="3"/>
  <c r="Z96" i="3"/>
  <c r="F96" i="3"/>
  <c r="AB72" i="3"/>
  <c r="N96" i="3"/>
  <c r="T96" i="3"/>
  <c r="V31" i="3"/>
  <c r="AB31" i="3"/>
  <c r="P88" i="3"/>
  <c r="AI96" i="3"/>
  <c r="W96" i="3"/>
  <c r="F93" i="4"/>
  <c r="AB84" i="4"/>
  <c r="G71" i="4"/>
  <c r="V93" i="4"/>
  <c r="H93" i="4"/>
  <c r="AE84" i="4"/>
  <c r="E83" i="4"/>
  <c r="H80" i="5"/>
  <c r="AD90" i="5"/>
  <c r="AK30" i="5"/>
  <c r="AN30" i="6"/>
  <c r="S69" i="6"/>
  <c r="V30" i="6"/>
  <c r="J69" i="6"/>
  <c r="M30" i="6"/>
  <c r="AE65" i="7"/>
  <c r="AE28" i="7"/>
  <c r="AH28" i="7"/>
  <c r="P65" i="7"/>
  <c r="P80" i="7"/>
  <c r="AN28" i="7"/>
  <c r="M28" i="7"/>
  <c r="AK80" i="7"/>
  <c r="V77" i="8"/>
  <c r="AK29" i="9"/>
  <c r="M29" i="9"/>
  <c r="AE29" i="9"/>
  <c r="Y68" i="10"/>
  <c r="AB68" i="10"/>
  <c r="AN49" i="10"/>
  <c r="AT68" i="10"/>
  <c r="AK20" i="10"/>
  <c r="P68" i="10"/>
  <c r="S43" i="11"/>
  <c r="AQ50" i="11"/>
  <c r="G49" i="11"/>
  <c r="M50" i="11"/>
  <c r="AQ108" i="1"/>
  <c r="L87" i="2"/>
  <c r="AV87" i="2"/>
  <c r="N87" i="2"/>
  <c r="U97" i="2"/>
  <c r="E97" i="2"/>
  <c r="T87" i="2"/>
  <c r="AF97" i="2"/>
  <c r="AT86" i="2"/>
  <c r="AL97" i="2"/>
  <c r="AN90" i="2"/>
  <c r="AO96" i="3"/>
  <c r="Y31" i="3"/>
  <c r="E85" i="3"/>
  <c r="J72" i="3"/>
  <c r="K96" i="3"/>
  <c r="S31" i="3"/>
  <c r="AQ88" i="3"/>
  <c r="M88" i="3"/>
  <c r="Q96" i="3"/>
  <c r="AB88" i="3"/>
  <c r="S88" i="3"/>
  <c r="G72" i="3"/>
  <c r="K93" i="4"/>
  <c r="AB31" i="4"/>
  <c r="AK71" i="4"/>
  <c r="AD93" i="4"/>
  <c r="G82" i="4"/>
  <c r="T90" i="5"/>
  <c r="Q90" i="5"/>
  <c r="Q76" i="6"/>
  <c r="G69" i="6"/>
  <c r="Y30" i="6"/>
  <c r="R85" i="6"/>
  <c r="S85" i="6" s="1"/>
  <c r="Y85" i="6"/>
  <c r="AF71" i="7"/>
  <c r="AO71" i="7"/>
  <c r="H71" i="7"/>
  <c r="G80" i="7"/>
  <c r="AC71" i="7"/>
  <c r="V80" i="7"/>
  <c r="AB80" i="7"/>
  <c r="T68" i="8"/>
  <c r="AQ62" i="8"/>
  <c r="Y62" i="8"/>
  <c r="AH62" i="8"/>
  <c r="AF68" i="8"/>
  <c r="AR68" i="8"/>
  <c r="AQ28" i="8"/>
  <c r="AF69" i="9"/>
  <c r="AH63" i="9"/>
  <c r="J29" i="9"/>
  <c r="K69" i="9"/>
  <c r="AQ63" i="9"/>
  <c r="S63" i="9"/>
  <c r="AH68" i="10"/>
  <c r="AF55" i="10"/>
  <c r="P43" i="11"/>
  <c r="AE72" i="2"/>
  <c r="AU97" i="2"/>
  <c r="V31" i="2"/>
  <c r="AS87" i="2"/>
  <c r="Q87" i="2"/>
  <c r="AQ31" i="2"/>
  <c r="AE31" i="2"/>
  <c r="AO87" i="2"/>
  <c r="AT90" i="2"/>
  <c r="AR97" i="2"/>
  <c r="J88" i="3"/>
  <c r="W85" i="3"/>
  <c r="H96" i="3"/>
  <c r="Q85" i="3"/>
  <c r="S72" i="3"/>
  <c r="Y72" i="3"/>
  <c r="E96" i="3"/>
  <c r="AE31" i="3"/>
  <c r="AC85" i="3"/>
  <c r="AQ84" i="3"/>
  <c r="AN84" i="4"/>
  <c r="Z93" i="4"/>
  <c r="AI83" i="4"/>
  <c r="E93" i="4"/>
  <c r="J31" i="4"/>
  <c r="I93" i="4"/>
  <c r="AC83" i="4"/>
  <c r="Q83" i="4"/>
  <c r="T83" i="4"/>
  <c r="AA93" i="4"/>
  <c r="AB71" i="4"/>
  <c r="H83" i="4"/>
  <c r="AI93" i="4"/>
  <c r="AF80" i="5"/>
  <c r="M71" i="5"/>
  <c r="AE71" i="5"/>
  <c r="S30" i="5"/>
  <c r="K80" i="5"/>
  <c r="AB71" i="5"/>
  <c r="AI80" i="5"/>
  <c r="K90" i="5"/>
  <c r="AH30" i="6"/>
  <c r="AM76" i="6"/>
  <c r="J30" i="6"/>
  <c r="P69" i="6"/>
  <c r="L76" i="6"/>
  <c r="AE85" i="6"/>
  <c r="J84" i="6"/>
  <c r="AJ85" i="6"/>
  <c r="AK85" i="6" s="1"/>
  <c r="AH65" i="7"/>
  <c r="V28" i="7"/>
  <c r="N71" i="7"/>
  <c r="S65" i="7"/>
  <c r="J65" i="7"/>
  <c r="Y77" i="8"/>
  <c r="P28" i="8"/>
  <c r="O68" i="8"/>
  <c r="AN77" i="8"/>
  <c r="P62" i="8"/>
  <c r="H68" i="8"/>
  <c r="AN62" i="8"/>
  <c r="AT62" i="8"/>
  <c r="Z68" i="8"/>
  <c r="AQ77" i="8"/>
  <c r="AE62" i="8"/>
  <c r="AB77" i="8"/>
  <c r="AH80" i="9"/>
  <c r="J63" i="9"/>
  <c r="I69" i="9"/>
  <c r="Z69" i="9"/>
  <c r="W69" i="9"/>
  <c r="AK80" i="9"/>
  <c r="AJ69" i="9"/>
  <c r="AL69" i="9"/>
  <c r="J80" i="9"/>
  <c r="P63" i="9"/>
  <c r="AN29" i="9"/>
  <c r="AB29" i="9"/>
  <c r="M68" i="10"/>
  <c r="AQ68" i="10"/>
  <c r="AA55" i="10"/>
  <c r="AK49" i="10"/>
  <c r="AI55" i="10"/>
  <c r="U55" i="10"/>
  <c r="S68" i="10"/>
  <c r="V68" i="10"/>
  <c r="AK43" i="11"/>
  <c r="J49" i="11"/>
  <c r="AQ24" i="12"/>
  <c r="AH60" i="12"/>
  <c r="V60" i="12"/>
  <c r="Y60" i="12"/>
  <c r="AQ75" i="12"/>
  <c r="AB60" i="12"/>
  <c r="AQ59" i="12"/>
  <c r="M60" i="12"/>
  <c r="AQ27" i="12"/>
  <c r="AO60" i="12"/>
  <c r="G60" i="12"/>
  <c r="AP60" i="12"/>
  <c r="AQ49" i="12"/>
  <c r="AE60" i="12"/>
  <c r="AN60" i="12"/>
  <c r="P60" i="12"/>
  <c r="J60" i="12"/>
  <c r="AH54" i="14"/>
  <c r="AN74" i="13"/>
  <c r="O59" i="13"/>
  <c r="P59" i="13" s="1"/>
  <c r="AJ59" i="13"/>
  <c r="AK59" i="13" s="1"/>
  <c r="R59" i="13"/>
  <c r="S59" i="13" s="1"/>
  <c r="AH59" i="13"/>
  <c r="L59" i="13"/>
  <c r="M59" i="13" s="1"/>
  <c r="V59" i="13"/>
  <c r="Y59" i="13"/>
  <c r="J59" i="13"/>
  <c r="AE59" i="13"/>
  <c r="AB59" i="13"/>
  <c r="AL59" i="13"/>
  <c r="G59" i="13"/>
  <c r="AN19" i="13"/>
  <c r="AN56" i="13"/>
  <c r="AN22" i="13"/>
  <c r="V54" i="14"/>
  <c r="P54" i="14"/>
  <c r="S54" i="14"/>
  <c r="AK70" i="14"/>
  <c r="AI54" i="14"/>
  <c r="AJ54" i="14"/>
  <c r="AK21" i="14"/>
  <c r="AK51" i="14"/>
  <c r="V108" i="1"/>
  <c r="R93" i="1"/>
  <c r="S93" i="1" s="1"/>
  <c r="AD93" i="1"/>
  <c r="AE93" i="1" s="1"/>
  <c r="AK93" i="1"/>
  <c r="I93" i="1"/>
  <c r="AN93" i="1"/>
  <c r="AH93" i="1"/>
  <c r="M93" i="1"/>
  <c r="X93" i="1"/>
  <c r="O93" i="1"/>
  <c r="V93" i="1"/>
  <c r="AT50" i="11"/>
  <c r="O49" i="11"/>
  <c r="P49" i="11" s="1"/>
  <c r="M43" i="11"/>
  <c r="AN50" i="11"/>
  <c r="AD49" i="11"/>
  <c r="AE49" i="11" s="1"/>
  <c r="AO49" i="11"/>
  <c r="AQ49" i="11" s="1"/>
  <c r="AG49" i="11"/>
  <c r="AH49" i="11" s="1"/>
  <c r="AK49" i="11"/>
  <c r="AN49" i="11"/>
  <c r="AW50" i="11"/>
  <c r="AN43" i="11"/>
  <c r="AB43" i="11"/>
  <c r="L49" i="11"/>
  <c r="M49" i="11" s="1"/>
  <c r="Y49" i="11"/>
  <c r="AW43" i="11"/>
  <c r="AS49" i="11"/>
  <c r="AT49" i="11" s="1"/>
  <c r="AW49" i="11"/>
  <c r="AB49" i="11"/>
  <c r="AB50" i="11"/>
  <c r="S50" i="11"/>
  <c r="R49" i="11"/>
  <c r="S49" i="11" s="1"/>
  <c r="Y43" i="11"/>
  <c r="L55" i="10"/>
  <c r="AK68" i="10"/>
  <c r="AC55" i="10"/>
  <c r="J68" i="10"/>
  <c r="AR55" i="10"/>
  <c r="AT55" i="10" s="1"/>
  <c r="AH20" i="10"/>
  <c r="AB49" i="10"/>
  <c r="W55" i="10"/>
  <c r="AG55" i="10"/>
  <c r="AE68" i="10"/>
  <c r="G68" i="10"/>
  <c r="J55" i="10"/>
  <c r="AQ49" i="10"/>
  <c r="S49" i="10"/>
  <c r="AB80" i="9"/>
  <c r="N69" i="9"/>
  <c r="M63" i="9"/>
  <c r="Y29" i="9"/>
  <c r="AQ80" i="9"/>
  <c r="AK63" i="9"/>
  <c r="G63" i="9"/>
  <c r="Q69" i="9"/>
  <c r="S80" i="9"/>
  <c r="P80" i="9"/>
  <c r="T69" i="9"/>
  <c r="H69" i="9"/>
  <c r="AE80" i="9"/>
  <c r="AH29" i="9"/>
  <c r="Y80" i="9"/>
  <c r="V80" i="9"/>
  <c r="AC69" i="9"/>
  <c r="AI69" i="9"/>
  <c r="V29" i="9"/>
  <c r="AA69" i="9"/>
  <c r="G80" i="9"/>
  <c r="AB63" i="9"/>
  <c r="E69" i="9"/>
  <c r="AP69" i="9"/>
  <c r="AD69" i="9"/>
  <c r="AN80" i="9"/>
  <c r="V63" i="9"/>
  <c r="AM69" i="9"/>
  <c r="AE63" i="9"/>
  <c r="AN63" i="9"/>
  <c r="AG69" i="9"/>
  <c r="M80" i="9"/>
  <c r="L69" i="9"/>
  <c r="P29" i="9"/>
  <c r="F69" i="9"/>
  <c r="S29" i="9"/>
  <c r="Y63" i="9"/>
  <c r="AQ29" i="9"/>
  <c r="AI68" i="8"/>
  <c r="J62" i="8"/>
  <c r="Q68" i="8"/>
  <c r="AB28" i="8"/>
  <c r="V62" i="8"/>
  <c r="N68" i="8"/>
  <c r="AC68" i="8"/>
  <c r="AT77" i="8"/>
  <c r="AO68" i="8"/>
  <c r="E68" i="8"/>
  <c r="G62" i="8"/>
  <c r="J28" i="8"/>
  <c r="I68" i="8"/>
  <c r="AE77" i="8"/>
  <c r="AH77" i="8"/>
  <c r="AH28" i="8"/>
  <c r="M62" i="8"/>
  <c r="M77" i="8"/>
  <c r="G77" i="8"/>
  <c r="S62" i="8"/>
  <c r="U68" i="8"/>
  <c r="K68" i="8"/>
  <c r="AK77" i="8"/>
  <c r="AK62" i="8"/>
  <c r="AE28" i="8"/>
  <c r="S77" i="8"/>
  <c r="AK28" i="8"/>
  <c r="AN28" i="8"/>
  <c r="AL68" i="8"/>
  <c r="P77" i="8"/>
  <c r="L68" i="8"/>
  <c r="U71" i="7"/>
  <c r="W71" i="7"/>
  <c r="S28" i="7"/>
  <c r="M65" i="7"/>
  <c r="AI71" i="7"/>
  <c r="Q71" i="7"/>
  <c r="AN80" i="7"/>
  <c r="Y80" i="7"/>
  <c r="V65" i="7"/>
  <c r="AN65" i="7"/>
  <c r="K71" i="7"/>
  <c r="Z71" i="7"/>
  <c r="T71" i="7"/>
  <c r="J80" i="7"/>
  <c r="AK28" i="7"/>
  <c r="AH80" i="7"/>
  <c r="AE80" i="7"/>
  <c r="AM71" i="7"/>
  <c r="AB28" i="7"/>
  <c r="P28" i="7"/>
  <c r="S80" i="7"/>
  <c r="X71" i="7"/>
  <c r="M80" i="7"/>
  <c r="AQ65" i="7"/>
  <c r="AQ80" i="7"/>
  <c r="AL71" i="7"/>
  <c r="E71" i="7"/>
  <c r="AJ71" i="7"/>
  <c r="G65" i="7"/>
  <c r="AK65" i="7"/>
  <c r="AA71" i="7"/>
  <c r="I71" i="7"/>
  <c r="J28" i="7"/>
  <c r="AQ28" i="7"/>
  <c r="AP71" i="7"/>
  <c r="AB65" i="7"/>
  <c r="Y65" i="7"/>
  <c r="L71" i="7"/>
  <c r="AH69" i="6"/>
  <c r="AB69" i="6"/>
  <c r="AK69" i="6"/>
  <c r="J85" i="6"/>
  <c r="AC76" i="6"/>
  <c r="H76" i="6"/>
  <c r="N76" i="6"/>
  <c r="U85" i="6"/>
  <c r="V85" i="6" s="1"/>
  <c r="AL76" i="6"/>
  <c r="AB30" i="6"/>
  <c r="Z76" i="6"/>
  <c r="L85" i="6"/>
  <c r="M85" i="6" s="1"/>
  <c r="T76" i="6"/>
  <c r="Y69" i="6"/>
  <c r="AA85" i="6"/>
  <c r="AB85" i="6" s="1"/>
  <c r="V69" i="6"/>
  <c r="AI76" i="6"/>
  <c r="G85" i="6"/>
  <c r="AF76" i="6"/>
  <c r="E76" i="6"/>
  <c r="K76" i="6"/>
  <c r="M69" i="6"/>
  <c r="AE69" i="6"/>
  <c r="AD76" i="6"/>
  <c r="AE30" i="6"/>
  <c r="S30" i="6"/>
  <c r="O85" i="6"/>
  <c r="P85" i="6" s="1"/>
  <c r="R76" i="6"/>
  <c r="AN85" i="6"/>
  <c r="AG85" i="6"/>
  <c r="AH85" i="6" s="1"/>
  <c r="W76" i="6"/>
  <c r="AN69" i="6"/>
  <c r="U76" i="6"/>
  <c r="X76" i="6"/>
  <c r="AK30" i="6"/>
  <c r="AI90" i="5"/>
  <c r="N90" i="5"/>
  <c r="Z80" i="5"/>
  <c r="W80" i="5"/>
  <c r="T80" i="5"/>
  <c r="V71" i="5"/>
  <c r="M30" i="5"/>
  <c r="N80" i="5"/>
  <c r="AA80" i="5"/>
  <c r="AC90" i="5"/>
  <c r="G71" i="5"/>
  <c r="AH30" i="5"/>
  <c r="P71" i="5"/>
  <c r="Q80" i="5"/>
  <c r="AH71" i="5"/>
  <c r="Y30" i="5"/>
  <c r="AE30" i="5"/>
  <c r="V30" i="5"/>
  <c r="P30" i="5"/>
  <c r="J30" i="5"/>
  <c r="AD80" i="5"/>
  <c r="AJ90" i="5"/>
  <c r="AF90" i="5"/>
  <c r="J71" i="5"/>
  <c r="U80" i="5"/>
  <c r="R80" i="5"/>
  <c r="U90" i="5"/>
  <c r="AG90" i="5"/>
  <c r="R90" i="5"/>
  <c r="L90" i="5"/>
  <c r="AB30" i="5"/>
  <c r="O90" i="5"/>
  <c r="Y71" i="5"/>
  <c r="F90" i="5"/>
  <c r="AA90" i="5"/>
  <c r="I90" i="5"/>
  <c r="AC80" i="5"/>
  <c r="S71" i="5"/>
  <c r="AF83" i="4"/>
  <c r="G86" i="4"/>
  <c r="V84" i="4"/>
  <c r="AK31" i="4"/>
  <c r="V31" i="4"/>
  <c r="N83" i="4"/>
  <c r="AM93" i="4"/>
  <c r="K83" i="4"/>
  <c r="AH71" i="4"/>
  <c r="S71" i="4"/>
  <c r="AK84" i="4"/>
  <c r="Z83" i="4"/>
  <c r="V71" i="4"/>
  <c r="Y31" i="4"/>
  <c r="AH86" i="4"/>
  <c r="AN31" i="4"/>
  <c r="M71" i="4"/>
  <c r="P31" i="4"/>
  <c r="M84" i="4"/>
  <c r="L93" i="4"/>
  <c r="AL83" i="4"/>
  <c r="X93" i="4"/>
  <c r="P71" i="4"/>
  <c r="AE86" i="4"/>
  <c r="U83" i="4"/>
  <c r="Y71" i="4"/>
  <c r="W83" i="4"/>
  <c r="O93" i="4"/>
  <c r="P84" i="4"/>
  <c r="AJ83" i="4"/>
  <c r="O83" i="4"/>
  <c r="AC93" i="4"/>
  <c r="AA83" i="4"/>
  <c r="R93" i="4"/>
  <c r="S84" i="4"/>
  <c r="AE71" i="4"/>
  <c r="X83" i="4"/>
  <c r="AN71" i="4"/>
  <c r="AM83" i="4"/>
  <c r="AH84" i="4"/>
  <c r="AG93" i="4"/>
  <c r="AF93" i="4"/>
  <c r="AO85" i="3"/>
  <c r="AZ72" i="3"/>
  <c r="AN72" i="3"/>
  <c r="AX96" i="3"/>
  <c r="Z85" i="3"/>
  <c r="AL85" i="3"/>
  <c r="N85" i="3"/>
  <c r="AH72" i="3"/>
  <c r="T85" i="3"/>
  <c r="AX85" i="3"/>
  <c r="AI85" i="3"/>
  <c r="H85" i="3"/>
  <c r="K85" i="3"/>
  <c r="AZ86" i="3"/>
  <c r="S86" i="3"/>
  <c r="R96" i="3"/>
  <c r="AP96" i="3"/>
  <c r="AQ86" i="3"/>
  <c r="AG85" i="3"/>
  <c r="M31" i="3"/>
  <c r="AB86" i="3"/>
  <c r="AA96" i="3"/>
  <c r="AF85" i="3"/>
  <c r="AQ72" i="3"/>
  <c r="M72" i="3"/>
  <c r="AA85" i="3"/>
  <c r="AQ31" i="3"/>
  <c r="AP85" i="3"/>
  <c r="AK31" i="3"/>
  <c r="AN31" i="3"/>
  <c r="V72" i="3"/>
  <c r="AD85" i="3"/>
  <c r="AS96" i="3"/>
  <c r="AH86" i="3"/>
  <c r="AG96" i="3"/>
  <c r="U85" i="3"/>
  <c r="P86" i="3"/>
  <c r="O96" i="3"/>
  <c r="AC96" i="3"/>
  <c r="AE86" i="3"/>
  <c r="J86" i="3"/>
  <c r="AN88" i="3"/>
  <c r="P72" i="3"/>
  <c r="AV96" i="3"/>
  <c r="L96" i="3"/>
  <c r="I96" i="3"/>
  <c r="X96" i="3"/>
  <c r="Y86" i="3"/>
  <c r="AJ85" i="3"/>
  <c r="AJ96" i="3"/>
  <c r="AR96" i="3"/>
  <c r="U96" i="3"/>
  <c r="J31" i="3"/>
  <c r="O85" i="3"/>
  <c r="AE72" i="3"/>
  <c r="AC87" i="2"/>
  <c r="AU87" i="2"/>
  <c r="W87" i="2"/>
  <c r="Q97" i="2"/>
  <c r="P72" i="2"/>
  <c r="AM97" i="2"/>
  <c r="AJ97" i="2"/>
  <c r="S91" i="2"/>
  <c r="H87" i="2"/>
  <c r="AW72" i="2"/>
  <c r="AF87" i="2"/>
  <c r="Y72" i="2"/>
  <c r="AK31" i="2"/>
  <c r="Y31" i="2"/>
  <c r="AL87" i="2"/>
  <c r="K87" i="2"/>
  <c r="E87" i="2"/>
  <c r="AP97" i="2"/>
  <c r="X97" i="2"/>
  <c r="AR87" i="2"/>
  <c r="M72" i="2"/>
  <c r="M31" i="2"/>
  <c r="O97" i="2"/>
  <c r="V90" i="2"/>
  <c r="F97" i="2"/>
  <c r="R97" i="2"/>
  <c r="AS97" i="2"/>
  <c r="AP87" i="2"/>
  <c r="AD97" i="2"/>
  <c r="AT72" i="2"/>
  <c r="AC97" i="2"/>
  <c r="V72" i="2"/>
  <c r="O87" i="2"/>
  <c r="P31" i="2"/>
  <c r="AA97" i="2"/>
  <c r="AN31" i="2"/>
  <c r="R87" i="2"/>
  <c r="AG97" i="2"/>
  <c r="L97" i="2"/>
  <c r="I97" i="2"/>
  <c r="U87" i="2"/>
  <c r="G72" i="2"/>
  <c r="AQ72" i="2"/>
  <c r="AI87" i="2"/>
  <c r="AB72" i="2"/>
  <c r="AV97" i="2"/>
  <c r="AN72" i="2"/>
  <c r="AH72" i="2"/>
  <c r="AM87" i="2"/>
  <c r="AT31" i="2"/>
  <c r="I87" i="2"/>
  <c r="AG87" i="2"/>
  <c r="AS93" i="1" l="1"/>
  <c r="AT93" i="1" s="1"/>
  <c r="Y62" i="11"/>
  <c r="AT108" i="1"/>
  <c r="BC31" i="3"/>
  <c r="Y93" i="4"/>
  <c r="AN79" i="5"/>
  <c r="AZ72" i="2"/>
  <c r="AB97" i="2"/>
  <c r="AZ88" i="2"/>
  <c r="AE96" i="3"/>
  <c r="P93" i="4"/>
  <c r="AK93" i="4"/>
  <c r="AN93" i="4"/>
  <c r="AQ71" i="4"/>
  <c r="AQ84" i="6"/>
  <c r="AT63" i="9"/>
  <c r="AT80" i="9"/>
  <c r="AT29" i="9"/>
  <c r="AW77" i="8"/>
  <c r="AW62" i="8"/>
  <c r="AW28" i="8"/>
  <c r="AU68" i="8"/>
  <c r="AT80" i="7"/>
  <c r="AT65" i="7"/>
  <c r="AT28" i="7"/>
  <c r="AR71" i="7"/>
  <c r="AQ69" i="6"/>
  <c r="AO76" i="6"/>
  <c r="AP85" i="6"/>
  <c r="AQ85" i="6" s="1"/>
  <c r="AQ30" i="6"/>
  <c r="AN88" i="5"/>
  <c r="AB90" i="5"/>
  <c r="AQ82" i="4"/>
  <c r="AQ31" i="4"/>
  <c r="S93" i="4"/>
  <c r="AO93" i="4"/>
  <c r="AP93" i="4"/>
  <c r="AO83" i="4"/>
  <c r="AQ84" i="4"/>
  <c r="BC84" i="3"/>
  <c r="BC86" i="3"/>
  <c r="AN96" i="3"/>
  <c r="AZ96" i="3"/>
  <c r="BC88" i="3"/>
  <c r="BA96" i="3"/>
  <c r="BB96" i="3"/>
  <c r="BA85" i="3"/>
  <c r="AZ86" i="2"/>
  <c r="AZ91" i="2"/>
  <c r="AX97" i="2"/>
  <c r="AX87" i="2"/>
  <c r="M97" i="2"/>
  <c r="AZ90" i="2"/>
  <c r="AZ31" i="2"/>
  <c r="AY97" i="2"/>
  <c r="P97" i="2"/>
  <c r="G93" i="1"/>
  <c r="AL90" i="5"/>
  <c r="AN81" i="5"/>
  <c r="AN30" i="5"/>
  <c r="AN71" i="5"/>
  <c r="AM90" i="5"/>
  <c r="AW87" i="2"/>
  <c r="J97" i="2"/>
  <c r="V97" i="2"/>
  <c r="AK97" i="2"/>
  <c r="AH96" i="3"/>
  <c r="G96" i="3"/>
  <c r="Y90" i="5"/>
  <c r="AW49" i="10"/>
  <c r="AW68" i="10"/>
  <c r="AZ50" i="11"/>
  <c r="AZ43" i="11"/>
  <c r="AX49" i="11"/>
  <c r="AY62" i="11"/>
  <c r="AX62" i="11"/>
  <c r="AY49" i="11"/>
  <c r="AQ93" i="1"/>
  <c r="Y97" i="2"/>
  <c r="AH97" i="2"/>
  <c r="AQ97" i="2"/>
  <c r="F87" i="2"/>
  <c r="AT87" i="2"/>
  <c r="AW96" i="3"/>
  <c r="AB96" i="3"/>
  <c r="J90" i="5"/>
  <c r="E80" i="5"/>
  <c r="AL80" i="5" s="1"/>
  <c r="G90" i="5"/>
  <c r="P68" i="8"/>
  <c r="AN97" i="2"/>
  <c r="M87" i="2"/>
  <c r="G97" i="2"/>
  <c r="Y96" i="3"/>
  <c r="P96" i="3"/>
  <c r="J96" i="3"/>
  <c r="M96" i="3"/>
  <c r="L85" i="3"/>
  <c r="V96" i="3"/>
  <c r="AQ96" i="3"/>
  <c r="AK96" i="3"/>
  <c r="G93" i="4"/>
  <c r="J93" i="4"/>
  <c r="M93" i="4"/>
  <c r="M90" i="5"/>
  <c r="AE90" i="5"/>
  <c r="V90" i="5"/>
  <c r="P90" i="5"/>
  <c r="M76" i="6"/>
  <c r="M55" i="10"/>
  <c r="AM55" i="10"/>
  <c r="AN55" i="10" s="1"/>
  <c r="F55" i="10"/>
  <c r="AK55" i="10"/>
  <c r="AT97" i="2"/>
  <c r="S96" i="3"/>
  <c r="AB93" i="4"/>
  <c r="O80" i="5"/>
  <c r="P80" i="5" s="1"/>
  <c r="S90" i="5"/>
  <c r="AD68" i="8"/>
  <c r="AE68" i="8" s="1"/>
  <c r="O69" i="9"/>
  <c r="AK69" i="9"/>
  <c r="AW97" i="2"/>
  <c r="AM85" i="3"/>
  <c r="AN85" i="3" s="1"/>
  <c r="F85" i="3"/>
  <c r="AG83" i="4"/>
  <c r="AH83" i="4" s="1"/>
  <c r="AH93" i="4"/>
  <c r="I80" i="5"/>
  <c r="J80" i="5" s="1"/>
  <c r="L80" i="5"/>
  <c r="M80" i="5" s="1"/>
  <c r="AK90" i="5"/>
  <c r="O71" i="7"/>
  <c r="P71" i="7" s="1"/>
  <c r="F71" i="7"/>
  <c r="X68" i="8"/>
  <c r="AG68" i="8"/>
  <c r="AH68" i="8" s="1"/>
  <c r="AS68" i="8"/>
  <c r="AO69" i="9"/>
  <c r="AR69" i="9" s="1"/>
  <c r="V55" i="10"/>
  <c r="AQ60" i="12"/>
  <c r="AM59" i="13"/>
  <c r="AN59" i="13" s="1"/>
  <c r="AK54" i="14"/>
  <c r="J93" i="1"/>
  <c r="P93" i="1"/>
  <c r="Y93" i="1"/>
  <c r="Z55" i="10"/>
  <c r="AD55" i="10"/>
  <c r="Y55" i="10"/>
  <c r="AH55" i="10"/>
  <c r="AP55" i="10"/>
  <c r="AO55" i="10"/>
  <c r="R55" i="10"/>
  <c r="R69" i="9"/>
  <c r="U69" i="9"/>
  <c r="AN69" i="9"/>
  <c r="X69" i="9"/>
  <c r="G69" i="9"/>
  <c r="AB69" i="9"/>
  <c r="J69" i="9"/>
  <c r="M69" i="9"/>
  <c r="AH69" i="9"/>
  <c r="AE69" i="9"/>
  <c r="AM68" i="8"/>
  <c r="F68" i="8"/>
  <c r="M68" i="8"/>
  <c r="AJ68" i="8"/>
  <c r="AP68" i="8"/>
  <c r="R68" i="8"/>
  <c r="V68" i="8"/>
  <c r="AA68" i="8"/>
  <c r="J68" i="8"/>
  <c r="V71" i="7"/>
  <c r="AD71" i="7"/>
  <c r="AN71" i="7"/>
  <c r="AB71" i="7"/>
  <c r="AK71" i="7"/>
  <c r="Y71" i="7"/>
  <c r="R71" i="7"/>
  <c r="AG71" i="7"/>
  <c r="AQ71" i="7"/>
  <c r="J71" i="7"/>
  <c r="M71" i="7"/>
  <c r="AN76" i="6"/>
  <c r="I76" i="6"/>
  <c r="J76" i="6" s="1"/>
  <c r="AG76" i="6"/>
  <c r="AH76" i="6" s="1"/>
  <c r="AJ76" i="6"/>
  <c r="F76" i="6"/>
  <c r="V76" i="6"/>
  <c r="AE76" i="6"/>
  <c r="AA76" i="6"/>
  <c r="S76" i="6"/>
  <c r="O76" i="6"/>
  <c r="Y76" i="6"/>
  <c r="AH90" i="5"/>
  <c r="AG80" i="5"/>
  <c r="S80" i="5"/>
  <c r="X80" i="5"/>
  <c r="V80" i="5"/>
  <c r="AB80" i="5"/>
  <c r="F80" i="5"/>
  <c r="AJ80" i="5"/>
  <c r="AE80" i="5"/>
  <c r="R83" i="4"/>
  <c r="S83" i="4" s="1"/>
  <c r="AE93" i="4"/>
  <c r="I83" i="4"/>
  <c r="AN83" i="4"/>
  <c r="F83" i="4"/>
  <c r="Y83" i="4"/>
  <c r="P83" i="4"/>
  <c r="AK83" i="4"/>
  <c r="AD83" i="4"/>
  <c r="V83" i="4"/>
  <c r="L83" i="4"/>
  <c r="AB83" i="4"/>
  <c r="I85" i="3"/>
  <c r="J85" i="3" s="1"/>
  <c r="P85" i="3"/>
  <c r="AQ85" i="3"/>
  <c r="AB85" i="3"/>
  <c r="AT96" i="3"/>
  <c r="X85" i="3"/>
  <c r="AK85" i="3"/>
  <c r="AH85" i="3"/>
  <c r="AY85" i="3"/>
  <c r="R85" i="3"/>
  <c r="AE85" i="3"/>
  <c r="V85" i="3"/>
  <c r="S97" i="2"/>
  <c r="AJ87" i="2"/>
  <c r="AK87" i="2" s="1"/>
  <c r="AN87" i="2"/>
  <c r="J87" i="2"/>
  <c r="S87" i="2"/>
  <c r="AQ87" i="2"/>
  <c r="AA87" i="2"/>
  <c r="P87" i="2"/>
  <c r="AD87" i="2"/>
  <c r="X87" i="2"/>
  <c r="AH87" i="2"/>
  <c r="V87" i="2"/>
  <c r="AE97" i="2"/>
  <c r="BC96" i="3" l="1"/>
  <c r="AQ93" i="4"/>
  <c r="AS69" i="9"/>
  <c r="AT69" i="9" s="1"/>
  <c r="AV68" i="8"/>
  <c r="AW68" i="8" s="1"/>
  <c r="G71" i="7"/>
  <c r="AS71" i="7"/>
  <c r="AT71" i="7" s="1"/>
  <c r="AP76" i="6"/>
  <c r="AQ76" i="6" s="1"/>
  <c r="AN90" i="5"/>
  <c r="AP83" i="4"/>
  <c r="AQ83" i="4" s="1"/>
  <c r="G85" i="3"/>
  <c r="BB85" i="3"/>
  <c r="BC85" i="3" s="1"/>
  <c r="AZ97" i="2"/>
  <c r="G87" i="2"/>
  <c r="AY87" i="2"/>
  <c r="AZ87" i="2" s="1"/>
  <c r="AM80" i="5"/>
  <c r="AN80" i="5" s="1"/>
  <c r="J83" i="4"/>
  <c r="AU55" i="10"/>
  <c r="AV55" i="10"/>
  <c r="AZ49" i="11"/>
  <c r="AZ62" i="11"/>
  <c r="G55" i="10"/>
  <c r="M85" i="3"/>
  <c r="AT68" i="8"/>
  <c r="P69" i="9"/>
  <c r="Y68" i="8"/>
  <c r="AQ69" i="9"/>
  <c r="AE71" i="7"/>
  <c r="AN68" i="8"/>
  <c r="AE55" i="10"/>
  <c r="AB55" i="10"/>
  <c r="S55" i="10"/>
  <c r="AQ55" i="10"/>
  <c r="S69" i="9"/>
  <c r="V69" i="9"/>
  <c r="Y69" i="9"/>
  <c r="AQ68" i="8"/>
  <c r="AB68" i="8"/>
  <c r="G68" i="8"/>
  <c r="S68" i="8"/>
  <c r="AK68" i="8"/>
  <c r="AH71" i="7"/>
  <c r="S71" i="7"/>
  <c r="AB76" i="6"/>
  <c r="AK76" i="6"/>
  <c r="G76" i="6"/>
  <c r="P76" i="6"/>
  <c r="AK80" i="5"/>
  <c r="AH80" i="5"/>
  <c r="Y80" i="5"/>
  <c r="G80" i="5"/>
  <c r="AE83" i="4"/>
  <c r="G83" i="4"/>
  <c r="M83" i="4"/>
  <c r="Y85" i="3"/>
  <c r="S85" i="3"/>
  <c r="AZ85" i="3"/>
  <c r="Y87" i="2"/>
  <c r="AE87" i="2"/>
  <c r="AB87" i="2"/>
  <c r="AW55" i="10" l="1"/>
</calcChain>
</file>

<file path=xl/sharedStrings.xml><?xml version="1.0" encoding="utf-8"?>
<sst xmlns="http://schemas.openxmlformats.org/spreadsheetml/2006/main" count="3575" uniqueCount="133">
  <si>
    <t>第10回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</si>
  <si>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</si>
  <si>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</si>
  <si>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合計／平均</t>
    <rPh sb="0" eb="2">
      <t>ゴウケイ</t>
    </rPh>
    <rPh sb="3" eb="5">
      <t>ヘイキン</t>
    </rPh>
    <phoneticPr fontId="3"/>
  </si>
  <si>
    <t>ｔ当り
単価
(円)</t>
  </si>
  <si>
    <t>アメリカ</t>
    <phoneticPr fontId="3"/>
  </si>
  <si>
    <t>うるち精米中粒種</t>
  </si>
  <si>
    <t>伊藤忠商事㈱</t>
  </si>
  <si>
    <t>㈱カーギル ジャパン</t>
  </si>
  <si>
    <t>㈱カーギル ジャパン　計</t>
    <rPh sb="11" eb="12">
      <t>ケイ</t>
    </rPh>
    <phoneticPr fontId="3"/>
  </si>
  <si>
    <t>兼松㈱</t>
  </si>
  <si>
    <t>兼松㈱　計</t>
    <rPh sb="4" eb="5">
      <t>ケイ</t>
    </rPh>
    <phoneticPr fontId="3"/>
  </si>
  <si>
    <t>木徳神糧㈱</t>
    <phoneticPr fontId="3"/>
  </si>
  <si>
    <t>木徳神糧㈱　計</t>
    <rPh sb="6" eb="7">
      <t>ケイ</t>
    </rPh>
    <phoneticPr fontId="3"/>
  </si>
  <si>
    <t>㈱神明</t>
    <rPh sb="1" eb="3">
      <t>シンメイ</t>
    </rPh>
    <phoneticPr fontId="4"/>
  </si>
  <si>
    <t>ＪＦＣジャパン㈱</t>
    <phoneticPr fontId="3"/>
  </si>
  <si>
    <t>ＪＦＣジャパン㈱　計</t>
    <rPh sb="9" eb="10">
      <t>ケイ</t>
    </rPh>
    <phoneticPr fontId="3"/>
  </si>
  <si>
    <t>住友商事㈱</t>
    <phoneticPr fontId="3"/>
  </si>
  <si>
    <t>双日㈱</t>
  </si>
  <si>
    <t>丸紅㈱</t>
  </si>
  <si>
    <t>丸紅㈱　計</t>
    <rPh sb="0" eb="2">
      <t>マルベニ</t>
    </rPh>
    <rPh sb="4" eb="5">
      <t>ケイ</t>
    </rPh>
    <phoneticPr fontId="3"/>
  </si>
  <si>
    <t>三井物産㈱</t>
  </si>
  <si>
    <t>三菱商事㈱</t>
  </si>
  <si>
    <t>三菱商事㈱　計</t>
    <rPh sb="6" eb="7">
      <t>ケイ</t>
    </rPh>
    <phoneticPr fontId="3"/>
  </si>
  <si>
    <t>㈱ヴォークス・トレーディング</t>
  </si>
  <si>
    <t>㈱ヴォークス・トレーディング</t>
    <phoneticPr fontId="3"/>
  </si>
  <si>
    <t>㈱ヴォークス　計</t>
    <rPh sb="7" eb="8">
      <t>ケイ</t>
    </rPh>
    <phoneticPr fontId="3"/>
  </si>
  <si>
    <t>オーストラリア</t>
    <phoneticPr fontId="3"/>
  </si>
  <si>
    <t>中国</t>
    <rPh sb="0" eb="2">
      <t>チュウゴク</t>
    </rPh>
    <phoneticPr fontId="3"/>
  </si>
  <si>
    <t>伊藤忠商事㈱</t>
    <phoneticPr fontId="3"/>
  </si>
  <si>
    <t>ノーブル・ジャパン㈱</t>
    <phoneticPr fontId="3"/>
  </si>
  <si>
    <t>丸紅㈱</t>
    <phoneticPr fontId="3"/>
  </si>
  <si>
    <t>タイ</t>
    <phoneticPr fontId="3"/>
  </si>
  <si>
    <t>うるち精米長粒種</t>
  </si>
  <si>
    <t>伊藤忠商事㈱　計</t>
    <rPh sb="7" eb="8">
      <t>ケイ</t>
    </rPh>
    <phoneticPr fontId="3"/>
  </si>
  <si>
    <t>木徳神糧㈱</t>
  </si>
  <si>
    <t>豊田通商㈱</t>
    <phoneticPr fontId="3"/>
  </si>
  <si>
    <t>豊田通商㈱　計</t>
    <rPh sb="6" eb="7">
      <t>ケイ</t>
    </rPh>
    <phoneticPr fontId="3"/>
  </si>
  <si>
    <t>ノーブル・ジャパン㈱　計</t>
    <rPh sb="11" eb="12">
      <t>ケイ</t>
    </rPh>
    <phoneticPr fontId="3"/>
  </si>
  <si>
    <t>丸紅㈱　計</t>
    <rPh sb="4" eb="5">
      <t>ケイ</t>
    </rPh>
    <phoneticPr fontId="3"/>
  </si>
  <si>
    <t>三井物産㈱</t>
    <phoneticPr fontId="3"/>
  </si>
  <si>
    <t>三井物産㈱　計</t>
    <rPh sb="6" eb="7">
      <t>ケイ</t>
    </rPh>
    <phoneticPr fontId="3"/>
  </si>
  <si>
    <t>も　ち精米長粒種</t>
  </si>
  <si>
    <t>兼松㈱　計</t>
    <rPh sb="0" eb="2">
      <t>カネマツ</t>
    </rPh>
    <rPh sb="4" eb="5">
      <t>ケイ</t>
    </rPh>
    <phoneticPr fontId="3"/>
  </si>
  <si>
    <t>合計</t>
    <rPh sb="0" eb="2">
      <t>ゴウケイ</t>
    </rPh>
    <phoneticPr fontId="3"/>
  </si>
  <si>
    <t>令和４年度（2022）ＭＡ一般米入札結果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</si>
  <si>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令和３年度（2021）ＭＡ一般米入札結果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</si>
  <si>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令和２年度（2020）ＭＡ一般米入札結果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</si>
  <si>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令和元年度（2019）ＭＡ一般米入札結果</t>
    <rPh sb="0" eb="2">
      <t>レイワ</t>
    </rPh>
    <rPh sb="2" eb="5">
      <t>ガンネンド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</si>
  <si>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第１回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</si>
  <si>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</si>
  <si>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</si>
  <si>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</si>
  <si>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</si>
  <si>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</si>
  <si>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</si>
  <si>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</si>
  <si>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第９回</t>
    <rPh sb="0" eb="1">
      <t>ダイ</t>
    </rPh>
    <rPh sb="2" eb="3">
      <t>カイ</t>
    </rPh>
    <phoneticPr fontId="3"/>
  </si>
  <si>
    <t>カーギル・ジャパン㈱</t>
  </si>
  <si>
    <t>ＪＦＣジャパン㈱</t>
  </si>
  <si>
    <t>住友商事㈱</t>
  </si>
  <si>
    <t>オーストラリア産</t>
  </si>
  <si>
    <t>タイ</t>
  </si>
  <si>
    <t>ノーブル・ジャパン㈱</t>
  </si>
  <si>
    <t>も　ち精米長粒種</t>
    <phoneticPr fontId="3"/>
  </si>
  <si>
    <t>ミャンマー</t>
    <phoneticPr fontId="3"/>
  </si>
  <si>
    <t>うるち精米中粒種</t>
    <rPh sb="3" eb="5">
      <t>セイマイ</t>
    </rPh>
    <rPh sb="5" eb="8">
      <t>チュウリュウシュ</t>
    </rPh>
    <phoneticPr fontId="3"/>
  </si>
  <si>
    <t>㈱カーギルジャパン</t>
  </si>
  <si>
    <t>太平洋貿易㈱</t>
  </si>
  <si>
    <t>豊田通商㈱</t>
  </si>
  <si>
    <t>川商フーズ㈱</t>
  </si>
  <si>
    <t>もち精米長粒種</t>
  </si>
  <si>
    <t>ベトナム</t>
    <phoneticPr fontId="3"/>
  </si>
  <si>
    <t>数量
(ｔ)</t>
    <rPh sb="0" eb="2">
      <t>スウリョウ</t>
    </rPh>
    <phoneticPr fontId="3"/>
  </si>
  <si>
    <t>契約金額
(円)</t>
    <rPh sb="0" eb="3">
      <t>ケイヤクキン</t>
    </rPh>
    <rPh sb="3" eb="4">
      <t>ガク</t>
    </rPh>
    <rPh sb="6" eb="7">
      <t>エン</t>
    </rPh>
    <phoneticPr fontId="3"/>
  </si>
  <si>
    <t>アメリカ</t>
  </si>
  <si>
    <t>オーストラリア</t>
  </si>
  <si>
    <t>タ　　イ</t>
    <phoneticPr fontId="3"/>
  </si>
  <si>
    <t>㈱組合貿易</t>
  </si>
  <si>
    <t>㈱ヴォークス･トレーディング</t>
  </si>
  <si>
    <t>平成30年度（2018）ＭＡ一般米入札結果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</si>
  <si>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平成29年度（2017）ＭＡ一般米入札結果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</si>
  <si>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平成28年度（2016）ＭＡ一般米入札結果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</si>
  <si>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平成27年度（2015）ＭＡ一般米入札結果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</si>
  <si>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平成26年度（2014）ＭＡ一般米入札結果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</si>
  <si>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平成25年度（2013）ＭＡ一般米入札結果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</si>
  <si>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平成24年度（2012）ＭＡ一般米入札結果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</si>
  <si>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平成23年度（2011）ＭＡ一般米入札結果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</si>
  <si>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平成22年度（2010）ＭＡ一般米入札結果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</si>
  <si>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</si>
  <si>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</si>
  <si>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産地種類別</t>
    <rPh sb="0" eb="2">
      <t>サンチ</t>
    </rPh>
    <rPh sb="2" eb="5">
      <t>シュルイベツ</t>
    </rPh>
    <phoneticPr fontId="1"/>
  </si>
  <si>
    <t>商社別</t>
    <rPh sb="0" eb="2">
      <t>ショウシャ</t>
    </rPh>
    <rPh sb="2" eb="3">
      <t>ベツ</t>
    </rPh>
    <phoneticPr fontId="1"/>
  </si>
  <si>
    <t>双日㈱ 小計</t>
    <rPh sb="4" eb="6">
      <t>ショウケイ</t>
    </rPh>
    <phoneticPr fontId="1"/>
  </si>
  <si>
    <t>伊藤忠商事㈱ 小計</t>
    <phoneticPr fontId="1"/>
  </si>
  <si>
    <t>川商フーズ㈱ 小計</t>
    <phoneticPr fontId="1"/>
  </si>
  <si>
    <t>木徳神糧㈱ 小計</t>
    <phoneticPr fontId="1"/>
  </si>
  <si>
    <t>双日㈱ 小計</t>
    <phoneticPr fontId="1"/>
  </si>
  <si>
    <t>豊田通商㈱ 小計</t>
    <phoneticPr fontId="1"/>
  </si>
  <si>
    <t>ノーブル・ジャパン㈱ 小計</t>
    <phoneticPr fontId="1"/>
  </si>
  <si>
    <t>丸紅㈱ 小計</t>
    <phoneticPr fontId="1"/>
  </si>
  <si>
    <t>中国</t>
    <phoneticPr fontId="3"/>
  </si>
  <si>
    <t>木徳神糧㈱ 小計</t>
    <rPh sb="6" eb="8">
      <t>ショウケイ</t>
    </rPh>
    <phoneticPr fontId="1"/>
  </si>
  <si>
    <t>兼松㈱ 小計</t>
    <phoneticPr fontId="1"/>
  </si>
  <si>
    <t>産地種類別</t>
    <rPh sb="0" eb="2">
      <t>サンチ</t>
    </rPh>
    <rPh sb="2" eb="4">
      <t>シュルイ</t>
    </rPh>
    <rPh sb="4" eb="5">
      <t>ベツ</t>
    </rPh>
    <phoneticPr fontId="1"/>
  </si>
  <si>
    <t>小計</t>
    <rPh sb="0" eb="2">
      <t>ショウケイ</t>
    </rPh>
    <phoneticPr fontId="1"/>
  </si>
  <si>
    <t>契約金額
(円)</t>
    <rPh sb="0" eb="2">
      <t>ケイヤク</t>
    </rPh>
    <rPh sb="2" eb="4">
      <t>キンガク</t>
    </rPh>
    <rPh sb="6" eb="7">
      <t>エン</t>
    </rPh>
    <phoneticPr fontId="3"/>
  </si>
  <si>
    <t xml:space="preserve">
入札日
契約日</t>
    <rPh sb="1" eb="3">
      <t>ニュウサツ</t>
    </rPh>
    <rPh sb="3" eb="4">
      <t>ニチ</t>
    </rPh>
    <rPh sb="5" eb="7">
      <t>ケイヤク</t>
    </rPh>
    <rPh sb="7" eb="8">
      <t>ニチ</t>
    </rPh>
    <phoneticPr fontId="3"/>
  </si>
  <si>
    <t>木徳神糧㈱ 小計</t>
    <rPh sb="6" eb="8">
      <t>ショウケイ</t>
    </rPh>
    <phoneticPr fontId="1"/>
  </si>
  <si>
    <t>丸紅㈱ 小計</t>
    <phoneticPr fontId="1"/>
  </si>
  <si>
    <t>兼松㈱ 小計</t>
    <phoneticPr fontId="1"/>
  </si>
  <si>
    <t>伊藤忠商事㈱ 小計</t>
    <phoneticPr fontId="1"/>
  </si>
  <si>
    <t>豊田通商㈱ 小計</t>
    <phoneticPr fontId="1"/>
  </si>
  <si>
    <t>㈱カーギルジャパン 小計</t>
    <phoneticPr fontId="1"/>
  </si>
  <si>
    <t>商社別</t>
    <rPh sb="0" eb="2">
      <t>ショウシャ</t>
    </rPh>
    <rPh sb="2" eb="3">
      <t>ベツ</t>
    </rPh>
    <phoneticPr fontId="1"/>
  </si>
  <si>
    <t>産地種類別</t>
    <rPh sb="0" eb="2">
      <t>サンチ</t>
    </rPh>
    <rPh sb="2" eb="4">
      <t>シュルイ</t>
    </rPh>
    <rPh sb="4" eb="5">
      <t>ベツ</t>
    </rPh>
    <phoneticPr fontId="1"/>
  </si>
  <si>
    <t>令和５年度（2023）ＭＡ一般米入札結果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</si>
  <si>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ｔ当り
単価
(円／ｔ)</t>
    <rPh sb="1" eb="2">
      <t>アタ</t>
    </rPh>
    <rPh sb="4" eb="6">
      <t>タンカ</t>
    </rPh>
    <rPh sb="8" eb="9">
      <t>エン</t>
    </rPh>
    <phoneticPr fontId="3"/>
  </si>
  <si>
    <t>-</t>
  </si>
  <si>
    <t>中国</t>
  </si>
  <si>
    <t>ミャンマー</t>
  </si>
  <si>
    <t>㈱ヴォークス・トレーディング 計</t>
    <rPh sb="15" eb="16">
      <t>ケイ</t>
    </rPh>
    <phoneticPr fontId="1"/>
  </si>
  <si>
    <t>ノーブル・ジャパン㈱ 計</t>
    <phoneticPr fontId="1"/>
  </si>
  <si>
    <t>双日㈱ 計</t>
    <phoneticPr fontId="1"/>
  </si>
  <si>
    <t>兼松㈱ 計</t>
    <phoneticPr fontId="1"/>
  </si>
  <si>
    <t>伊藤忠商事㈱ 計</t>
    <phoneticPr fontId="1"/>
  </si>
  <si>
    <t>産
地
種
類
別</t>
    <phoneticPr fontId="1"/>
  </si>
  <si>
    <t>商
社
別</t>
    <phoneticPr fontId="1"/>
  </si>
  <si>
    <t>合計</t>
    <rPh sb="0" eb="2">
      <t>ゴウケイ</t>
    </rPh>
    <phoneticPr fontId="1"/>
  </si>
  <si>
    <t>㈱神明</t>
  </si>
  <si>
    <t>商
社
別</t>
    <phoneticPr fontId="1"/>
  </si>
  <si>
    <t>産
地
種
類
別</t>
    <phoneticPr fontId="1"/>
  </si>
  <si>
    <t>令和６年度（2024）ＭＡ一般米入札結果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</si>
</sst>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#,##0;&quot;▲ &quot;#,##0"/>
    <numFmt numFmtId="178" formatCode="#,##0_ "/>
    <numFmt numFmtId="179" formatCode="[$-411]ggge&quot;年&quot;m&quot;月&quot;d&quot;日&quot;;@"/>
    <numFmt numFmtId="180" formatCode="#,##0;&quot;△ &quot;#,##0"/>
    <numFmt numFmtId="181" formatCode="&quot;第&quot;0&quot;回&quot;"/>
  </numFmts>
  <fonts count="10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177" fontId="0" fillId="0" borderId="0" xfId="0" applyNumberFormat="1" applyAlignment="1">
      <alignment horizontal="center" vertical="center" wrapText="1"/>
    </xf>
    <xf numFmtId="3" fontId="5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38" fontId="6" fillId="0" borderId="0" xfId="0" applyNumberFormat="1" applyFont="1">
      <alignment vertical="center"/>
    </xf>
    <xf numFmtId="0" fontId="6" fillId="0" borderId="0" xfId="0" applyFont="1">
      <alignment vertical="center"/>
    </xf>
    <xf numFmtId="177" fontId="0" fillId="0" borderId="0" xfId="0" applyNumberFormat="1" applyAlignment="1">
      <alignment horizontal="right" vertical="center" wrapText="1"/>
    </xf>
    <xf numFmtId="177" fontId="0" fillId="0" borderId="0" xfId="0" applyNumberFormat="1" applyAlignment="1">
      <alignment vertical="center" wrapText="1"/>
    </xf>
    <xf numFmtId="177" fontId="0" fillId="0" borderId="0" xfId="2" applyNumberFormat="1" applyFont="1" applyAlignment="1">
      <alignment vertical="center" wrapText="1"/>
    </xf>
    <xf numFmtId="177" fontId="0" fillId="0" borderId="0" xfId="1" applyNumberFormat="1" applyFont="1" applyFill="1" applyBorder="1" applyAlignment="1">
      <alignment vertical="center" wrapText="1"/>
    </xf>
    <xf numFmtId="178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7" fontId="0" fillId="0" borderId="1" xfId="0" applyNumberFormat="1" applyBorder="1">
      <alignment vertical="center"/>
    </xf>
    <xf numFmtId="38" fontId="8" fillId="0" borderId="1" xfId="1" applyFont="1" applyFill="1" applyBorder="1" applyAlignment="1">
      <alignment vertical="center" wrapText="1"/>
    </xf>
    <xf numFmtId="178" fontId="0" fillId="0" borderId="0" xfId="0" applyNumberFormat="1" applyAlignment="1">
      <alignment vertical="center" wrapText="1"/>
    </xf>
    <xf numFmtId="17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9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56" fontId="0" fillId="0" borderId="0" xfId="0" applyNumberForma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58A0141F-E0A9-4266-9C50-E3A3FDD1A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3639-402B-4D80-AE46-53984F1D174B}">
  <dimension ref="A1:AT108"/>
  <sheetViews>
    <sheetView tabSelected="1" workbookViewId="0">
      <pane xSplit="4" ySplit="5" topLeftCell="K6" activePane="bottomRight" state="frozen"/>
      <selection pane="topRight" activeCell="E1" sqref="E1"/>
      <selection pane="bottomLeft" activeCell="A6" sqref="A6"/>
      <selection pane="bottomRight" activeCell="Q6" sqref="Q6"/>
    </sheetView>
  </sheetViews>
  <sheetFormatPr defaultRowHeight="12" x14ac:dyDescent="0.15"/>
  <cols>
    <col min="1" max="1" width="3.7109375" customWidth="1"/>
    <col min="2" max="2" width="9.7109375" bestFit="1" customWidth="1"/>
    <col min="3" max="3" width="18.7109375" bestFit="1" customWidth="1"/>
    <col min="4" max="4" width="28.7109375" customWidth="1"/>
    <col min="5" max="5" width="6.7109375" customWidth="1"/>
    <col min="6" max="6" width="15.28515625" customWidth="1"/>
    <col min="7" max="7" width="8.7109375" customWidth="1"/>
    <col min="8" max="8" width="7.7109375" customWidth="1"/>
    <col min="9" max="9" width="15.28515625" customWidth="1"/>
    <col min="10" max="10" width="8.7109375" customWidth="1"/>
    <col min="11" max="11" width="7.7109375" customWidth="1"/>
    <col min="12" max="12" width="15.28515625" customWidth="1"/>
    <col min="13" max="13" width="8.7109375" customWidth="1"/>
    <col min="14" max="14" width="7.7109375" customWidth="1"/>
    <col min="15" max="15" width="15.28515625" customWidth="1"/>
    <col min="16" max="16" width="8.7109375" customWidth="1"/>
    <col min="17" max="17" width="8.85546875" customWidth="1"/>
    <col min="18" max="18" width="15.28515625" customWidth="1"/>
    <col min="19" max="19" width="8.7109375" customWidth="1"/>
    <col min="20" max="20" width="7.7109375" customWidth="1"/>
    <col min="21" max="21" width="15.28515625" customWidth="1"/>
    <col min="22" max="22" width="8.7109375" customWidth="1"/>
    <col min="23" max="23" width="7.7109375" customWidth="1"/>
    <col min="24" max="24" width="15.28515625" customWidth="1"/>
    <col min="25" max="25" width="8.7109375" customWidth="1"/>
    <col min="26" max="26" width="8.5703125" customWidth="1"/>
    <col min="27" max="27" width="17.42578125" customWidth="1"/>
    <col min="28" max="28" width="8.7109375" customWidth="1"/>
    <col min="29" max="29" width="8.5703125" customWidth="1"/>
    <col min="30" max="30" width="17.42578125" customWidth="1"/>
    <col min="31" max="31" width="8.7109375" customWidth="1"/>
    <col min="32" max="32" width="7.7109375" customWidth="1"/>
    <col min="33" max="33" width="16.42578125" customWidth="1"/>
    <col min="34" max="34" width="8.7109375" customWidth="1"/>
    <col min="35" max="35" width="7.7109375" customWidth="1"/>
    <col min="36" max="36" width="15.28515625" customWidth="1"/>
    <col min="37" max="37" width="8.7109375" customWidth="1"/>
    <col min="38" max="38" width="8.85546875" customWidth="1"/>
    <col min="39" max="39" width="15.28515625" customWidth="1"/>
    <col min="40" max="41" width="8.7109375" customWidth="1"/>
    <col min="42" max="42" width="15.28515625" customWidth="1"/>
    <col min="43" max="43" width="8.7109375" customWidth="1"/>
    <col min="44" max="44" width="8.5703125" customWidth="1"/>
    <col min="45" max="45" width="15.28515625" customWidth="1"/>
    <col min="46" max="46" width="8.7109375" customWidth="1"/>
  </cols>
  <sheetData>
    <row r="1" spans="1:46" x14ac:dyDescent="0.15">
      <c r="A1" t="s">
        <v>132</v>
      </c>
    </row>
    <row r="2" spans="1:46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0" t="s">
        <v>3</v>
      </c>
      <c r="AS2" s="30"/>
      <c r="AT2" s="30"/>
    </row>
    <row r="3" spans="1:46" ht="12" customHeight="1" x14ac:dyDescent="0.15">
      <c r="A3" s="35"/>
      <c r="B3" s="35"/>
      <c r="C3" s="35"/>
      <c r="D3" s="35"/>
      <c r="E3" s="31">
        <v>45478</v>
      </c>
      <c r="F3" s="31"/>
      <c r="G3" s="31"/>
      <c r="H3" s="31">
        <v>45513</v>
      </c>
      <c r="I3" s="31"/>
      <c r="J3" s="31"/>
      <c r="K3" s="31">
        <v>45534</v>
      </c>
      <c r="L3" s="31"/>
      <c r="M3" s="31"/>
      <c r="N3" s="31">
        <v>45548</v>
      </c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0"/>
      <c r="AS3" s="30"/>
      <c r="AT3" s="30"/>
    </row>
    <row r="4" spans="1:46" x14ac:dyDescent="0.15">
      <c r="A4" s="35"/>
      <c r="B4" s="35"/>
      <c r="C4" s="35"/>
      <c r="D4" s="35"/>
      <c r="E4" s="31">
        <v>45489</v>
      </c>
      <c r="F4" s="31"/>
      <c r="G4" s="31"/>
      <c r="H4" s="31">
        <v>45524</v>
      </c>
      <c r="I4" s="31"/>
      <c r="J4" s="31"/>
      <c r="K4" s="31">
        <v>45541</v>
      </c>
      <c r="L4" s="31"/>
      <c r="M4" s="31"/>
      <c r="N4" s="31">
        <v>45555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0"/>
      <c r="AS4" s="30"/>
      <c r="AT4" s="30"/>
    </row>
    <row r="5" spans="1:46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x14ac:dyDescent="0.15">
      <c r="A6" s="32" t="s">
        <v>126</v>
      </c>
      <c r="B6" t="s">
        <v>5</v>
      </c>
      <c r="C6" t="s">
        <v>6</v>
      </c>
      <c r="D6" t="s">
        <v>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 t="e">
        <f t="shared" ref="S6:S69" si="0">R6/Q6</f>
        <v>#DIV/0!</v>
      </c>
      <c r="T6" s="4"/>
      <c r="U6" s="4"/>
      <c r="V6" s="4" t="e">
        <f t="shared" ref="V6:V69" si="1">U6/T6</f>
        <v>#DIV/0!</v>
      </c>
      <c r="W6" s="4"/>
      <c r="X6" s="4"/>
      <c r="Y6" s="4" t="e">
        <f t="shared" ref="Y6:Y69" si="2">X6/W6</f>
        <v>#DIV/0!</v>
      </c>
      <c r="Z6" s="4"/>
      <c r="AA6" s="4"/>
      <c r="AB6" s="4" t="e">
        <f t="shared" ref="AB6:AB69" si="3">AA6/Z6</f>
        <v>#DIV/0!</v>
      </c>
      <c r="AC6" s="4"/>
      <c r="AD6" s="4"/>
      <c r="AE6" s="4" t="e">
        <f t="shared" ref="AE6:AE69" si="4">AD6/AC6</f>
        <v>#DIV/0!</v>
      </c>
      <c r="AF6" s="4"/>
      <c r="AG6" s="4"/>
      <c r="AH6" s="4" t="e">
        <f t="shared" ref="AH6:AH69" si="5">AG6/AF6</f>
        <v>#DIV/0!</v>
      </c>
      <c r="AI6" s="4"/>
      <c r="AJ6" s="4"/>
      <c r="AK6" s="4" t="e">
        <f t="shared" ref="AK6:AK69" si="6">AJ6/AI6</f>
        <v>#DIV/0!</v>
      </c>
      <c r="AL6" s="4"/>
      <c r="AM6" s="4"/>
      <c r="AN6" s="4" t="e">
        <f t="shared" ref="AN6:AN69" si="7">AM6/AL6</f>
        <v>#DIV/0!</v>
      </c>
      <c r="AO6" s="4"/>
      <c r="AP6" s="4"/>
      <c r="AQ6" s="4" t="e">
        <f t="shared" ref="AQ6:AQ69" si="8">AP6/AO6</f>
        <v>#DIV/0!</v>
      </c>
      <c r="AR6" s="4">
        <f>E6+H6+K6+N6+Q6+T6+W6+Z6+AC6+AF6+AI6+AL6+AO6</f>
        <v>0</v>
      </c>
      <c r="AS6" s="4">
        <f>F6+I6+L6+O6+R6+U6+X6+AA6+AD6+AG6+AJ6+AM6+AP6</f>
        <v>0</v>
      </c>
      <c r="AT6" s="4" t="e">
        <f t="shared" ref="AT6:AT69" si="9">AS6/AR6</f>
        <v>#DIV/0!</v>
      </c>
    </row>
    <row r="7" spans="1:46" x14ac:dyDescent="0.15">
      <c r="A7" s="32"/>
      <c r="B7" t="s">
        <v>5</v>
      </c>
      <c r="C7" t="s">
        <v>6</v>
      </c>
      <c r="D7" t="s">
        <v>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 t="e">
        <f t="shared" si="0"/>
        <v>#DIV/0!</v>
      </c>
      <c r="T7" s="4"/>
      <c r="U7" s="4"/>
      <c r="V7" s="4" t="e">
        <f t="shared" si="1"/>
        <v>#DIV/0!</v>
      </c>
      <c r="W7" s="4"/>
      <c r="X7" s="4"/>
      <c r="Y7" s="4" t="e">
        <f t="shared" si="2"/>
        <v>#DIV/0!</v>
      </c>
      <c r="Z7" s="4"/>
      <c r="AA7" s="4"/>
      <c r="AB7" s="4" t="e">
        <f t="shared" si="3"/>
        <v>#DIV/0!</v>
      </c>
      <c r="AC7" s="4"/>
      <c r="AD7" s="4"/>
      <c r="AE7" s="4" t="e">
        <f t="shared" si="4"/>
        <v>#DIV/0!</v>
      </c>
      <c r="AF7" s="4"/>
      <c r="AG7" s="4"/>
      <c r="AH7" s="4" t="e">
        <f t="shared" si="5"/>
        <v>#DIV/0!</v>
      </c>
      <c r="AI7" s="4"/>
      <c r="AJ7" s="4"/>
      <c r="AK7" s="4" t="e">
        <f t="shared" si="6"/>
        <v>#DIV/0!</v>
      </c>
      <c r="AL7" s="4"/>
      <c r="AM7" s="4"/>
      <c r="AN7" s="4" t="e">
        <f t="shared" si="7"/>
        <v>#DIV/0!</v>
      </c>
      <c r="AO7" s="4"/>
      <c r="AP7" s="4"/>
      <c r="AQ7" s="4" t="e">
        <f t="shared" si="8"/>
        <v>#DIV/0!</v>
      </c>
      <c r="AR7" s="4">
        <f t="shared" ref="AR7:AS70" si="10">E7+H7+K7+N7+Q7+T7+W7+Z7+AC7+AF7+AI7+AL7+AO7</f>
        <v>0</v>
      </c>
      <c r="AS7" s="4">
        <f t="shared" si="10"/>
        <v>0</v>
      </c>
      <c r="AT7" s="4" t="e">
        <f t="shared" si="9"/>
        <v>#DIV/0!</v>
      </c>
    </row>
    <row r="8" spans="1:46" x14ac:dyDescent="0.15">
      <c r="A8" s="32"/>
      <c r="B8" t="s">
        <v>5</v>
      </c>
      <c r="C8" t="s">
        <v>6</v>
      </c>
      <c r="D8" t="s">
        <v>8</v>
      </c>
      <c r="E8" s="7"/>
      <c r="F8" s="7"/>
      <c r="G8" s="4"/>
      <c r="H8" s="7"/>
      <c r="I8" s="7"/>
      <c r="J8" s="4"/>
      <c r="K8" s="7"/>
      <c r="L8" s="7"/>
      <c r="M8" s="4"/>
      <c r="N8" s="7"/>
      <c r="O8" s="7"/>
      <c r="P8" s="4"/>
      <c r="Q8" s="7"/>
      <c r="R8" s="7"/>
      <c r="S8" s="4" t="e">
        <f t="shared" si="0"/>
        <v>#DIV/0!</v>
      </c>
      <c r="T8" s="7"/>
      <c r="U8" s="7"/>
      <c r="V8" s="4" t="e">
        <f t="shared" si="1"/>
        <v>#DIV/0!</v>
      </c>
      <c r="W8" s="7"/>
      <c r="X8" s="7"/>
      <c r="Y8" s="4" t="e">
        <f t="shared" si="2"/>
        <v>#DIV/0!</v>
      </c>
      <c r="Z8" s="7"/>
      <c r="AA8" s="7"/>
      <c r="AB8" s="4" t="e">
        <f t="shared" si="3"/>
        <v>#DIV/0!</v>
      </c>
      <c r="AC8" s="7"/>
      <c r="AD8" s="7"/>
      <c r="AE8" s="4" t="e">
        <f t="shared" si="4"/>
        <v>#DIV/0!</v>
      </c>
      <c r="AF8" s="7"/>
      <c r="AG8" s="7"/>
      <c r="AH8" s="4" t="e">
        <f t="shared" si="5"/>
        <v>#DIV/0!</v>
      </c>
      <c r="AI8" s="7"/>
      <c r="AJ8" s="7"/>
      <c r="AK8" s="4" t="e">
        <f t="shared" si="6"/>
        <v>#DIV/0!</v>
      </c>
      <c r="AL8" s="7"/>
      <c r="AM8" s="7"/>
      <c r="AN8" s="4" t="e">
        <f t="shared" si="7"/>
        <v>#DIV/0!</v>
      </c>
      <c r="AO8" s="7"/>
      <c r="AP8" s="7"/>
      <c r="AQ8" s="4" t="e">
        <f t="shared" si="8"/>
        <v>#DIV/0!</v>
      </c>
      <c r="AR8" s="4">
        <f t="shared" si="10"/>
        <v>0</v>
      </c>
      <c r="AS8" s="4">
        <f t="shared" si="10"/>
        <v>0</v>
      </c>
      <c r="AT8" s="4" t="e">
        <f t="shared" si="9"/>
        <v>#DIV/0!</v>
      </c>
    </row>
    <row r="9" spans="1:46" x14ac:dyDescent="0.15">
      <c r="A9" s="32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>SUBTOTAL(9,Q7:Q8)</f>
        <v>0</v>
      </c>
      <c r="R9" s="4">
        <f>SUBTOTAL(9,R7:R8)</f>
        <v>0</v>
      </c>
      <c r="S9" s="4" t="e">
        <f t="shared" si="0"/>
        <v>#DIV/0!</v>
      </c>
      <c r="T9" s="4">
        <f>SUBTOTAL(9,T7:T8)</f>
        <v>0</v>
      </c>
      <c r="U9" s="4">
        <f>SUBTOTAL(9,U7:U8)</f>
        <v>0</v>
      </c>
      <c r="V9" s="4" t="e">
        <f t="shared" si="1"/>
        <v>#DIV/0!</v>
      </c>
      <c r="W9" s="4">
        <f>SUBTOTAL(9,W7:W8)</f>
        <v>0</v>
      </c>
      <c r="X9" s="4">
        <f>SUBTOTAL(9,X7:X8)</f>
        <v>0</v>
      </c>
      <c r="Y9" s="4" t="e">
        <f t="shared" si="2"/>
        <v>#DIV/0!</v>
      </c>
      <c r="Z9" s="4">
        <f>SUBTOTAL(9,Z7:Z8)</f>
        <v>0</v>
      </c>
      <c r="AA9" s="4">
        <f>SUBTOTAL(9,AA7:AA8)</f>
        <v>0</v>
      </c>
      <c r="AB9" s="4" t="e">
        <f t="shared" si="3"/>
        <v>#DIV/0!</v>
      </c>
      <c r="AC9" s="4">
        <f>SUBTOTAL(9,AC7:AC8)</f>
        <v>0</v>
      </c>
      <c r="AD9" s="4">
        <f>SUBTOTAL(9,AD7:AD8)</f>
        <v>0</v>
      </c>
      <c r="AE9" s="4" t="e">
        <f t="shared" si="4"/>
        <v>#DIV/0!</v>
      </c>
      <c r="AF9" s="4">
        <f>SUBTOTAL(9,AF7:AF8)</f>
        <v>0</v>
      </c>
      <c r="AG9" s="4">
        <f>SUBTOTAL(9,AG7:AG8)</f>
        <v>0</v>
      </c>
      <c r="AH9" s="4" t="e">
        <f t="shared" si="5"/>
        <v>#DIV/0!</v>
      </c>
      <c r="AI9" s="4">
        <f>SUBTOTAL(9,AI7:AI8)</f>
        <v>0</v>
      </c>
      <c r="AJ9" s="4">
        <f>SUBTOTAL(9,AJ7:AJ8)</f>
        <v>0</v>
      </c>
      <c r="AK9" s="4" t="e">
        <f t="shared" si="6"/>
        <v>#DIV/0!</v>
      </c>
      <c r="AL9" s="4">
        <f>SUBTOTAL(9,AL7:AL8)</f>
        <v>0</v>
      </c>
      <c r="AM9" s="4">
        <f>SUBTOTAL(9,AM7:AM8)</f>
        <v>0</v>
      </c>
      <c r="AN9" s="4" t="e">
        <f t="shared" si="7"/>
        <v>#DIV/0!</v>
      </c>
      <c r="AO9" s="4">
        <f>SUBTOTAL(9,AO7:AO8)</f>
        <v>0</v>
      </c>
      <c r="AP9" s="4">
        <f>SUBTOTAL(9,AP7:AP8)</f>
        <v>0</v>
      </c>
      <c r="AQ9" s="4" t="e">
        <f t="shared" si="8"/>
        <v>#DIV/0!</v>
      </c>
      <c r="AR9" s="4">
        <f t="shared" si="10"/>
        <v>0</v>
      </c>
      <c r="AS9" s="4">
        <f t="shared" si="10"/>
        <v>0</v>
      </c>
      <c r="AT9" s="4" t="e">
        <f t="shared" si="9"/>
        <v>#DIV/0!</v>
      </c>
    </row>
    <row r="10" spans="1:46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/>
      <c r="H10" s="4"/>
      <c r="I10" s="4"/>
      <c r="J10" s="4"/>
      <c r="K10" s="4">
        <v>13000</v>
      </c>
      <c r="L10" s="6">
        <v>1640353000</v>
      </c>
      <c r="M10" s="4">
        <f t="shared" ref="M10:M54" si="11">L10/K10</f>
        <v>126181</v>
      </c>
      <c r="N10" s="4"/>
      <c r="O10" s="4"/>
      <c r="P10" s="4"/>
      <c r="Q10" s="4"/>
      <c r="R10" s="4"/>
      <c r="S10" s="4" t="e">
        <f t="shared" si="0"/>
        <v>#DIV/0!</v>
      </c>
      <c r="T10" s="4"/>
      <c r="U10" s="4"/>
      <c r="V10" s="4" t="e">
        <f t="shared" si="1"/>
        <v>#DIV/0!</v>
      </c>
      <c r="W10" s="4"/>
      <c r="X10" s="4"/>
      <c r="Y10" s="4" t="e">
        <f t="shared" si="2"/>
        <v>#DIV/0!</v>
      </c>
      <c r="Z10" s="4"/>
      <c r="AA10" s="4"/>
      <c r="AB10" s="4" t="e">
        <f t="shared" si="3"/>
        <v>#DIV/0!</v>
      </c>
      <c r="AC10" s="4"/>
      <c r="AD10" s="4"/>
      <c r="AE10" s="4" t="e">
        <f t="shared" si="4"/>
        <v>#DIV/0!</v>
      </c>
      <c r="AF10" s="4"/>
      <c r="AG10" s="4"/>
      <c r="AH10" s="4" t="e">
        <f t="shared" si="5"/>
        <v>#DIV/0!</v>
      </c>
      <c r="AI10" s="4"/>
      <c r="AJ10" s="4"/>
      <c r="AK10" s="4" t="e">
        <f t="shared" si="6"/>
        <v>#DIV/0!</v>
      </c>
      <c r="AL10" s="4"/>
      <c r="AM10" s="4"/>
      <c r="AN10" s="4" t="e">
        <f t="shared" si="7"/>
        <v>#DIV/0!</v>
      </c>
      <c r="AO10" s="4"/>
      <c r="AP10" s="4"/>
      <c r="AQ10" s="4" t="e">
        <f t="shared" si="8"/>
        <v>#DIV/0!</v>
      </c>
      <c r="AR10" s="4">
        <f t="shared" si="10"/>
        <v>13000</v>
      </c>
      <c r="AS10" s="4">
        <f t="shared" si="10"/>
        <v>1640353000</v>
      </c>
      <c r="AT10" s="4">
        <f t="shared" si="9"/>
        <v>126181</v>
      </c>
    </row>
    <row r="11" spans="1:46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 t="e">
        <f t="shared" si="0"/>
        <v>#DIV/0!</v>
      </c>
      <c r="T11" s="4"/>
      <c r="U11" s="4"/>
      <c r="V11" s="4" t="e">
        <f t="shared" si="1"/>
        <v>#DIV/0!</v>
      </c>
      <c r="W11" s="4"/>
      <c r="X11" s="4"/>
      <c r="Y11" s="4" t="e">
        <f t="shared" si="2"/>
        <v>#DIV/0!</v>
      </c>
      <c r="Z11" s="4"/>
      <c r="AA11" s="4"/>
      <c r="AB11" s="4" t="e">
        <f t="shared" si="3"/>
        <v>#DIV/0!</v>
      </c>
      <c r="AC11" s="4"/>
      <c r="AD11" s="4"/>
      <c r="AE11" s="4" t="e">
        <f t="shared" si="4"/>
        <v>#DIV/0!</v>
      </c>
      <c r="AF11" s="4"/>
      <c r="AG11" s="4"/>
      <c r="AH11" s="4" t="e">
        <f t="shared" si="5"/>
        <v>#DIV/0!</v>
      </c>
      <c r="AI11" s="4"/>
      <c r="AJ11" s="4"/>
      <c r="AK11" s="4" t="e">
        <f t="shared" si="6"/>
        <v>#DIV/0!</v>
      </c>
      <c r="AL11" s="4"/>
      <c r="AM11" s="4"/>
      <c r="AN11" s="4" t="e">
        <f t="shared" si="7"/>
        <v>#DIV/0!</v>
      </c>
      <c r="AO11" s="4"/>
      <c r="AP11" s="4"/>
      <c r="AQ11" s="4" t="e">
        <f t="shared" si="8"/>
        <v>#DIV/0!</v>
      </c>
      <c r="AR11" s="4">
        <f t="shared" si="10"/>
        <v>0</v>
      </c>
      <c r="AS11" s="4">
        <f t="shared" si="10"/>
        <v>0</v>
      </c>
      <c r="AT11" s="4" t="e">
        <f t="shared" si="9"/>
        <v>#DIV/0!</v>
      </c>
    </row>
    <row r="12" spans="1:46" x14ac:dyDescent="0.15">
      <c r="A12" s="32"/>
      <c r="D12" s="1" t="s">
        <v>11</v>
      </c>
      <c r="E12" s="4"/>
      <c r="F12" s="4"/>
      <c r="G12" s="4"/>
      <c r="H12" s="4"/>
      <c r="I12" s="4"/>
      <c r="J12" s="4"/>
      <c r="K12" s="4">
        <f>SUBTOTAL(9,K10:K11)</f>
        <v>13000</v>
      </c>
      <c r="L12" s="4">
        <f>SUBTOTAL(9,L10:L11)</f>
        <v>1640353000</v>
      </c>
      <c r="M12" s="4">
        <f t="shared" si="11"/>
        <v>126181</v>
      </c>
      <c r="N12" s="4"/>
      <c r="O12" s="4"/>
      <c r="P12" s="4"/>
      <c r="Q12" s="4">
        <f>SUBTOTAL(9,Q10:Q11)</f>
        <v>0</v>
      </c>
      <c r="R12" s="4">
        <f>SUBTOTAL(9,R10:R11)</f>
        <v>0</v>
      </c>
      <c r="S12" s="4" t="e">
        <f t="shared" si="0"/>
        <v>#DIV/0!</v>
      </c>
      <c r="T12" s="4">
        <f>SUBTOTAL(9,T10:T11)</f>
        <v>0</v>
      </c>
      <c r="U12" s="4">
        <f>SUBTOTAL(9,U10:U11)</f>
        <v>0</v>
      </c>
      <c r="V12" s="4" t="e">
        <f t="shared" si="1"/>
        <v>#DIV/0!</v>
      </c>
      <c r="W12" s="4">
        <f>SUBTOTAL(9,W10:W11)</f>
        <v>0</v>
      </c>
      <c r="X12" s="4">
        <f>SUBTOTAL(9,X10:X11)</f>
        <v>0</v>
      </c>
      <c r="Y12" s="4" t="e">
        <f t="shared" si="2"/>
        <v>#DIV/0!</v>
      </c>
      <c r="Z12" s="4">
        <f>SUBTOTAL(9,Z10:Z11)</f>
        <v>0</v>
      </c>
      <c r="AA12" s="4">
        <f>SUBTOTAL(9,AA10:AA11)</f>
        <v>0</v>
      </c>
      <c r="AB12" s="4" t="e">
        <f t="shared" si="3"/>
        <v>#DIV/0!</v>
      </c>
      <c r="AC12" s="4">
        <f>SUBTOTAL(9,AC10:AC11)</f>
        <v>0</v>
      </c>
      <c r="AD12" s="4">
        <f>SUBTOTAL(9,AD10:AD11)</f>
        <v>0</v>
      </c>
      <c r="AE12" s="4" t="e">
        <f t="shared" si="4"/>
        <v>#DIV/0!</v>
      </c>
      <c r="AF12" s="4">
        <f>SUBTOTAL(9,AF10:AF11)</f>
        <v>0</v>
      </c>
      <c r="AG12" s="4">
        <f>SUBTOTAL(9,AG10:AG11)</f>
        <v>0</v>
      </c>
      <c r="AH12" s="4" t="e">
        <f t="shared" si="5"/>
        <v>#DIV/0!</v>
      </c>
      <c r="AI12" s="4">
        <f>SUBTOTAL(9,AI10:AI11)</f>
        <v>0</v>
      </c>
      <c r="AJ12" s="4">
        <f>SUBTOTAL(9,AJ10:AJ11)</f>
        <v>0</v>
      </c>
      <c r="AK12" s="4" t="e">
        <f t="shared" si="6"/>
        <v>#DIV/0!</v>
      </c>
      <c r="AL12" s="4">
        <f>SUBTOTAL(9,AL10:AL11)</f>
        <v>0</v>
      </c>
      <c r="AM12" s="4">
        <f>SUBTOTAL(9,AM10:AM11)</f>
        <v>0</v>
      </c>
      <c r="AN12" s="4" t="e">
        <f t="shared" si="7"/>
        <v>#DIV/0!</v>
      </c>
      <c r="AO12" s="4">
        <f>SUBTOTAL(9,AO10:AO11)</f>
        <v>0</v>
      </c>
      <c r="AP12" s="4">
        <f>SUBTOTAL(9,AP10:AP11)</f>
        <v>0</v>
      </c>
      <c r="AQ12" s="4" t="e">
        <f t="shared" si="8"/>
        <v>#DIV/0!</v>
      </c>
      <c r="AR12" s="4">
        <f t="shared" si="10"/>
        <v>13000</v>
      </c>
      <c r="AS12" s="4">
        <f t="shared" si="10"/>
        <v>1640353000</v>
      </c>
      <c r="AT12" s="4">
        <f t="shared" si="9"/>
        <v>126181</v>
      </c>
    </row>
    <row r="13" spans="1:46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/>
      <c r="H13" s="4"/>
      <c r="I13" s="4"/>
      <c r="J13" s="4"/>
      <c r="K13" s="4">
        <v>13000</v>
      </c>
      <c r="L13" s="6">
        <v>1623024000</v>
      </c>
      <c r="M13" s="4">
        <f t="shared" si="11"/>
        <v>124848</v>
      </c>
      <c r="N13" s="4">
        <v>13000</v>
      </c>
      <c r="O13" s="6">
        <v>1581554000</v>
      </c>
      <c r="P13" s="4">
        <f t="shared" ref="P13:P49" si="12">O13/N13</f>
        <v>121658</v>
      </c>
      <c r="Q13" s="4"/>
      <c r="R13" s="4"/>
      <c r="S13" s="4" t="e">
        <f t="shared" si="0"/>
        <v>#DIV/0!</v>
      </c>
      <c r="T13" s="4"/>
      <c r="U13" s="4"/>
      <c r="V13" s="4" t="e">
        <f t="shared" si="1"/>
        <v>#DIV/0!</v>
      </c>
      <c r="W13" s="4"/>
      <c r="X13" s="4"/>
      <c r="Y13" s="4" t="e">
        <f t="shared" si="2"/>
        <v>#DIV/0!</v>
      </c>
      <c r="Z13" s="4"/>
      <c r="AA13" s="4"/>
      <c r="AB13" s="4" t="e">
        <f t="shared" si="3"/>
        <v>#DIV/0!</v>
      </c>
      <c r="AC13" s="4"/>
      <c r="AD13" s="4"/>
      <c r="AE13" s="4" t="e">
        <f t="shared" si="4"/>
        <v>#DIV/0!</v>
      </c>
      <c r="AF13" s="4"/>
      <c r="AG13" s="4"/>
      <c r="AH13" s="4" t="e">
        <f t="shared" si="5"/>
        <v>#DIV/0!</v>
      </c>
      <c r="AI13" s="4"/>
      <c r="AJ13" s="4"/>
      <c r="AK13" s="4" t="e">
        <f t="shared" si="6"/>
        <v>#DIV/0!</v>
      </c>
      <c r="AL13" s="4"/>
      <c r="AM13" s="4"/>
      <c r="AN13" s="4" t="e">
        <f t="shared" si="7"/>
        <v>#DIV/0!</v>
      </c>
      <c r="AO13" s="4"/>
      <c r="AP13" s="4"/>
      <c r="AQ13" s="4" t="e">
        <f t="shared" si="8"/>
        <v>#DIV/0!</v>
      </c>
      <c r="AR13" s="4">
        <f t="shared" si="10"/>
        <v>26000</v>
      </c>
      <c r="AS13" s="4">
        <f t="shared" si="10"/>
        <v>3204578000</v>
      </c>
      <c r="AT13" s="4">
        <f t="shared" si="9"/>
        <v>123253</v>
      </c>
    </row>
    <row r="14" spans="1:46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 t="e">
        <f t="shared" si="0"/>
        <v>#DIV/0!</v>
      </c>
      <c r="T14" s="4"/>
      <c r="U14" s="4"/>
      <c r="V14" s="4" t="e">
        <f t="shared" si="1"/>
        <v>#DIV/0!</v>
      </c>
      <c r="W14" s="4"/>
      <c r="X14" s="4"/>
      <c r="Y14" s="4" t="e">
        <f t="shared" si="2"/>
        <v>#DIV/0!</v>
      </c>
      <c r="Z14" s="4"/>
      <c r="AA14" s="4"/>
      <c r="AB14" s="4" t="e">
        <f t="shared" si="3"/>
        <v>#DIV/0!</v>
      </c>
      <c r="AC14" s="4"/>
      <c r="AD14" s="4"/>
      <c r="AE14" s="4" t="e">
        <f t="shared" si="4"/>
        <v>#DIV/0!</v>
      </c>
      <c r="AF14" s="4"/>
      <c r="AG14" s="4"/>
      <c r="AH14" s="4" t="e">
        <f t="shared" si="5"/>
        <v>#DIV/0!</v>
      </c>
      <c r="AI14" s="4"/>
      <c r="AJ14" s="4"/>
      <c r="AK14" s="4" t="e">
        <f t="shared" si="6"/>
        <v>#DIV/0!</v>
      </c>
      <c r="AL14" s="4"/>
      <c r="AM14" s="4"/>
      <c r="AN14" s="4" t="e">
        <f t="shared" si="7"/>
        <v>#DIV/0!</v>
      </c>
      <c r="AO14" s="4"/>
      <c r="AP14" s="4"/>
      <c r="AQ14" s="4" t="e">
        <f t="shared" si="8"/>
        <v>#DIV/0!</v>
      </c>
      <c r="AR14" s="4">
        <f t="shared" si="10"/>
        <v>0</v>
      </c>
      <c r="AS14" s="4">
        <f t="shared" si="10"/>
        <v>0</v>
      </c>
      <c r="AT14" s="4" t="e">
        <f t="shared" si="9"/>
        <v>#DIV/0!</v>
      </c>
    </row>
    <row r="15" spans="1:46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>
        <f>SUBTOTAL(9,K13:K14)</f>
        <v>13000</v>
      </c>
      <c r="L15" s="4">
        <f>SUBTOTAL(9,L13:L14)</f>
        <v>1623024000</v>
      </c>
      <c r="M15" s="4">
        <f t="shared" si="11"/>
        <v>124848</v>
      </c>
      <c r="N15" s="4">
        <f>SUBTOTAL(9,N13:N14)</f>
        <v>13000</v>
      </c>
      <c r="O15" s="4">
        <f>SUBTOTAL(9,O13:O14)</f>
        <v>1581554000</v>
      </c>
      <c r="P15" s="4">
        <f t="shared" si="12"/>
        <v>121658</v>
      </c>
      <c r="Q15" s="4">
        <f>SUBTOTAL(9,Q13:Q14)</f>
        <v>0</v>
      </c>
      <c r="R15" s="4">
        <f>SUBTOTAL(9,R13:R14)</f>
        <v>0</v>
      </c>
      <c r="S15" s="4" t="e">
        <f t="shared" si="0"/>
        <v>#DIV/0!</v>
      </c>
      <c r="T15" s="4">
        <f>SUBTOTAL(9,T13:T14)</f>
        <v>0</v>
      </c>
      <c r="U15" s="4">
        <f>SUBTOTAL(9,U13:U14)</f>
        <v>0</v>
      </c>
      <c r="V15" s="4" t="e">
        <f t="shared" si="1"/>
        <v>#DIV/0!</v>
      </c>
      <c r="W15" s="4">
        <f>SUBTOTAL(9,W13:W14)</f>
        <v>0</v>
      </c>
      <c r="X15" s="4">
        <f>SUBTOTAL(9,X13:X14)</f>
        <v>0</v>
      </c>
      <c r="Y15" s="4" t="e">
        <f t="shared" si="2"/>
        <v>#DIV/0!</v>
      </c>
      <c r="Z15" s="4">
        <f>SUBTOTAL(9,Z13:Z14)</f>
        <v>0</v>
      </c>
      <c r="AA15" s="4">
        <f>SUBTOTAL(9,AA13:AA14)</f>
        <v>0</v>
      </c>
      <c r="AB15" s="4" t="e">
        <f t="shared" si="3"/>
        <v>#DIV/0!</v>
      </c>
      <c r="AC15" s="4">
        <f>SUBTOTAL(9,AC13:AC14)</f>
        <v>0</v>
      </c>
      <c r="AD15" s="4">
        <f>SUBTOTAL(9,AD13:AD14)</f>
        <v>0</v>
      </c>
      <c r="AE15" s="4" t="e">
        <f t="shared" si="4"/>
        <v>#DIV/0!</v>
      </c>
      <c r="AF15" s="4">
        <f>SUBTOTAL(9,AF13:AF14)</f>
        <v>0</v>
      </c>
      <c r="AG15" s="4">
        <f>SUBTOTAL(9,AG13:AG14)</f>
        <v>0</v>
      </c>
      <c r="AH15" s="4" t="e">
        <f t="shared" si="5"/>
        <v>#DIV/0!</v>
      </c>
      <c r="AI15" s="4">
        <f>SUBTOTAL(9,AI13:AI14)</f>
        <v>0</v>
      </c>
      <c r="AJ15" s="4">
        <f>SUBTOTAL(9,AJ13:AJ14)</f>
        <v>0</v>
      </c>
      <c r="AK15" s="4" t="e">
        <f t="shared" si="6"/>
        <v>#DIV/0!</v>
      </c>
      <c r="AL15" s="4">
        <f>SUBTOTAL(9,AL13:AL14)</f>
        <v>0</v>
      </c>
      <c r="AM15" s="4">
        <f>SUBTOTAL(9,AM13:AM14)</f>
        <v>0</v>
      </c>
      <c r="AN15" s="4" t="e">
        <f t="shared" si="7"/>
        <v>#DIV/0!</v>
      </c>
      <c r="AO15" s="4">
        <f>SUBTOTAL(9,AO13:AO14)</f>
        <v>0</v>
      </c>
      <c r="AP15" s="4">
        <f>SUBTOTAL(9,AP13:AP14)</f>
        <v>0</v>
      </c>
      <c r="AQ15" s="4" t="e">
        <f t="shared" si="8"/>
        <v>#DIV/0!</v>
      </c>
      <c r="AR15" s="4">
        <f t="shared" si="10"/>
        <v>26000</v>
      </c>
      <c r="AS15" s="4">
        <f t="shared" si="10"/>
        <v>3204578000</v>
      </c>
      <c r="AT15" s="4">
        <f t="shared" si="9"/>
        <v>123253</v>
      </c>
    </row>
    <row r="16" spans="1:46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 t="e">
        <f t="shared" si="0"/>
        <v>#DIV/0!</v>
      </c>
      <c r="T16" s="4"/>
      <c r="U16" s="4"/>
      <c r="V16" s="4" t="e">
        <f t="shared" si="1"/>
        <v>#DIV/0!</v>
      </c>
      <c r="W16" s="4"/>
      <c r="X16" s="4"/>
      <c r="Y16" s="4" t="e">
        <f t="shared" si="2"/>
        <v>#DIV/0!</v>
      </c>
      <c r="Z16" s="4"/>
      <c r="AA16" s="4"/>
      <c r="AB16" s="4" t="e">
        <f t="shared" si="3"/>
        <v>#DIV/0!</v>
      </c>
      <c r="AC16" s="4"/>
      <c r="AD16" s="4"/>
      <c r="AE16" s="4" t="e">
        <f t="shared" si="4"/>
        <v>#DIV/0!</v>
      </c>
      <c r="AF16" s="4"/>
      <c r="AG16" s="4"/>
      <c r="AH16" s="4" t="e">
        <f t="shared" si="5"/>
        <v>#DIV/0!</v>
      </c>
      <c r="AI16" s="4"/>
      <c r="AJ16" s="4"/>
      <c r="AK16" s="4" t="e">
        <f t="shared" si="6"/>
        <v>#DIV/0!</v>
      </c>
      <c r="AL16" s="4"/>
      <c r="AM16" s="4"/>
      <c r="AN16" s="4" t="e">
        <f t="shared" si="7"/>
        <v>#DIV/0!</v>
      </c>
      <c r="AO16" s="4"/>
      <c r="AP16" s="4"/>
      <c r="AQ16" s="4" t="e">
        <f t="shared" si="8"/>
        <v>#DIV/0!</v>
      </c>
      <c r="AR16" s="4">
        <f t="shared" si="10"/>
        <v>0</v>
      </c>
      <c r="AS16" s="4">
        <f t="shared" si="10"/>
        <v>0</v>
      </c>
      <c r="AT16" s="4" t="e">
        <f t="shared" si="9"/>
        <v>#DIV/0!</v>
      </c>
    </row>
    <row r="17" spans="1:46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/>
      <c r="H17" s="4"/>
      <c r="I17" s="4"/>
      <c r="J17" s="4"/>
      <c r="K17" s="4"/>
      <c r="L17" s="4"/>
      <c r="M17" s="4"/>
      <c r="N17" s="4">
        <v>13000</v>
      </c>
      <c r="O17" s="6">
        <v>1585532000</v>
      </c>
      <c r="P17" s="4">
        <f t="shared" si="12"/>
        <v>121964</v>
      </c>
      <c r="Q17" s="4"/>
      <c r="R17" s="4"/>
      <c r="S17" s="4" t="e">
        <f t="shared" si="0"/>
        <v>#DIV/0!</v>
      </c>
      <c r="T17" s="4"/>
      <c r="U17" s="4"/>
      <c r="V17" s="4" t="e">
        <f t="shared" si="1"/>
        <v>#DIV/0!</v>
      </c>
      <c r="W17" s="4"/>
      <c r="X17" s="4"/>
      <c r="Y17" s="4" t="e">
        <f t="shared" si="2"/>
        <v>#DIV/0!</v>
      </c>
      <c r="Z17" s="4"/>
      <c r="AA17" s="4"/>
      <c r="AB17" s="4" t="e">
        <f t="shared" si="3"/>
        <v>#DIV/0!</v>
      </c>
      <c r="AC17" s="4"/>
      <c r="AD17" s="4"/>
      <c r="AE17" s="4" t="e">
        <f t="shared" si="4"/>
        <v>#DIV/0!</v>
      </c>
      <c r="AF17" s="4"/>
      <c r="AG17" s="4"/>
      <c r="AH17" s="4" t="e">
        <f t="shared" si="5"/>
        <v>#DIV/0!</v>
      </c>
      <c r="AI17" s="4"/>
      <c r="AJ17" s="4"/>
      <c r="AK17" s="4" t="e">
        <f t="shared" si="6"/>
        <v>#DIV/0!</v>
      </c>
      <c r="AL17" s="4"/>
      <c r="AM17" s="4"/>
      <c r="AN17" s="4" t="e">
        <f t="shared" si="7"/>
        <v>#DIV/0!</v>
      </c>
      <c r="AO17" s="4"/>
      <c r="AP17" s="4"/>
      <c r="AQ17" s="4" t="e">
        <f t="shared" si="8"/>
        <v>#DIV/0!</v>
      </c>
      <c r="AR17" s="4">
        <f t="shared" si="10"/>
        <v>13000</v>
      </c>
      <c r="AS17" s="4">
        <f t="shared" si="10"/>
        <v>1585532000</v>
      </c>
      <c r="AT17" s="4">
        <f t="shared" si="9"/>
        <v>121964</v>
      </c>
    </row>
    <row r="18" spans="1:46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 t="e">
        <f t="shared" si="0"/>
        <v>#DIV/0!</v>
      </c>
      <c r="T18" s="4"/>
      <c r="U18" s="4"/>
      <c r="V18" s="4" t="e">
        <f t="shared" si="1"/>
        <v>#DIV/0!</v>
      </c>
      <c r="W18" s="4"/>
      <c r="X18" s="4"/>
      <c r="Y18" s="4" t="e">
        <f t="shared" si="2"/>
        <v>#DIV/0!</v>
      </c>
      <c r="Z18" s="4"/>
      <c r="AA18" s="4"/>
      <c r="AB18" s="4" t="e">
        <f t="shared" si="3"/>
        <v>#DIV/0!</v>
      </c>
      <c r="AC18" s="4"/>
      <c r="AD18" s="4"/>
      <c r="AE18" s="4" t="e">
        <f t="shared" si="4"/>
        <v>#DIV/0!</v>
      </c>
      <c r="AF18" s="4"/>
      <c r="AG18" s="4"/>
      <c r="AH18" s="4" t="e">
        <f t="shared" si="5"/>
        <v>#DIV/0!</v>
      </c>
      <c r="AI18" s="4"/>
      <c r="AJ18" s="4"/>
      <c r="AK18" s="4" t="e">
        <f t="shared" si="6"/>
        <v>#DIV/0!</v>
      </c>
      <c r="AL18" s="4"/>
      <c r="AM18" s="4"/>
      <c r="AN18" s="4" t="e">
        <f t="shared" si="7"/>
        <v>#DIV/0!</v>
      </c>
      <c r="AO18" s="4"/>
      <c r="AP18" s="4"/>
      <c r="AQ18" s="4" t="e">
        <f t="shared" si="8"/>
        <v>#DIV/0!</v>
      </c>
      <c r="AR18" s="4">
        <f t="shared" si="10"/>
        <v>0</v>
      </c>
      <c r="AS18" s="4">
        <f t="shared" si="10"/>
        <v>0</v>
      </c>
      <c r="AT18" s="4" t="e">
        <f t="shared" si="9"/>
        <v>#DIV/0!</v>
      </c>
    </row>
    <row r="19" spans="1:46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f>SUBTOTAL(9,N17:N18)</f>
        <v>13000</v>
      </c>
      <c r="O19" s="4">
        <f>SUBTOTAL(9,O17:O18)</f>
        <v>1585532000</v>
      </c>
      <c r="P19" s="4">
        <f t="shared" si="12"/>
        <v>121964</v>
      </c>
      <c r="Q19" s="4">
        <f>SUBTOTAL(9,Q17:Q18)</f>
        <v>0</v>
      </c>
      <c r="R19" s="4">
        <f>SUBTOTAL(9,R17:R18)</f>
        <v>0</v>
      </c>
      <c r="S19" s="4" t="e">
        <f t="shared" si="0"/>
        <v>#DIV/0!</v>
      </c>
      <c r="T19" s="4">
        <f>SUBTOTAL(9,T17:T18)</f>
        <v>0</v>
      </c>
      <c r="U19" s="4">
        <f>SUBTOTAL(9,U17:U18)</f>
        <v>0</v>
      </c>
      <c r="V19" s="4" t="e">
        <f t="shared" si="1"/>
        <v>#DIV/0!</v>
      </c>
      <c r="W19" s="4">
        <f>SUBTOTAL(9,W17:W18)</f>
        <v>0</v>
      </c>
      <c r="X19" s="4">
        <f>SUBTOTAL(9,X17:X18)</f>
        <v>0</v>
      </c>
      <c r="Y19" s="4" t="e">
        <f t="shared" si="2"/>
        <v>#DIV/0!</v>
      </c>
      <c r="Z19" s="4">
        <f>SUBTOTAL(9,Z17:Z18)</f>
        <v>0</v>
      </c>
      <c r="AA19" s="4">
        <f>SUBTOTAL(9,AA17:AA18)</f>
        <v>0</v>
      </c>
      <c r="AB19" s="4" t="e">
        <f t="shared" si="3"/>
        <v>#DIV/0!</v>
      </c>
      <c r="AC19" s="4">
        <f>SUBTOTAL(9,AC17:AC18)</f>
        <v>0</v>
      </c>
      <c r="AD19" s="4">
        <f>SUBTOTAL(9,AD17:AD18)</f>
        <v>0</v>
      </c>
      <c r="AE19" s="4" t="e">
        <f t="shared" si="4"/>
        <v>#DIV/0!</v>
      </c>
      <c r="AF19" s="4">
        <f>SUBTOTAL(9,AF17:AF18)</f>
        <v>0</v>
      </c>
      <c r="AG19" s="4">
        <f>SUBTOTAL(9,AG17:AG18)</f>
        <v>0</v>
      </c>
      <c r="AH19" s="4" t="e">
        <f t="shared" si="5"/>
        <v>#DIV/0!</v>
      </c>
      <c r="AI19" s="4">
        <f>SUBTOTAL(9,AI17:AI18)</f>
        <v>0</v>
      </c>
      <c r="AJ19" s="4">
        <f>SUBTOTAL(9,AJ17:AJ18)</f>
        <v>0</v>
      </c>
      <c r="AK19" s="4" t="e">
        <f t="shared" si="6"/>
        <v>#DIV/0!</v>
      </c>
      <c r="AL19" s="4">
        <f>SUBTOTAL(9,AL17:AL18)</f>
        <v>0</v>
      </c>
      <c r="AM19" s="4">
        <f>SUBTOTAL(9,AM17:AM18)</f>
        <v>0</v>
      </c>
      <c r="AN19" s="4" t="e">
        <f t="shared" si="7"/>
        <v>#DIV/0!</v>
      </c>
      <c r="AO19" s="4">
        <f>SUBTOTAL(9,AO17:AO18)</f>
        <v>0</v>
      </c>
      <c r="AP19" s="4">
        <f>SUBTOTAL(9,AP17:AP18)</f>
        <v>0</v>
      </c>
      <c r="AQ19" s="4" t="e">
        <f t="shared" si="8"/>
        <v>#DIV/0!</v>
      </c>
      <c r="AR19" s="4">
        <f t="shared" si="10"/>
        <v>13000</v>
      </c>
      <c r="AS19" s="4">
        <f t="shared" si="10"/>
        <v>1585532000</v>
      </c>
      <c r="AT19" s="4">
        <f t="shared" si="9"/>
        <v>121964</v>
      </c>
    </row>
    <row r="20" spans="1:46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 t="e">
        <f t="shared" si="0"/>
        <v>#DIV/0!</v>
      </c>
      <c r="T20" s="4"/>
      <c r="U20" s="4"/>
      <c r="V20" s="4" t="e">
        <f t="shared" si="1"/>
        <v>#DIV/0!</v>
      </c>
      <c r="W20" s="4"/>
      <c r="X20" s="4"/>
      <c r="Y20" s="4" t="e">
        <f t="shared" si="2"/>
        <v>#DIV/0!</v>
      </c>
      <c r="Z20" s="4"/>
      <c r="AA20" s="4"/>
      <c r="AB20" s="4" t="e">
        <f t="shared" si="3"/>
        <v>#DIV/0!</v>
      </c>
      <c r="AC20" s="4"/>
      <c r="AD20" s="4"/>
      <c r="AE20" s="4" t="e">
        <f t="shared" si="4"/>
        <v>#DIV/0!</v>
      </c>
      <c r="AF20" s="4"/>
      <c r="AG20" s="4"/>
      <c r="AH20" s="4" t="e">
        <f t="shared" si="5"/>
        <v>#DIV/0!</v>
      </c>
      <c r="AI20" s="4"/>
      <c r="AJ20" s="4"/>
      <c r="AK20" s="4" t="e">
        <f t="shared" si="6"/>
        <v>#DIV/0!</v>
      </c>
      <c r="AL20" s="4"/>
      <c r="AM20" s="4"/>
      <c r="AN20" s="4" t="e">
        <f t="shared" si="7"/>
        <v>#DIV/0!</v>
      </c>
      <c r="AO20" s="4"/>
      <c r="AP20" s="4"/>
      <c r="AQ20" s="4" t="e">
        <f t="shared" si="8"/>
        <v>#DIV/0!</v>
      </c>
      <c r="AR20" s="4">
        <f t="shared" si="10"/>
        <v>0</v>
      </c>
      <c r="AS20" s="4">
        <f t="shared" si="10"/>
        <v>0</v>
      </c>
      <c r="AT20" s="4" t="e">
        <f t="shared" si="9"/>
        <v>#DIV/0!</v>
      </c>
    </row>
    <row r="21" spans="1:46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 t="e">
        <f t="shared" si="0"/>
        <v>#DIV/0!</v>
      </c>
      <c r="T21" s="4"/>
      <c r="U21" s="4"/>
      <c r="V21" s="4" t="e">
        <f t="shared" si="1"/>
        <v>#DIV/0!</v>
      </c>
      <c r="W21" s="4"/>
      <c r="X21" s="4"/>
      <c r="Y21" s="4" t="e">
        <f t="shared" si="2"/>
        <v>#DIV/0!</v>
      </c>
      <c r="Z21" s="4"/>
      <c r="AA21" s="4"/>
      <c r="AB21" s="4" t="e">
        <f t="shared" si="3"/>
        <v>#DIV/0!</v>
      </c>
      <c r="AC21" s="4"/>
      <c r="AD21" s="4"/>
      <c r="AE21" s="4" t="e">
        <f t="shared" si="4"/>
        <v>#DIV/0!</v>
      </c>
      <c r="AF21" s="4"/>
      <c r="AG21" s="4"/>
      <c r="AH21" s="4" t="e">
        <f t="shared" si="5"/>
        <v>#DIV/0!</v>
      </c>
      <c r="AI21" s="4"/>
      <c r="AJ21" s="4"/>
      <c r="AK21" s="4" t="e">
        <f t="shared" si="6"/>
        <v>#DIV/0!</v>
      </c>
      <c r="AL21" s="4"/>
      <c r="AM21" s="4"/>
      <c r="AN21" s="4" t="e">
        <f t="shared" si="7"/>
        <v>#DIV/0!</v>
      </c>
      <c r="AO21" s="4"/>
      <c r="AP21" s="4"/>
      <c r="AQ21" s="4" t="e">
        <f t="shared" si="8"/>
        <v>#DIV/0!</v>
      </c>
      <c r="AR21" s="4">
        <f t="shared" si="10"/>
        <v>0</v>
      </c>
      <c r="AS21" s="4">
        <f t="shared" si="10"/>
        <v>0</v>
      </c>
      <c r="AT21" s="4" t="e">
        <f t="shared" si="9"/>
        <v>#DIV/0!</v>
      </c>
    </row>
    <row r="22" spans="1:46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 t="e">
        <f t="shared" si="0"/>
        <v>#DIV/0!</v>
      </c>
      <c r="T22" s="4"/>
      <c r="U22" s="4"/>
      <c r="V22" s="4" t="e">
        <f t="shared" si="1"/>
        <v>#DIV/0!</v>
      </c>
      <c r="W22" s="4"/>
      <c r="X22" s="4"/>
      <c r="Y22" s="4" t="e">
        <f t="shared" si="2"/>
        <v>#DIV/0!</v>
      </c>
      <c r="Z22" s="4"/>
      <c r="AA22" s="4"/>
      <c r="AB22" s="4" t="e">
        <f t="shared" si="3"/>
        <v>#DIV/0!</v>
      </c>
      <c r="AC22" s="4"/>
      <c r="AD22" s="4"/>
      <c r="AE22" s="4" t="e">
        <f t="shared" si="4"/>
        <v>#DIV/0!</v>
      </c>
      <c r="AF22" s="4"/>
      <c r="AG22" s="4"/>
      <c r="AH22" s="4" t="e">
        <f t="shared" si="5"/>
        <v>#DIV/0!</v>
      </c>
      <c r="AI22" s="4"/>
      <c r="AJ22" s="4"/>
      <c r="AK22" s="4" t="e">
        <f t="shared" si="6"/>
        <v>#DIV/0!</v>
      </c>
      <c r="AL22" s="4"/>
      <c r="AM22" s="4"/>
      <c r="AN22" s="4" t="e">
        <f t="shared" si="7"/>
        <v>#DIV/0!</v>
      </c>
      <c r="AO22" s="4"/>
      <c r="AP22" s="4"/>
      <c r="AQ22" s="4" t="e">
        <f t="shared" si="8"/>
        <v>#DIV/0!</v>
      </c>
      <c r="AR22" s="4">
        <f t="shared" si="10"/>
        <v>0</v>
      </c>
      <c r="AS22" s="4">
        <f t="shared" si="10"/>
        <v>0</v>
      </c>
      <c r="AT22" s="4" t="e">
        <f t="shared" si="9"/>
        <v>#DIV/0!</v>
      </c>
    </row>
    <row r="23" spans="1:46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 t="e">
        <f t="shared" si="0"/>
        <v>#DIV/0!</v>
      </c>
      <c r="T23" s="4"/>
      <c r="U23" s="4"/>
      <c r="V23" s="4" t="e">
        <f t="shared" si="1"/>
        <v>#DIV/0!</v>
      </c>
      <c r="W23" s="4"/>
      <c r="X23" s="4"/>
      <c r="Y23" s="4" t="e">
        <f t="shared" si="2"/>
        <v>#DIV/0!</v>
      </c>
      <c r="Z23" s="4"/>
      <c r="AA23" s="4"/>
      <c r="AB23" s="4" t="e">
        <f t="shared" si="3"/>
        <v>#DIV/0!</v>
      </c>
      <c r="AC23" s="4"/>
      <c r="AD23" s="4"/>
      <c r="AE23" s="4" t="e">
        <f t="shared" si="4"/>
        <v>#DIV/0!</v>
      </c>
      <c r="AF23" s="4"/>
      <c r="AG23" s="4"/>
      <c r="AH23" s="4" t="e">
        <f t="shared" si="5"/>
        <v>#DIV/0!</v>
      </c>
      <c r="AI23" s="4"/>
      <c r="AJ23" s="4"/>
      <c r="AK23" s="4" t="e">
        <f t="shared" si="6"/>
        <v>#DIV/0!</v>
      </c>
      <c r="AL23" s="4"/>
      <c r="AM23" s="4"/>
      <c r="AN23" s="4" t="e">
        <f t="shared" si="7"/>
        <v>#DIV/0!</v>
      </c>
      <c r="AO23" s="4"/>
      <c r="AP23" s="4"/>
      <c r="AQ23" s="4" t="e">
        <f t="shared" si="8"/>
        <v>#DIV/0!</v>
      </c>
      <c r="AR23" s="4">
        <f t="shared" si="10"/>
        <v>0</v>
      </c>
      <c r="AS23" s="4">
        <f t="shared" si="10"/>
        <v>0</v>
      </c>
      <c r="AT23" s="4" t="e">
        <f t="shared" si="9"/>
        <v>#DIV/0!</v>
      </c>
    </row>
    <row r="24" spans="1:46" x14ac:dyDescent="0.15">
      <c r="A24" s="32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>
        <f>SUBTOTAL(9,Q22:Q23)</f>
        <v>0</v>
      </c>
      <c r="R24" s="4">
        <f>SUBTOTAL(9,R22:R23)</f>
        <v>0</v>
      </c>
      <c r="S24" s="4" t="e">
        <f t="shared" si="0"/>
        <v>#DIV/0!</v>
      </c>
      <c r="T24" s="4">
        <f>SUBTOTAL(9,T22:T23)</f>
        <v>0</v>
      </c>
      <c r="U24" s="4">
        <f>SUBTOTAL(9,U22:U23)</f>
        <v>0</v>
      </c>
      <c r="V24" s="4" t="e">
        <f t="shared" si="1"/>
        <v>#DIV/0!</v>
      </c>
      <c r="W24" s="4">
        <f>SUBTOTAL(9,W22:W23)</f>
        <v>0</v>
      </c>
      <c r="X24" s="4">
        <f>SUBTOTAL(9,X22:X23)</f>
        <v>0</v>
      </c>
      <c r="Y24" s="4" t="e">
        <f t="shared" si="2"/>
        <v>#DIV/0!</v>
      </c>
      <c r="Z24" s="4">
        <f>SUBTOTAL(9,Z22:Z23)</f>
        <v>0</v>
      </c>
      <c r="AA24" s="4">
        <f>SUBTOTAL(9,AA22:AA23)</f>
        <v>0</v>
      </c>
      <c r="AB24" s="4" t="e">
        <f t="shared" si="3"/>
        <v>#DIV/0!</v>
      </c>
      <c r="AC24" s="4">
        <f>SUBTOTAL(9,AC22:AC23)</f>
        <v>0</v>
      </c>
      <c r="AD24" s="4">
        <f>SUBTOTAL(9,AD22:AD23)</f>
        <v>0</v>
      </c>
      <c r="AE24" s="4" t="e">
        <f t="shared" si="4"/>
        <v>#DIV/0!</v>
      </c>
      <c r="AF24" s="4">
        <f>SUBTOTAL(9,AF22:AF23)</f>
        <v>0</v>
      </c>
      <c r="AG24" s="4">
        <f>SUBTOTAL(9,AG22:AG23)</f>
        <v>0</v>
      </c>
      <c r="AH24" s="4" t="e">
        <f t="shared" si="5"/>
        <v>#DIV/0!</v>
      </c>
      <c r="AI24" s="4">
        <f>SUBTOTAL(9,AI22:AI23)</f>
        <v>0</v>
      </c>
      <c r="AJ24" s="4">
        <f>SUBTOTAL(9,AJ22:AJ23)</f>
        <v>0</v>
      </c>
      <c r="AK24" s="4" t="e">
        <f t="shared" si="6"/>
        <v>#DIV/0!</v>
      </c>
      <c r="AL24" s="4">
        <f>SUBTOTAL(9,AL22:AL23)</f>
        <v>0</v>
      </c>
      <c r="AM24" s="4">
        <f>SUBTOTAL(9,AM22:AM23)</f>
        <v>0</v>
      </c>
      <c r="AN24" s="4" t="e">
        <f t="shared" si="7"/>
        <v>#DIV/0!</v>
      </c>
      <c r="AO24" s="4">
        <f>SUBTOTAL(9,AO22:AO23)</f>
        <v>0</v>
      </c>
      <c r="AP24" s="4">
        <f>SUBTOTAL(9,AP22:AP23)</f>
        <v>0</v>
      </c>
      <c r="AQ24" s="4" t="e">
        <f t="shared" si="8"/>
        <v>#DIV/0!</v>
      </c>
      <c r="AR24" s="4">
        <f t="shared" si="10"/>
        <v>0</v>
      </c>
      <c r="AS24" s="4">
        <f t="shared" si="10"/>
        <v>0</v>
      </c>
      <c r="AT24" s="4" t="e">
        <f t="shared" si="9"/>
        <v>#DIV/0!</v>
      </c>
    </row>
    <row r="25" spans="1:46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 t="e">
        <f t="shared" si="0"/>
        <v>#DIV/0!</v>
      </c>
      <c r="T25" s="4"/>
      <c r="U25" s="4"/>
      <c r="V25" s="4" t="e">
        <f t="shared" si="1"/>
        <v>#DIV/0!</v>
      </c>
      <c r="W25" s="4"/>
      <c r="X25" s="4"/>
      <c r="Y25" s="4" t="e">
        <f t="shared" si="2"/>
        <v>#DIV/0!</v>
      </c>
      <c r="Z25" s="4"/>
      <c r="AA25" s="4"/>
      <c r="AB25" s="4" t="e">
        <f t="shared" si="3"/>
        <v>#DIV/0!</v>
      </c>
      <c r="AC25" s="4"/>
      <c r="AD25" s="4"/>
      <c r="AE25" s="4" t="e">
        <f t="shared" si="4"/>
        <v>#DIV/0!</v>
      </c>
      <c r="AF25" s="4"/>
      <c r="AG25" s="4"/>
      <c r="AH25" s="4" t="e">
        <f t="shared" si="5"/>
        <v>#DIV/0!</v>
      </c>
      <c r="AI25" s="4"/>
      <c r="AJ25" s="4"/>
      <c r="AK25" s="4" t="e">
        <f t="shared" si="6"/>
        <v>#DIV/0!</v>
      </c>
      <c r="AL25" s="4"/>
      <c r="AM25" s="4"/>
      <c r="AN25" s="4" t="e">
        <f t="shared" si="7"/>
        <v>#DIV/0!</v>
      </c>
      <c r="AO25" s="4"/>
      <c r="AP25" s="4"/>
      <c r="AQ25" s="4" t="e">
        <f t="shared" si="8"/>
        <v>#DIV/0!</v>
      </c>
      <c r="AR25" s="4">
        <f t="shared" si="10"/>
        <v>0</v>
      </c>
      <c r="AS25" s="4">
        <f t="shared" si="10"/>
        <v>0</v>
      </c>
      <c r="AT25" s="4" t="e">
        <f t="shared" si="9"/>
        <v>#DIV/0!</v>
      </c>
    </row>
    <row r="26" spans="1:46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 t="e">
        <f t="shared" si="0"/>
        <v>#DIV/0!</v>
      </c>
      <c r="T26" s="4"/>
      <c r="U26" s="4"/>
      <c r="V26" s="4" t="e">
        <f t="shared" si="1"/>
        <v>#DIV/0!</v>
      </c>
      <c r="W26" s="4"/>
      <c r="X26" s="4"/>
      <c r="Y26" s="4" t="e">
        <f t="shared" si="2"/>
        <v>#DIV/0!</v>
      </c>
      <c r="Z26" s="4"/>
      <c r="AA26" s="4"/>
      <c r="AB26" s="4" t="e">
        <f t="shared" si="3"/>
        <v>#DIV/0!</v>
      </c>
      <c r="AC26" s="4"/>
      <c r="AD26" s="4"/>
      <c r="AE26" s="4" t="e">
        <f t="shared" si="4"/>
        <v>#DIV/0!</v>
      </c>
      <c r="AF26" s="4"/>
      <c r="AG26" s="4"/>
      <c r="AH26" s="4" t="e">
        <f t="shared" si="5"/>
        <v>#DIV/0!</v>
      </c>
      <c r="AI26" s="4"/>
      <c r="AJ26" s="4"/>
      <c r="AK26" s="4" t="e">
        <f t="shared" si="6"/>
        <v>#DIV/0!</v>
      </c>
      <c r="AL26" s="4"/>
      <c r="AM26" s="4"/>
      <c r="AN26" s="4" t="e">
        <f t="shared" si="7"/>
        <v>#DIV/0!</v>
      </c>
      <c r="AO26" s="4"/>
      <c r="AP26" s="4"/>
      <c r="AQ26" s="4" t="e">
        <f t="shared" si="8"/>
        <v>#DIV/0!</v>
      </c>
      <c r="AR26" s="4">
        <f t="shared" si="10"/>
        <v>0</v>
      </c>
      <c r="AS26" s="4">
        <f t="shared" si="10"/>
        <v>0</v>
      </c>
      <c r="AT26" s="4" t="e">
        <f t="shared" si="9"/>
        <v>#DIV/0!</v>
      </c>
    </row>
    <row r="27" spans="1:46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 t="e">
        <f t="shared" si="0"/>
        <v>#DIV/0!</v>
      </c>
      <c r="T27" s="4"/>
      <c r="U27" s="4"/>
      <c r="V27" s="4" t="e">
        <f t="shared" si="1"/>
        <v>#DIV/0!</v>
      </c>
      <c r="W27" s="4"/>
      <c r="X27" s="4"/>
      <c r="Y27" s="4" t="e">
        <f t="shared" si="2"/>
        <v>#DIV/0!</v>
      </c>
      <c r="Z27" s="4"/>
      <c r="AA27" s="4"/>
      <c r="AB27" s="4" t="e">
        <f t="shared" si="3"/>
        <v>#DIV/0!</v>
      </c>
      <c r="AC27" s="4"/>
      <c r="AD27" s="4"/>
      <c r="AE27" s="4" t="e">
        <f t="shared" si="4"/>
        <v>#DIV/0!</v>
      </c>
      <c r="AF27" s="4"/>
      <c r="AG27" s="4"/>
      <c r="AH27" s="4" t="e">
        <f t="shared" si="5"/>
        <v>#DIV/0!</v>
      </c>
      <c r="AI27" s="4"/>
      <c r="AJ27" s="4"/>
      <c r="AK27" s="4" t="e">
        <f t="shared" si="6"/>
        <v>#DIV/0!</v>
      </c>
      <c r="AL27" s="4"/>
      <c r="AM27" s="4"/>
      <c r="AN27" s="4" t="e">
        <f t="shared" si="7"/>
        <v>#DIV/0!</v>
      </c>
      <c r="AO27" s="4"/>
      <c r="AP27" s="4"/>
      <c r="AQ27" s="4" t="e">
        <f t="shared" si="8"/>
        <v>#DIV/0!</v>
      </c>
      <c r="AR27" s="4">
        <f t="shared" si="10"/>
        <v>0</v>
      </c>
      <c r="AS27" s="4">
        <f t="shared" si="10"/>
        <v>0</v>
      </c>
      <c r="AT27" s="4" t="e">
        <f t="shared" si="9"/>
        <v>#DIV/0!</v>
      </c>
    </row>
    <row r="28" spans="1:46" x14ac:dyDescent="0.15">
      <c r="A28" s="32"/>
      <c r="D28" s="1" t="s">
        <v>23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>
        <f>SUBTOTAL(9,Q26:Q27)</f>
        <v>0</v>
      </c>
      <c r="R28" s="4">
        <f>SUBTOTAL(9,R26:R27)</f>
        <v>0</v>
      </c>
      <c r="S28" s="4" t="e">
        <f t="shared" si="0"/>
        <v>#DIV/0!</v>
      </c>
      <c r="T28" s="4">
        <f>SUBTOTAL(9,T26:T27)</f>
        <v>0</v>
      </c>
      <c r="U28" s="4">
        <f>SUBTOTAL(9,U26:U27)</f>
        <v>0</v>
      </c>
      <c r="V28" s="4" t="e">
        <f t="shared" si="1"/>
        <v>#DIV/0!</v>
      </c>
      <c r="W28" s="4">
        <f>SUBTOTAL(9,W26:W27)</f>
        <v>0</v>
      </c>
      <c r="X28" s="4">
        <f>SUBTOTAL(9,X26:X27)</f>
        <v>0</v>
      </c>
      <c r="Y28" s="4" t="e">
        <f t="shared" si="2"/>
        <v>#DIV/0!</v>
      </c>
      <c r="Z28" s="4">
        <f>SUBTOTAL(9,Z26:Z27)</f>
        <v>0</v>
      </c>
      <c r="AA28" s="4">
        <f>SUBTOTAL(9,AA26:AA27)</f>
        <v>0</v>
      </c>
      <c r="AB28" s="4" t="e">
        <f t="shared" si="3"/>
        <v>#DIV/0!</v>
      </c>
      <c r="AC28" s="4">
        <f>SUBTOTAL(9,AC26:AC27)</f>
        <v>0</v>
      </c>
      <c r="AD28" s="4">
        <f>SUBTOTAL(9,AD26:AD27)</f>
        <v>0</v>
      </c>
      <c r="AE28" s="4" t="e">
        <f t="shared" si="4"/>
        <v>#DIV/0!</v>
      </c>
      <c r="AF28" s="4">
        <f>SUBTOTAL(9,AF26:AF27)</f>
        <v>0</v>
      </c>
      <c r="AG28" s="4">
        <f>SUBTOTAL(9,AG26:AG27)</f>
        <v>0</v>
      </c>
      <c r="AH28" s="4" t="e">
        <f t="shared" si="5"/>
        <v>#DIV/0!</v>
      </c>
      <c r="AI28" s="4">
        <f>SUBTOTAL(9,AI26:AI27)</f>
        <v>0</v>
      </c>
      <c r="AJ28" s="4">
        <f>SUBTOTAL(9,AJ26:AJ27)</f>
        <v>0</v>
      </c>
      <c r="AK28" s="4" t="e">
        <f t="shared" si="6"/>
        <v>#DIV/0!</v>
      </c>
      <c r="AL28" s="4">
        <f>SUBTOTAL(9,AL26:AL27)</f>
        <v>0</v>
      </c>
      <c r="AM28" s="4">
        <f>SUBTOTAL(9,AM26:AM27)</f>
        <v>0</v>
      </c>
      <c r="AN28" s="4" t="e">
        <f t="shared" si="7"/>
        <v>#DIV/0!</v>
      </c>
      <c r="AO28" s="4">
        <f>SUBTOTAL(9,AO26:AO27)</f>
        <v>0</v>
      </c>
      <c r="AP28" s="4">
        <f>SUBTOTAL(9,AP26:AP27)</f>
        <v>0</v>
      </c>
      <c r="AQ28" s="4" t="e">
        <f t="shared" si="8"/>
        <v>#DIV/0!</v>
      </c>
      <c r="AR28" s="4">
        <f t="shared" si="10"/>
        <v>0</v>
      </c>
      <c r="AS28" s="4">
        <f t="shared" si="10"/>
        <v>0</v>
      </c>
      <c r="AT28" s="4" t="e">
        <f t="shared" si="9"/>
        <v>#DIV/0!</v>
      </c>
    </row>
    <row r="29" spans="1:46" x14ac:dyDescent="0.15">
      <c r="A29" s="32"/>
      <c r="B29" t="s">
        <v>5</v>
      </c>
      <c r="C29" t="s">
        <v>6</v>
      </c>
      <c r="D29" t="s">
        <v>24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 t="e">
        <f t="shared" si="0"/>
        <v>#DIV/0!</v>
      </c>
      <c r="T29" s="4"/>
      <c r="U29" s="4"/>
      <c r="V29" s="4" t="e">
        <f t="shared" si="1"/>
        <v>#DIV/0!</v>
      </c>
      <c r="W29" s="4"/>
      <c r="X29" s="4"/>
      <c r="Y29" s="4" t="e">
        <f t="shared" si="2"/>
        <v>#DIV/0!</v>
      </c>
      <c r="Z29" s="4"/>
      <c r="AA29" s="4"/>
      <c r="AB29" s="4" t="e">
        <f t="shared" si="3"/>
        <v>#DIV/0!</v>
      </c>
      <c r="AC29" s="4"/>
      <c r="AD29" s="4"/>
      <c r="AE29" s="4" t="e">
        <f t="shared" si="4"/>
        <v>#DIV/0!</v>
      </c>
      <c r="AF29" s="4"/>
      <c r="AG29" s="4"/>
      <c r="AH29" s="4" t="e">
        <f t="shared" si="5"/>
        <v>#DIV/0!</v>
      </c>
      <c r="AI29" s="4"/>
      <c r="AJ29" s="4"/>
      <c r="AK29" s="4" t="e">
        <f t="shared" si="6"/>
        <v>#DIV/0!</v>
      </c>
      <c r="AL29" s="4"/>
      <c r="AM29" s="4"/>
      <c r="AN29" s="4" t="e">
        <f t="shared" si="7"/>
        <v>#DIV/0!</v>
      </c>
      <c r="AO29" s="4"/>
      <c r="AP29" s="4"/>
      <c r="AQ29" s="4" t="e">
        <f t="shared" si="8"/>
        <v>#DIV/0!</v>
      </c>
      <c r="AR29" s="4">
        <f t="shared" si="10"/>
        <v>0</v>
      </c>
      <c r="AS29" s="4">
        <f t="shared" si="10"/>
        <v>0</v>
      </c>
      <c r="AT29" s="4" t="e">
        <f t="shared" si="9"/>
        <v>#DIV/0!</v>
      </c>
    </row>
    <row r="30" spans="1:46" x14ac:dyDescent="0.15">
      <c r="A30" s="32"/>
      <c r="B30" t="s">
        <v>5</v>
      </c>
      <c r="C30" t="s">
        <v>6</v>
      </c>
      <c r="D30" t="s">
        <v>25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 t="e">
        <f t="shared" si="0"/>
        <v>#DIV/0!</v>
      </c>
      <c r="T30" s="4"/>
      <c r="U30" s="4"/>
      <c r="V30" s="4" t="e">
        <f t="shared" si="1"/>
        <v>#DIV/0!</v>
      </c>
      <c r="W30" s="4"/>
      <c r="X30" s="4"/>
      <c r="Y30" s="4" t="e">
        <f t="shared" si="2"/>
        <v>#DIV/0!</v>
      </c>
      <c r="Z30" s="4"/>
      <c r="AA30" s="4"/>
      <c r="AB30" s="4" t="e">
        <f t="shared" si="3"/>
        <v>#DIV/0!</v>
      </c>
      <c r="AC30" s="4"/>
      <c r="AD30" s="4"/>
      <c r="AE30" s="4" t="e">
        <f t="shared" si="4"/>
        <v>#DIV/0!</v>
      </c>
      <c r="AF30" s="4"/>
      <c r="AG30" s="4"/>
      <c r="AH30" s="4" t="e">
        <f t="shared" si="5"/>
        <v>#DIV/0!</v>
      </c>
      <c r="AI30" s="4"/>
      <c r="AJ30" s="4"/>
      <c r="AK30" s="4" t="e">
        <f t="shared" si="6"/>
        <v>#DIV/0!</v>
      </c>
      <c r="AL30" s="4"/>
      <c r="AM30" s="4"/>
      <c r="AN30" s="4" t="e">
        <f t="shared" si="7"/>
        <v>#DIV/0!</v>
      </c>
      <c r="AO30" s="4"/>
      <c r="AP30" s="4"/>
      <c r="AQ30" s="4" t="e">
        <f t="shared" si="8"/>
        <v>#DIV/0!</v>
      </c>
      <c r="AR30" s="4">
        <f t="shared" si="10"/>
        <v>0</v>
      </c>
      <c r="AS30" s="4">
        <f t="shared" si="10"/>
        <v>0</v>
      </c>
      <c r="AT30" s="4" t="e">
        <f t="shared" si="9"/>
        <v>#DIV/0!</v>
      </c>
    </row>
    <row r="31" spans="1:46" x14ac:dyDescent="0.15">
      <c r="A31" s="32"/>
      <c r="D31" s="1" t="s">
        <v>26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f>SUBTOTAL(9,Q29:Q30)</f>
        <v>0</v>
      </c>
      <c r="R31" s="4">
        <f>SUBTOTAL(9,R29:R30)</f>
        <v>0</v>
      </c>
      <c r="S31" s="4" t="e">
        <f t="shared" si="0"/>
        <v>#DIV/0!</v>
      </c>
      <c r="T31" s="4">
        <f>SUBTOTAL(9,T29:T30)</f>
        <v>0</v>
      </c>
      <c r="U31" s="4">
        <f>SUBTOTAL(9,U29:U30)</f>
        <v>0</v>
      </c>
      <c r="V31" s="4" t="e">
        <f t="shared" si="1"/>
        <v>#DIV/0!</v>
      </c>
      <c r="W31" s="4">
        <f>SUBTOTAL(9,W29:W30)</f>
        <v>0</v>
      </c>
      <c r="X31" s="4">
        <f>SUBTOTAL(9,X29:X30)</f>
        <v>0</v>
      </c>
      <c r="Y31" s="4" t="e">
        <f t="shared" si="2"/>
        <v>#DIV/0!</v>
      </c>
      <c r="Z31" s="4">
        <f>SUBTOTAL(9,Z29:Z30)</f>
        <v>0</v>
      </c>
      <c r="AA31" s="4">
        <f>SUBTOTAL(9,AA29:AA30)</f>
        <v>0</v>
      </c>
      <c r="AB31" s="4" t="e">
        <f t="shared" si="3"/>
        <v>#DIV/0!</v>
      </c>
      <c r="AC31" s="4">
        <f>SUBTOTAL(9,AC29:AC30)</f>
        <v>0</v>
      </c>
      <c r="AD31" s="4">
        <f>SUBTOTAL(9,AD29:AD30)</f>
        <v>0</v>
      </c>
      <c r="AE31" s="4" t="e">
        <f t="shared" si="4"/>
        <v>#DIV/0!</v>
      </c>
      <c r="AF31" s="4">
        <f>SUBTOTAL(9,AF29:AF30)</f>
        <v>0</v>
      </c>
      <c r="AG31" s="4">
        <f>SUBTOTAL(9,AG29:AG30)</f>
        <v>0</v>
      </c>
      <c r="AH31" s="4" t="e">
        <f t="shared" si="5"/>
        <v>#DIV/0!</v>
      </c>
      <c r="AI31" s="4">
        <f>SUBTOTAL(9,AI29:AI30)</f>
        <v>0</v>
      </c>
      <c r="AJ31" s="4">
        <f>SUBTOTAL(9,AJ29:AJ30)</f>
        <v>0</v>
      </c>
      <c r="AK31" s="4" t="e">
        <f t="shared" si="6"/>
        <v>#DIV/0!</v>
      </c>
      <c r="AL31" s="4">
        <f>SUBTOTAL(9,AL29:AL30)</f>
        <v>0</v>
      </c>
      <c r="AM31" s="4">
        <f>SUBTOTAL(9,AM29:AM30)</f>
        <v>0</v>
      </c>
      <c r="AN31" s="4" t="e">
        <f t="shared" si="7"/>
        <v>#DIV/0!</v>
      </c>
      <c r="AO31" s="4">
        <f>SUBTOTAL(9,AO29:AO30)</f>
        <v>0</v>
      </c>
      <c r="AP31" s="4">
        <f>SUBTOTAL(9,AP29:AP30)</f>
        <v>0</v>
      </c>
      <c r="AQ31" s="4" t="e">
        <f t="shared" si="8"/>
        <v>#DIV/0!</v>
      </c>
      <c r="AR31" s="4">
        <f t="shared" si="10"/>
        <v>0</v>
      </c>
      <c r="AS31" s="4">
        <f t="shared" si="10"/>
        <v>0</v>
      </c>
      <c r="AT31" s="4" t="e">
        <f t="shared" si="9"/>
        <v>#DIV/0!</v>
      </c>
    </row>
    <row r="32" spans="1:46" x14ac:dyDescent="0.15">
      <c r="A32" s="32"/>
      <c r="B32" t="s">
        <v>75</v>
      </c>
      <c r="C32" t="s">
        <v>6</v>
      </c>
      <c r="D32" s="1" t="s">
        <v>89</v>
      </c>
      <c r="E32" s="4"/>
      <c r="F32" s="4"/>
      <c r="G32" s="4"/>
      <c r="H32" s="4"/>
      <c r="I32" s="4"/>
      <c r="J32" s="4"/>
      <c r="K32" s="4">
        <f>SUBTOTAL(9,K6:K31)</f>
        <v>26000</v>
      </c>
      <c r="L32" s="4">
        <f>SUBTOTAL(9,L6:L31)</f>
        <v>3263377000</v>
      </c>
      <c r="M32" s="4">
        <f t="shared" si="11"/>
        <v>125514.5</v>
      </c>
      <c r="N32" s="4">
        <f>SUBTOTAL(9,N6:N31)</f>
        <v>26000</v>
      </c>
      <c r="O32" s="4">
        <f>SUBTOTAL(9,O6:O31)</f>
        <v>3167086000</v>
      </c>
      <c r="P32" s="4">
        <f t="shared" si="12"/>
        <v>121811</v>
      </c>
      <c r="Q32" s="4">
        <f>SUBTOTAL(9,Q6:Q31)</f>
        <v>0</v>
      </c>
      <c r="R32" s="4">
        <f>SUBTOTAL(9,R6:R31)</f>
        <v>0</v>
      </c>
      <c r="S32" s="4" t="e">
        <f t="shared" si="0"/>
        <v>#DIV/0!</v>
      </c>
      <c r="T32" s="4">
        <f>SUBTOTAL(9,T6:T31)</f>
        <v>0</v>
      </c>
      <c r="U32" s="4">
        <f>SUBTOTAL(9,U6:U31)</f>
        <v>0</v>
      </c>
      <c r="V32" s="4" t="e">
        <f t="shared" si="1"/>
        <v>#DIV/0!</v>
      </c>
      <c r="W32" s="4">
        <f>SUBTOTAL(9,W6:W31)</f>
        <v>0</v>
      </c>
      <c r="X32" s="4">
        <f>SUBTOTAL(9,X6:X31)</f>
        <v>0</v>
      </c>
      <c r="Y32" s="4" t="e">
        <f t="shared" si="2"/>
        <v>#DIV/0!</v>
      </c>
      <c r="Z32" s="4">
        <f>SUBTOTAL(9,Z6:Z31)</f>
        <v>0</v>
      </c>
      <c r="AA32" s="4">
        <f>SUBTOTAL(9,AA6:AA31)</f>
        <v>0</v>
      </c>
      <c r="AB32" s="4" t="e">
        <f t="shared" si="3"/>
        <v>#DIV/0!</v>
      </c>
      <c r="AC32" s="4">
        <f>SUBTOTAL(9,AC6:AC31)</f>
        <v>0</v>
      </c>
      <c r="AD32" s="4">
        <f>SUBTOTAL(9,AD6:AD31)</f>
        <v>0</v>
      </c>
      <c r="AE32" s="4" t="e">
        <f t="shared" si="4"/>
        <v>#DIV/0!</v>
      </c>
      <c r="AF32" s="4">
        <f>SUBTOTAL(9,AF6:AF31)</f>
        <v>0</v>
      </c>
      <c r="AG32" s="4">
        <f>SUBTOTAL(9,AG6:AG31)</f>
        <v>0</v>
      </c>
      <c r="AH32" s="4" t="e">
        <f t="shared" si="5"/>
        <v>#DIV/0!</v>
      </c>
      <c r="AI32" s="4">
        <f>SUBTOTAL(9,AI6:AI31)</f>
        <v>0</v>
      </c>
      <c r="AJ32" s="4">
        <f>SUBTOTAL(9,AJ6:AJ31)</f>
        <v>0</v>
      </c>
      <c r="AK32" s="4" t="e">
        <f t="shared" si="6"/>
        <v>#DIV/0!</v>
      </c>
      <c r="AL32" s="4">
        <f>SUBTOTAL(9,AL6:AL31)</f>
        <v>0</v>
      </c>
      <c r="AM32" s="4">
        <f>SUBTOTAL(9,AM6:AM31)</f>
        <v>0</v>
      </c>
      <c r="AN32" s="4" t="e">
        <f t="shared" si="7"/>
        <v>#DIV/0!</v>
      </c>
      <c r="AO32" s="4">
        <f>SUBTOTAL(9,AO6:AO31)</f>
        <v>0</v>
      </c>
      <c r="AP32" s="4">
        <f>SUBTOTAL(9,AP6:AP31)</f>
        <v>0</v>
      </c>
      <c r="AQ32" s="4" t="e">
        <f t="shared" si="8"/>
        <v>#DIV/0!</v>
      </c>
      <c r="AR32" s="4">
        <f t="shared" si="10"/>
        <v>52000</v>
      </c>
      <c r="AS32" s="4">
        <f t="shared" si="10"/>
        <v>6430463000</v>
      </c>
      <c r="AT32" s="4">
        <f t="shared" si="9"/>
        <v>123662.75</v>
      </c>
    </row>
    <row r="33" spans="1:46" x14ac:dyDescent="0.15">
      <c r="A33" s="32"/>
      <c r="B33" t="s">
        <v>27</v>
      </c>
      <c r="C33" t="s">
        <v>6</v>
      </c>
      <c r="D33" t="s">
        <v>7</v>
      </c>
      <c r="E33" s="4"/>
      <c r="F33" s="4"/>
      <c r="G33" s="4"/>
      <c r="H33" s="4"/>
      <c r="I33" s="4"/>
      <c r="J33" s="4"/>
      <c r="K33" s="4">
        <v>12000</v>
      </c>
      <c r="L33" s="6">
        <v>1399608000</v>
      </c>
      <c r="M33" s="4">
        <f t="shared" si="11"/>
        <v>116634</v>
      </c>
      <c r="N33" s="4"/>
      <c r="O33" s="4"/>
      <c r="P33" s="4"/>
      <c r="Q33" s="4"/>
      <c r="R33" s="4"/>
      <c r="S33" s="4" t="e">
        <f t="shared" si="0"/>
        <v>#DIV/0!</v>
      </c>
      <c r="T33" s="4"/>
      <c r="U33" s="4"/>
      <c r="V33" s="4" t="e">
        <f t="shared" si="1"/>
        <v>#DIV/0!</v>
      </c>
      <c r="W33" s="4"/>
      <c r="X33" s="4"/>
      <c r="Y33" s="4" t="e">
        <f t="shared" si="2"/>
        <v>#DIV/0!</v>
      </c>
      <c r="Z33" s="4"/>
      <c r="AA33" s="4"/>
      <c r="AB33" s="4" t="e">
        <f t="shared" si="3"/>
        <v>#DIV/0!</v>
      </c>
      <c r="AC33" s="4"/>
      <c r="AD33" s="4"/>
      <c r="AE33" s="4" t="e">
        <f t="shared" si="4"/>
        <v>#DIV/0!</v>
      </c>
      <c r="AF33" s="4"/>
      <c r="AG33" s="4"/>
      <c r="AH33" s="4" t="e">
        <f t="shared" si="5"/>
        <v>#DIV/0!</v>
      </c>
      <c r="AI33" s="4"/>
      <c r="AJ33" s="4"/>
      <c r="AK33" s="4" t="e">
        <f t="shared" si="6"/>
        <v>#DIV/0!</v>
      </c>
      <c r="AL33" s="4"/>
      <c r="AM33" s="4"/>
      <c r="AN33" s="4" t="e">
        <f t="shared" si="7"/>
        <v>#DIV/0!</v>
      </c>
      <c r="AO33" s="4"/>
      <c r="AP33" s="4"/>
      <c r="AQ33" s="4" t="e">
        <f t="shared" si="8"/>
        <v>#DIV/0!</v>
      </c>
      <c r="AR33" s="4">
        <f t="shared" si="10"/>
        <v>12000</v>
      </c>
      <c r="AS33" s="4">
        <f t="shared" si="10"/>
        <v>1399608000</v>
      </c>
      <c r="AT33" s="4">
        <f t="shared" si="9"/>
        <v>116634</v>
      </c>
    </row>
    <row r="34" spans="1:46" x14ac:dyDescent="0.15">
      <c r="A34" s="32"/>
      <c r="B34" t="s">
        <v>27</v>
      </c>
      <c r="C34" t="s">
        <v>6</v>
      </c>
      <c r="D34" t="s">
        <v>17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 t="e">
        <f t="shared" si="0"/>
        <v>#DIV/0!</v>
      </c>
      <c r="T34" s="4"/>
      <c r="U34" s="4"/>
      <c r="V34" s="4" t="e">
        <f t="shared" si="1"/>
        <v>#DIV/0!</v>
      </c>
      <c r="W34" s="4"/>
      <c r="X34" s="4"/>
      <c r="Y34" s="4" t="e">
        <f t="shared" si="2"/>
        <v>#DIV/0!</v>
      </c>
      <c r="Z34" s="4"/>
      <c r="AA34" s="4"/>
      <c r="AB34" s="4" t="e">
        <f t="shared" si="3"/>
        <v>#DIV/0!</v>
      </c>
      <c r="AC34" s="4"/>
      <c r="AD34" s="4"/>
      <c r="AE34" s="4" t="e">
        <f t="shared" si="4"/>
        <v>#DIV/0!</v>
      </c>
      <c r="AF34" s="4"/>
      <c r="AG34" s="4"/>
      <c r="AH34" s="4" t="e">
        <f t="shared" si="5"/>
        <v>#DIV/0!</v>
      </c>
      <c r="AI34" s="4"/>
      <c r="AJ34" s="4"/>
      <c r="AK34" s="4" t="e">
        <f t="shared" si="6"/>
        <v>#DIV/0!</v>
      </c>
      <c r="AL34" s="4"/>
      <c r="AM34" s="4"/>
      <c r="AN34" s="4" t="e">
        <f t="shared" si="7"/>
        <v>#DIV/0!</v>
      </c>
      <c r="AO34" s="4"/>
      <c r="AP34" s="4"/>
      <c r="AQ34" s="4" t="e">
        <f t="shared" si="8"/>
        <v>#DIV/0!</v>
      </c>
      <c r="AR34" s="4">
        <f t="shared" si="10"/>
        <v>0</v>
      </c>
      <c r="AS34" s="4">
        <f t="shared" si="10"/>
        <v>0</v>
      </c>
      <c r="AT34" s="4" t="e">
        <f t="shared" si="9"/>
        <v>#DIV/0!</v>
      </c>
    </row>
    <row r="35" spans="1:46" x14ac:dyDescent="0.15">
      <c r="A35" s="32"/>
      <c r="B35" t="s">
        <v>76</v>
      </c>
      <c r="C35" t="s">
        <v>6</v>
      </c>
      <c r="D35" s="1" t="s">
        <v>89</v>
      </c>
      <c r="E35" s="4"/>
      <c r="F35" s="4"/>
      <c r="G35" s="4"/>
      <c r="H35" s="4"/>
      <c r="I35" s="4"/>
      <c r="J35" s="4"/>
      <c r="K35" s="4">
        <f>SUBTOTAL(9,K33:K34)</f>
        <v>12000</v>
      </c>
      <c r="L35" s="4">
        <f>SUBTOTAL(9,L33:L34)</f>
        <v>1399608000</v>
      </c>
      <c r="M35" s="4">
        <f t="shared" si="11"/>
        <v>116634</v>
      </c>
      <c r="N35" s="4"/>
      <c r="O35" s="4"/>
      <c r="P35" s="4"/>
      <c r="Q35" s="4">
        <f>SUBTOTAL(9,Q33:Q34)</f>
        <v>0</v>
      </c>
      <c r="R35" s="4">
        <f>SUBTOTAL(9,R33:R34)</f>
        <v>0</v>
      </c>
      <c r="S35" s="4" t="e">
        <f t="shared" si="0"/>
        <v>#DIV/0!</v>
      </c>
      <c r="T35" s="4">
        <f>SUBTOTAL(9,T33:T34)</f>
        <v>0</v>
      </c>
      <c r="U35" s="4">
        <f>SUBTOTAL(9,U33:U34)</f>
        <v>0</v>
      </c>
      <c r="V35" s="4" t="e">
        <f t="shared" si="1"/>
        <v>#DIV/0!</v>
      </c>
      <c r="W35" s="4">
        <f>SUBTOTAL(9,W33:W34)</f>
        <v>0</v>
      </c>
      <c r="X35" s="4">
        <f>SUBTOTAL(9,X33:X34)</f>
        <v>0</v>
      </c>
      <c r="Y35" s="4" t="e">
        <f t="shared" si="2"/>
        <v>#DIV/0!</v>
      </c>
      <c r="Z35" s="4">
        <f>SUBTOTAL(9,Z33:Z34)</f>
        <v>0</v>
      </c>
      <c r="AA35" s="4">
        <f>SUBTOTAL(9,AA33:AA34)</f>
        <v>0</v>
      </c>
      <c r="AB35" s="4" t="e">
        <f t="shared" si="3"/>
        <v>#DIV/0!</v>
      </c>
      <c r="AC35" s="4">
        <f>SUBTOTAL(9,AC33:AC34)</f>
        <v>0</v>
      </c>
      <c r="AD35" s="4">
        <f>SUBTOTAL(9,AD33:AD34)</f>
        <v>0</v>
      </c>
      <c r="AE35" s="4" t="e">
        <f t="shared" si="4"/>
        <v>#DIV/0!</v>
      </c>
      <c r="AF35" s="4">
        <f>SUBTOTAL(9,AF33:AF34)</f>
        <v>0</v>
      </c>
      <c r="AG35" s="4">
        <f>SUBTOTAL(9,AG33:AG34)</f>
        <v>0</v>
      </c>
      <c r="AH35" s="4" t="e">
        <f t="shared" si="5"/>
        <v>#DIV/0!</v>
      </c>
      <c r="AI35" s="4">
        <f>SUBTOTAL(9,AI33:AI34)</f>
        <v>0</v>
      </c>
      <c r="AJ35" s="4">
        <f>SUBTOTAL(9,AJ33:AJ34)</f>
        <v>0</v>
      </c>
      <c r="AK35" s="4" t="e">
        <f t="shared" si="6"/>
        <v>#DIV/0!</v>
      </c>
      <c r="AL35" s="4">
        <f>SUBTOTAL(9,AL33:AL34)</f>
        <v>0</v>
      </c>
      <c r="AM35" s="4">
        <f>SUBTOTAL(9,AM33:AM34)</f>
        <v>0</v>
      </c>
      <c r="AN35" s="4" t="e">
        <f t="shared" si="7"/>
        <v>#DIV/0!</v>
      </c>
      <c r="AO35" s="4">
        <f>SUBTOTAL(9,AO33:AO34)</f>
        <v>0</v>
      </c>
      <c r="AP35" s="4">
        <f>SUBTOTAL(9,AP33:AP34)</f>
        <v>0</v>
      </c>
      <c r="AQ35" s="4" t="e">
        <f t="shared" si="8"/>
        <v>#DIV/0!</v>
      </c>
      <c r="AR35" s="4">
        <f t="shared" si="10"/>
        <v>12000</v>
      </c>
      <c r="AS35" s="4">
        <f t="shared" si="10"/>
        <v>1399608000</v>
      </c>
      <c r="AT35" s="4">
        <f t="shared" si="9"/>
        <v>116634</v>
      </c>
    </row>
    <row r="36" spans="1:46" x14ac:dyDescent="0.15">
      <c r="A36" s="32"/>
      <c r="B36" t="s">
        <v>28</v>
      </c>
      <c r="C36" t="s">
        <v>6</v>
      </c>
      <c r="D36" t="s">
        <v>10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 t="e">
        <f t="shared" si="0"/>
        <v>#DIV/0!</v>
      </c>
      <c r="T36" s="4"/>
      <c r="U36" s="4"/>
      <c r="V36" s="4" t="e">
        <f t="shared" si="1"/>
        <v>#DIV/0!</v>
      </c>
      <c r="W36" s="4"/>
      <c r="X36" s="4"/>
      <c r="Y36" s="4" t="e">
        <f t="shared" si="2"/>
        <v>#DIV/0!</v>
      </c>
      <c r="Z36" s="4"/>
      <c r="AA36" s="4"/>
      <c r="AB36" s="4" t="e">
        <f t="shared" si="3"/>
        <v>#DIV/0!</v>
      </c>
      <c r="AC36" s="4"/>
      <c r="AD36" s="4"/>
      <c r="AE36" s="4" t="e">
        <f t="shared" si="4"/>
        <v>#DIV/0!</v>
      </c>
      <c r="AF36" s="4"/>
      <c r="AG36" s="4"/>
      <c r="AH36" s="4" t="e">
        <f t="shared" si="5"/>
        <v>#DIV/0!</v>
      </c>
      <c r="AI36" s="4"/>
      <c r="AJ36" s="4"/>
      <c r="AK36" s="4" t="e">
        <f t="shared" si="6"/>
        <v>#DIV/0!</v>
      </c>
      <c r="AL36" s="4"/>
      <c r="AM36" s="4"/>
      <c r="AN36" s="4" t="e">
        <f t="shared" si="7"/>
        <v>#DIV/0!</v>
      </c>
      <c r="AO36" s="4"/>
      <c r="AP36" s="4"/>
      <c r="AQ36" s="4" t="e">
        <f t="shared" si="8"/>
        <v>#DIV/0!</v>
      </c>
      <c r="AR36" s="4">
        <f t="shared" si="10"/>
        <v>0</v>
      </c>
      <c r="AS36" s="4">
        <f t="shared" si="10"/>
        <v>0</v>
      </c>
      <c r="AT36" s="4" t="e">
        <f t="shared" si="9"/>
        <v>#DIV/0!</v>
      </c>
    </row>
    <row r="37" spans="1:46" x14ac:dyDescent="0.15">
      <c r="A37" s="32"/>
      <c r="B37" t="s">
        <v>28</v>
      </c>
      <c r="C37" t="s">
        <v>6</v>
      </c>
      <c r="D37" t="s">
        <v>29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 t="e">
        <f t="shared" si="0"/>
        <v>#DIV/0!</v>
      </c>
      <c r="T37" s="4"/>
      <c r="U37" s="4"/>
      <c r="V37" s="4" t="e">
        <f t="shared" si="1"/>
        <v>#DIV/0!</v>
      </c>
      <c r="W37" s="4"/>
      <c r="X37" s="4"/>
      <c r="Y37" s="4" t="e">
        <f t="shared" si="2"/>
        <v>#DIV/0!</v>
      </c>
      <c r="Z37" s="4"/>
      <c r="AA37" s="4"/>
      <c r="AB37" s="4" t="e">
        <f t="shared" si="3"/>
        <v>#DIV/0!</v>
      </c>
      <c r="AC37" s="4"/>
      <c r="AD37" s="4"/>
      <c r="AE37" s="4" t="e">
        <f t="shared" si="4"/>
        <v>#DIV/0!</v>
      </c>
      <c r="AF37" s="4"/>
      <c r="AG37" s="4"/>
      <c r="AH37" s="4" t="e">
        <f t="shared" si="5"/>
        <v>#DIV/0!</v>
      </c>
      <c r="AI37" s="4"/>
      <c r="AJ37" s="4"/>
      <c r="AK37" s="4" t="e">
        <f t="shared" si="6"/>
        <v>#DIV/0!</v>
      </c>
      <c r="AL37" s="4"/>
      <c r="AM37" s="4"/>
      <c r="AN37" s="4" t="e">
        <f t="shared" si="7"/>
        <v>#DIV/0!</v>
      </c>
      <c r="AO37" s="4"/>
      <c r="AP37" s="4"/>
      <c r="AQ37" s="4" t="e">
        <f t="shared" si="8"/>
        <v>#DIV/0!</v>
      </c>
      <c r="AR37" s="4">
        <f t="shared" si="10"/>
        <v>0</v>
      </c>
      <c r="AS37" s="4">
        <f t="shared" si="10"/>
        <v>0</v>
      </c>
      <c r="AT37" s="4" t="e">
        <f t="shared" si="9"/>
        <v>#DIV/0!</v>
      </c>
    </row>
    <row r="38" spans="1:46" x14ac:dyDescent="0.15">
      <c r="A38" s="32"/>
      <c r="B38" t="s">
        <v>28</v>
      </c>
      <c r="C38" t="s">
        <v>6</v>
      </c>
      <c r="D38" t="s">
        <v>12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 t="e">
        <f t="shared" si="0"/>
        <v>#DIV/0!</v>
      </c>
      <c r="T38" s="4"/>
      <c r="U38" s="4"/>
      <c r="V38" s="4" t="e">
        <f t="shared" si="1"/>
        <v>#DIV/0!</v>
      </c>
      <c r="W38" s="4"/>
      <c r="X38" s="4"/>
      <c r="Y38" s="4" t="e">
        <f t="shared" si="2"/>
        <v>#DIV/0!</v>
      </c>
      <c r="Z38" s="4"/>
      <c r="AA38" s="4"/>
      <c r="AB38" s="4" t="e">
        <f t="shared" si="3"/>
        <v>#DIV/0!</v>
      </c>
      <c r="AC38" s="4"/>
      <c r="AD38" s="4"/>
      <c r="AE38" s="4" t="e">
        <f t="shared" si="4"/>
        <v>#DIV/0!</v>
      </c>
      <c r="AF38" s="4"/>
      <c r="AG38" s="4"/>
      <c r="AH38" s="4" t="e">
        <f t="shared" si="5"/>
        <v>#DIV/0!</v>
      </c>
      <c r="AI38" s="4"/>
      <c r="AJ38" s="4"/>
      <c r="AK38" s="4" t="e">
        <f t="shared" si="6"/>
        <v>#DIV/0!</v>
      </c>
      <c r="AL38" s="4"/>
      <c r="AM38" s="4"/>
      <c r="AN38" s="4" t="e">
        <f t="shared" si="7"/>
        <v>#DIV/0!</v>
      </c>
      <c r="AO38" s="4"/>
      <c r="AP38" s="4"/>
      <c r="AQ38" s="4" t="e">
        <f t="shared" si="8"/>
        <v>#DIV/0!</v>
      </c>
      <c r="AR38" s="4">
        <f t="shared" si="10"/>
        <v>0</v>
      </c>
      <c r="AS38" s="4">
        <f t="shared" si="10"/>
        <v>0</v>
      </c>
      <c r="AT38" s="4" t="e">
        <f t="shared" si="9"/>
        <v>#DIV/0!</v>
      </c>
    </row>
    <row r="39" spans="1:46" x14ac:dyDescent="0.15">
      <c r="A39" s="32"/>
      <c r="B39" t="s">
        <v>28</v>
      </c>
      <c r="C39" t="s">
        <v>6</v>
      </c>
      <c r="D39" t="s">
        <v>30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 t="e">
        <f t="shared" si="0"/>
        <v>#DIV/0!</v>
      </c>
      <c r="T39" s="4"/>
      <c r="U39" s="4"/>
      <c r="V39" s="4" t="e">
        <f t="shared" si="1"/>
        <v>#DIV/0!</v>
      </c>
      <c r="W39" s="4"/>
      <c r="X39" s="4"/>
      <c r="Y39" s="4" t="e">
        <f t="shared" si="2"/>
        <v>#DIV/0!</v>
      </c>
      <c r="Z39" s="4"/>
      <c r="AA39" s="4"/>
      <c r="AB39" s="4" t="e">
        <f t="shared" si="3"/>
        <v>#DIV/0!</v>
      </c>
      <c r="AC39" s="4"/>
      <c r="AD39" s="4"/>
      <c r="AE39" s="4" t="e">
        <f t="shared" si="4"/>
        <v>#DIV/0!</v>
      </c>
      <c r="AF39" s="4"/>
      <c r="AG39" s="4"/>
      <c r="AH39" s="4" t="e">
        <f t="shared" si="5"/>
        <v>#DIV/0!</v>
      </c>
      <c r="AI39" s="4"/>
      <c r="AJ39" s="4"/>
      <c r="AK39" s="4" t="e">
        <f t="shared" si="6"/>
        <v>#DIV/0!</v>
      </c>
      <c r="AL39" s="4"/>
      <c r="AM39" s="4"/>
      <c r="AN39" s="4" t="e">
        <f t="shared" si="7"/>
        <v>#DIV/0!</v>
      </c>
      <c r="AO39" s="4"/>
      <c r="AP39" s="4"/>
      <c r="AQ39" s="4" t="e">
        <f t="shared" si="8"/>
        <v>#DIV/0!</v>
      </c>
      <c r="AR39" s="4">
        <f t="shared" si="10"/>
        <v>0</v>
      </c>
      <c r="AS39" s="4">
        <f t="shared" si="10"/>
        <v>0</v>
      </c>
      <c r="AT39" s="4" t="e">
        <f t="shared" si="9"/>
        <v>#DIV/0!</v>
      </c>
    </row>
    <row r="40" spans="1:46" x14ac:dyDescent="0.15">
      <c r="A40" s="32"/>
      <c r="B40" t="s">
        <v>28</v>
      </c>
      <c r="C40" t="s">
        <v>6</v>
      </c>
      <c r="D40" t="s">
        <v>31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 t="e">
        <f t="shared" si="0"/>
        <v>#DIV/0!</v>
      </c>
      <c r="T40" s="4"/>
      <c r="U40" s="4"/>
      <c r="V40" s="4" t="e">
        <f t="shared" si="1"/>
        <v>#DIV/0!</v>
      </c>
      <c r="W40" s="4"/>
      <c r="X40" s="4"/>
      <c r="Y40" s="4" t="e">
        <f t="shared" si="2"/>
        <v>#DIV/0!</v>
      </c>
      <c r="Z40" s="4"/>
      <c r="AA40" s="4"/>
      <c r="AB40" s="4" t="e">
        <f t="shared" si="3"/>
        <v>#DIV/0!</v>
      </c>
      <c r="AC40" s="4"/>
      <c r="AD40" s="4"/>
      <c r="AE40" s="4" t="e">
        <f t="shared" si="4"/>
        <v>#DIV/0!</v>
      </c>
      <c r="AF40" s="4"/>
      <c r="AG40" s="4"/>
      <c r="AH40" s="4" t="e">
        <f t="shared" si="5"/>
        <v>#DIV/0!</v>
      </c>
      <c r="AI40" s="4"/>
      <c r="AJ40" s="4"/>
      <c r="AK40" s="4" t="e">
        <f t="shared" si="6"/>
        <v>#DIV/0!</v>
      </c>
      <c r="AL40" s="4"/>
      <c r="AM40" s="4"/>
      <c r="AN40" s="4" t="e">
        <f t="shared" si="7"/>
        <v>#DIV/0!</v>
      </c>
      <c r="AO40" s="4"/>
      <c r="AP40" s="4"/>
      <c r="AQ40" s="4" t="e">
        <f t="shared" si="8"/>
        <v>#DIV/0!</v>
      </c>
      <c r="AR40" s="4">
        <f t="shared" si="10"/>
        <v>0</v>
      </c>
      <c r="AS40" s="4">
        <f t="shared" si="10"/>
        <v>0</v>
      </c>
      <c r="AT40" s="4" t="e">
        <f t="shared" si="9"/>
        <v>#DIV/0!</v>
      </c>
    </row>
    <row r="41" spans="1:46" x14ac:dyDescent="0.15">
      <c r="A41" s="32"/>
      <c r="B41" t="s">
        <v>119</v>
      </c>
      <c r="C41" t="s">
        <v>6</v>
      </c>
      <c r="D41" s="1" t="s">
        <v>89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>
        <f>SUBTOTAL(9,Q36:Q40)</f>
        <v>0</v>
      </c>
      <c r="R41" s="4">
        <f>SUBTOTAL(9,R36:R40)</f>
        <v>0</v>
      </c>
      <c r="S41" s="4" t="e">
        <f t="shared" si="0"/>
        <v>#DIV/0!</v>
      </c>
      <c r="T41" s="4">
        <f>SUBTOTAL(9,T36:T40)</f>
        <v>0</v>
      </c>
      <c r="U41" s="4">
        <f>SUBTOTAL(9,U36:U40)</f>
        <v>0</v>
      </c>
      <c r="V41" s="4" t="e">
        <f t="shared" si="1"/>
        <v>#DIV/0!</v>
      </c>
      <c r="W41" s="4">
        <f>SUBTOTAL(9,W36:W40)</f>
        <v>0</v>
      </c>
      <c r="X41" s="4">
        <f>SUBTOTAL(9,X36:X40)</f>
        <v>0</v>
      </c>
      <c r="Y41" s="4" t="e">
        <f t="shared" si="2"/>
        <v>#DIV/0!</v>
      </c>
      <c r="Z41" s="4">
        <f>SUBTOTAL(9,Z36:Z40)</f>
        <v>0</v>
      </c>
      <c r="AA41" s="4">
        <f>SUBTOTAL(9,AA36:AA40)</f>
        <v>0</v>
      </c>
      <c r="AB41" s="4" t="e">
        <f t="shared" si="3"/>
        <v>#DIV/0!</v>
      </c>
      <c r="AC41" s="4">
        <f>SUBTOTAL(9,AC36:AC40)</f>
        <v>0</v>
      </c>
      <c r="AD41" s="4">
        <f>SUBTOTAL(9,AD36:AD40)</f>
        <v>0</v>
      </c>
      <c r="AE41" s="4" t="e">
        <f t="shared" si="4"/>
        <v>#DIV/0!</v>
      </c>
      <c r="AF41" s="4">
        <f>SUBTOTAL(9,AF36:AF40)</f>
        <v>0</v>
      </c>
      <c r="AG41" s="4">
        <f>SUBTOTAL(9,AG36:AG40)</f>
        <v>0</v>
      </c>
      <c r="AH41" s="4" t="e">
        <f t="shared" si="5"/>
        <v>#DIV/0!</v>
      </c>
      <c r="AI41" s="4">
        <f>SUBTOTAL(9,AI36:AI40)</f>
        <v>0</v>
      </c>
      <c r="AJ41" s="4">
        <f>SUBTOTAL(9,AJ36:AJ40)</f>
        <v>0</v>
      </c>
      <c r="AK41" s="4" t="e">
        <f t="shared" si="6"/>
        <v>#DIV/0!</v>
      </c>
      <c r="AL41" s="4">
        <f>SUBTOTAL(9,AL36:AL40)</f>
        <v>0</v>
      </c>
      <c r="AM41" s="4">
        <f>SUBTOTAL(9,AM36:AM40)</f>
        <v>0</v>
      </c>
      <c r="AN41" s="4" t="e">
        <f t="shared" si="7"/>
        <v>#DIV/0!</v>
      </c>
      <c r="AO41" s="4">
        <f>SUBTOTAL(9,AO36:AO40)</f>
        <v>0</v>
      </c>
      <c r="AP41" s="4">
        <f>SUBTOTAL(9,AP36:AP40)</f>
        <v>0</v>
      </c>
      <c r="AQ41" s="4" t="e">
        <f t="shared" si="8"/>
        <v>#DIV/0!</v>
      </c>
      <c r="AR41" s="4">
        <f t="shared" si="10"/>
        <v>0</v>
      </c>
      <c r="AS41" s="4">
        <f t="shared" si="10"/>
        <v>0</v>
      </c>
      <c r="AT41" s="4" t="e">
        <f t="shared" si="9"/>
        <v>#DIV/0!</v>
      </c>
    </row>
    <row r="42" spans="1:46" x14ac:dyDescent="0.15">
      <c r="A42" s="32"/>
      <c r="B42" t="s">
        <v>32</v>
      </c>
      <c r="C42" t="s">
        <v>33</v>
      </c>
      <c r="D42" t="s">
        <v>29</v>
      </c>
      <c r="E42" s="5"/>
      <c r="F42" s="6"/>
      <c r="G42" s="4"/>
      <c r="H42" s="5"/>
      <c r="I42" s="6"/>
      <c r="J42" s="4"/>
      <c r="K42" s="4">
        <v>7000</v>
      </c>
      <c r="L42" s="6">
        <v>645603000</v>
      </c>
      <c r="M42" s="4">
        <f t="shared" si="11"/>
        <v>92229</v>
      </c>
      <c r="N42" s="4">
        <v>7000</v>
      </c>
      <c r="O42" s="6">
        <v>627606000</v>
      </c>
      <c r="P42" s="4">
        <f t="shared" si="12"/>
        <v>89658</v>
      </c>
      <c r="Q42" s="5"/>
      <c r="R42" s="6"/>
      <c r="S42" s="4" t="e">
        <f t="shared" si="0"/>
        <v>#DIV/0!</v>
      </c>
      <c r="T42" s="5"/>
      <c r="U42" s="6"/>
      <c r="V42" s="4" t="e">
        <f t="shared" si="1"/>
        <v>#DIV/0!</v>
      </c>
      <c r="W42" s="5"/>
      <c r="X42" s="6"/>
      <c r="Y42" s="4" t="e">
        <f t="shared" si="2"/>
        <v>#DIV/0!</v>
      </c>
      <c r="Z42" s="5"/>
      <c r="AA42" s="6"/>
      <c r="AB42" s="4" t="e">
        <f t="shared" si="3"/>
        <v>#DIV/0!</v>
      </c>
      <c r="AC42" s="5"/>
      <c r="AD42" s="6"/>
      <c r="AE42" s="4" t="e">
        <f t="shared" si="4"/>
        <v>#DIV/0!</v>
      </c>
      <c r="AF42" s="5"/>
      <c r="AG42" s="6"/>
      <c r="AH42" s="4" t="e">
        <f t="shared" si="5"/>
        <v>#DIV/0!</v>
      </c>
      <c r="AI42" s="5"/>
      <c r="AJ42" s="6"/>
      <c r="AK42" s="4" t="e">
        <f t="shared" si="6"/>
        <v>#DIV/0!</v>
      </c>
      <c r="AL42" s="5"/>
      <c r="AM42" s="6"/>
      <c r="AN42" s="4" t="e">
        <f t="shared" si="7"/>
        <v>#DIV/0!</v>
      </c>
      <c r="AO42" s="5"/>
      <c r="AP42" s="6"/>
      <c r="AQ42" s="4" t="e">
        <f t="shared" si="8"/>
        <v>#DIV/0!</v>
      </c>
      <c r="AR42" s="4">
        <f t="shared" si="10"/>
        <v>14000</v>
      </c>
      <c r="AS42" s="4">
        <f t="shared" si="10"/>
        <v>1273209000</v>
      </c>
      <c r="AT42" s="4">
        <f t="shared" si="9"/>
        <v>90943.5</v>
      </c>
    </row>
    <row r="43" spans="1:46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/>
      <c r="H43" s="4"/>
      <c r="I43" s="4"/>
      <c r="J43" s="4"/>
      <c r="K43" s="4">
        <v>7000</v>
      </c>
      <c r="L43" s="6">
        <v>644644000</v>
      </c>
      <c r="M43" s="4">
        <f t="shared" si="11"/>
        <v>92092</v>
      </c>
      <c r="N43" s="4">
        <v>7000</v>
      </c>
      <c r="O43" s="6">
        <v>626017000</v>
      </c>
      <c r="P43" s="4">
        <f t="shared" si="12"/>
        <v>89431</v>
      </c>
      <c r="Q43" s="4"/>
      <c r="R43" s="4"/>
      <c r="S43" s="4" t="e">
        <f t="shared" si="0"/>
        <v>#DIV/0!</v>
      </c>
      <c r="T43" s="4"/>
      <c r="U43" s="4"/>
      <c r="V43" s="4" t="e">
        <f t="shared" si="1"/>
        <v>#DIV/0!</v>
      </c>
      <c r="W43" s="4"/>
      <c r="X43" s="4"/>
      <c r="Y43" s="4" t="e">
        <f t="shared" si="2"/>
        <v>#DIV/0!</v>
      </c>
      <c r="Z43" s="4"/>
      <c r="AA43" s="4"/>
      <c r="AB43" s="4" t="e">
        <f t="shared" si="3"/>
        <v>#DIV/0!</v>
      </c>
      <c r="AC43" s="4"/>
      <c r="AD43" s="4"/>
      <c r="AE43" s="4" t="e">
        <f t="shared" si="4"/>
        <v>#DIV/0!</v>
      </c>
      <c r="AF43" s="4"/>
      <c r="AG43" s="4"/>
      <c r="AH43" s="4" t="e">
        <f t="shared" si="5"/>
        <v>#DIV/0!</v>
      </c>
      <c r="AI43" s="4"/>
      <c r="AJ43" s="4"/>
      <c r="AK43" s="4" t="e">
        <f t="shared" si="6"/>
        <v>#DIV/0!</v>
      </c>
      <c r="AL43" s="4"/>
      <c r="AM43" s="4"/>
      <c r="AN43" s="4" t="e">
        <f t="shared" si="7"/>
        <v>#DIV/0!</v>
      </c>
      <c r="AO43" s="4"/>
      <c r="AP43" s="4"/>
      <c r="AQ43" s="4" t="e">
        <f t="shared" si="8"/>
        <v>#DIV/0!</v>
      </c>
      <c r="AR43" s="4">
        <f t="shared" si="10"/>
        <v>14000</v>
      </c>
      <c r="AS43" s="4">
        <f t="shared" si="10"/>
        <v>1270661000</v>
      </c>
      <c r="AT43" s="4">
        <f t="shared" si="9"/>
        <v>90761.5</v>
      </c>
    </row>
    <row r="44" spans="1:46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/>
      <c r="H44" s="4"/>
      <c r="I44" s="4"/>
      <c r="J44" s="4"/>
      <c r="K44" s="4"/>
      <c r="L44" s="4"/>
      <c r="M44" s="4"/>
      <c r="N44" s="4">
        <v>7000</v>
      </c>
      <c r="O44" s="6">
        <v>624911000</v>
      </c>
      <c r="P44" s="4">
        <f t="shared" si="12"/>
        <v>89273</v>
      </c>
      <c r="Q44" s="4"/>
      <c r="R44" s="4"/>
      <c r="S44" s="4" t="e">
        <f t="shared" si="0"/>
        <v>#DIV/0!</v>
      </c>
      <c r="T44" s="4"/>
      <c r="U44" s="4"/>
      <c r="V44" s="4" t="e">
        <f t="shared" si="1"/>
        <v>#DIV/0!</v>
      </c>
      <c r="W44" s="4"/>
      <c r="X44" s="4"/>
      <c r="Y44" s="4" t="e">
        <f t="shared" si="2"/>
        <v>#DIV/0!</v>
      </c>
      <c r="Z44" s="4"/>
      <c r="AA44" s="4"/>
      <c r="AB44" s="4" t="e">
        <f t="shared" si="3"/>
        <v>#DIV/0!</v>
      </c>
      <c r="AC44" s="4"/>
      <c r="AD44" s="4"/>
      <c r="AE44" s="4" t="e">
        <f t="shared" si="4"/>
        <v>#DIV/0!</v>
      </c>
      <c r="AF44" s="4"/>
      <c r="AG44" s="4"/>
      <c r="AH44" s="4" t="e">
        <f t="shared" si="5"/>
        <v>#DIV/0!</v>
      </c>
      <c r="AI44" s="4"/>
      <c r="AJ44" s="4"/>
      <c r="AK44" s="4" t="e">
        <f t="shared" si="6"/>
        <v>#DIV/0!</v>
      </c>
      <c r="AL44" s="4"/>
      <c r="AM44" s="4"/>
      <c r="AN44" s="4" t="e">
        <f t="shared" si="7"/>
        <v>#DIV/0!</v>
      </c>
      <c r="AO44" s="4"/>
      <c r="AP44" s="4"/>
      <c r="AQ44" s="4" t="e">
        <f t="shared" si="8"/>
        <v>#DIV/0!</v>
      </c>
      <c r="AR44" s="4">
        <f t="shared" si="10"/>
        <v>7000</v>
      </c>
      <c r="AS44" s="4">
        <f t="shared" si="10"/>
        <v>624911000</v>
      </c>
      <c r="AT44" s="4">
        <f t="shared" si="9"/>
        <v>89273</v>
      </c>
    </row>
    <row r="45" spans="1:46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 t="e">
        <f t="shared" si="0"/>
        <v>#DIV/0!</v>
      </c>
      <c r="T45" s="4"/>
      <c r="U45" s="4"/>
      <c r="V45" s="4" t="e">
        <f t="shared" si="1"/>
        <v>#DIV/0!</v>
      </c>
      <c r="W45" s="4"/>
      <c r="X45" s="4"/>
      <c r="Y45" s="4" t="e">
        <f t="shared" si="2"/>
        <v>#DIV/0!</v>
      </c>
      <c r="Z45" s="4"/>
      <c r="AA45" s="4"/>
      <c r="AB45" s="4" t="e">
        <f t="shared" si="3"/>
        <v>#DIV/0!</v>
      </c>
      <c r="AC45" s="4"/>
      <c r="AD45" s="4"/>
      <c r="AE45" s="4" t="e">
        <f t="shared" si="4"/>
        <v>#DIV/0!</v>
      </c>
      <c r="AF45" s="4"/>
      <c r="AG45" s="4"/>
      <c r="AH45" s="4" t="e">
        <f t="shared" si="5"/>
        <v>#DIV/0!</v>
      </c>
      <c r="AI45" s="4"/>
      <c r="AJ45" s="4"/>
      <c r="AK45" s="4" t="e">
        <f t="shared" si="6"/>
        <v>#DIV/0!</v>
      </c>
      <c r="AL45" s="4"/>
      <c r="AM45" s="4"/>
      <c r="AN45" s="4" t="e">
        <f t="shared" si="7"/>
        <v>#DIV/0!</v>
      </c>
      <c r="AO45" s="4"/>
      <c r="AP45" s="4"/>
      <c r="AQ45" s="4" t="e">
        <f t="shared" si="8"/>
        <v>#DIV/0!</v>
      </c>
      <c r="AR45" s="4">
        <f t="shared" si="10"/>
        <v>0</v>
      </c>
      <c r="AS45" s="4">
        <f t="shared" si="10"/>
        <v>0</v>
      </c>
      <c r="AT45" s="4" t="e">
        <f t="shared" si="9"/>
        <v>#DIV/0!</v>
      </c>
    </row>
    <row r="46" spans="1:46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 t="e">
        <f t="shared" si="0"/>
        <v>#DIV/0!</v>
      </c>
      <c r="T46" s="4"/>
      <c r="U46" s="4"/>
      <c r="V46" s="4" t="e">
        <f t="shared" si="1"/>
        <v>#DIV/0!</v>
      </c>
      <c r="W46" s="4"/>
      <c r="X46" s="4"/>
      <c r="Y46" s="4" t="e">
        <f t="shared" si="2"/>
        <v>#DIV/0!</v>
      </c>
      <c r="Z46" s="4"/>
      <c r="AA46" s="4"/>
      <c r="AB46" s="4" t="e">
        <f t="shared" si="3"/>
        <v>#DIV/0!</v>
      </c>
      <c r="AC46" s="4"/>
      <c r="AD46" s="4"/>
      <c r="AE46" s="4" t="e">
        <f t="shared" si="4"/>
        <v>#DIV/0!</v>
      </c>
      <c r="AF46" s="4"/>
      <c r="AG46" s="4"/>
      <c r="AH46" s="4" t="e">
        <f t="shared" si="5"/>
        <v>#DIV/0!</v>
      </c>
      <c r="AI46" s="4"/>
      <c r="AJ46" s="4"/>
      <c r="AK46" s="4" t="e">
        <f t="shared" si="6"/>
        <v>#DIV/0!</v>
      </c>
      <c r="AL46" s="4"/>
      <c r="AM46" s="4"/>
      <c r="AN46" s="4" t="e">
        <f t="shared" si="7"/>
        <v>#DIV/0!</v>
      </c>
      <c r="AO46" s="4"/>
      <c r="AP46" s="4"/>
      <c r="AQ46" s="4" t="e">
        <f t="shared" si="8"/>
        <v>#DIV/0!</v>
      </c>
      <c r="AR46" s="4">
        <f t="shared" si="10"/>
        <v>0</v>
      </c>
      <c r="AS46" s="4">
        <f t="shared" si="10"/>
        <v>0</v>
      </c>
      <c r="AT46" s="4" t="e">
        <f t="shared" si="9"/>
        <v>#DIV/0!</v>
      </c>
    </row>
    <row r="47" spans="1:46" x14ac:dyDescent="0.15">
      <c r="A47" s="32"/>
      <c r="B47" t="s">
        <v>32</v>
      </c>
      <c r="C47" t="s">
        <v>33</v>
      </c>
      <c r="D47" t="s">
        <v>29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 t="e">
        <f t="shared" si="0"/>
        <v>#DIV/0!</v>
      </c>
      <c r="T47" s="4"/>
      <c r="U47" s="4"/>
      <c r="V47" s="4" t="e">
        <f t="shared" si="1"/>
        <v>#DIV/0!</v>
      </c>
      <c r="W47" s="4"/>
      <c r="X47" s="4"/>
      <c r="Y47" s="4" t="e">
        <f t="shared" si="2"/>
        <v>#DIV/0!</v>
      </c>
      <c r="Z47" s="4"/>
      <c r="AA47" s="4"/>
      <c r="AB47" s="4" t="e">
        <f t="shared" si="3"/>
        <v>#DIV/0!</v>
      </c>
      <c r="AC47" s="4"/>
      <c r="AD47" s="4"/>
      <c r="AE47" s="4" t="e">
        <f t="shared" si="4"/>
        <v>#DIV/0!</v>
      </c>
      <c r="AF47" s="4"/>
      <c r="AG47" s="4"/>
      <c r="AH47" s="4" t="e">
        <f t="shared" si="5"/>
        <v>#DIV/0!</v>
      </c>
      <c r="AI47" s="4"/>
      <c r="AJ47" s="4"/>
      <c r="AK47" s="4" t="e">
        <f t="shared" si="6"/>
        <v>#DIV/0!</v>
      </c>
      <c r="AL47" s="4"/>
      <c r="AM47" s="4"/>
      <c r="AN47" s="4" t="e">
        <f t="shared" si="7"/>
        <v>#DIV/0!</v>
      </c>
      <c r="AO47" s="4"/>
      <c r="AP47" s="4"/>
      <c r="AQ47" s="4" t="e">
        <f t="shared" si="8"/>
        <v>#DIV/0!</v>
      </c>
      <c r="AR47" s="4">
        <f t="shared" si="10"/>
        <v>0</v>
      </c>
      <c r="AS47" s="4">
        <f t="shared" si="10"/>
        <v>0</v>
      </c>
      <c r="AT47" s="4" t="e">
        <f t="shared" si="9"/>
        <v>#DIV/0!</v>
      </c>
    </row>
    <row r="48" spans="1:46" x14ac:dyDescent="0.15">
      <c r="A48" s="32"/>
      <c r="B48" t="s">
        <v>32</v>
      </c>
      <c r="C48" t="s">
        <v>33</v>
      </c>
      <c r="D48" t="s">
        <v>29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 t="e">
        <f t="shared" si="0"/>
        <v>#DIV/0!</v>
      </c>
      <c r="T48" s="4"/>
      <c r="U48" s="4"/>
      <c r="V48" s="4" t="e">
        <f t="shared" si="1"/>
        <v>#DIV/0!</v>
      </c>
      <c r="W48" s="4"/>
      <c r="X48" s="4"/>
      <c r="Y48" s="4" t="e">
        <f t="shared" si="2"/>
        <v>#DIV/0!</v>
      </c>
      <c r="Z48" s="4"/>
      <c r="AA48" s="4"/>
      <c r="AB48" s="4" t="e">
        <f t="shared" si="3"/>
        <v>#DIV/0!</v>
      </c>
      <c r="AC48" s="4"/>
      <c r="AD48" s="4"/>
      <c r="AE48" s="4" t="e">
        <f t="shared" si="4"/>
        <v>#DIV/0!</v>
      </c>
      <c r="AF48" s="4"/>
      <c r="AG48" s="4"/>
      <c r="AH48" s="4" t="e">
        <f t="shared" si="5"/>
        <v>#DIV/0!</v>
      </c>
      <c r="AI48" s="4"/>
      <c r="AJ48" s="4"/>
      <c r="AK48" s="4" t="e">
        <f t="shared" si="6"/>
        <v>#DIV/0!</v>
      </c>
      <c r="AL48" s="4"/>
      <c r="AM48" s="4"/>
      <c r="AN48" s="4" t="e">
        <f t="shared" si="7"/>
        <v>#DIV/0!</v>
      </c>
      <c r="AO48" s="4"/>
      <c r="AP48" s="4"/>
      <c r="AQ48" s="4" t="e">
        <f t="shared" si="8"/>
        <v>#DIV/0!</v>
      </c>
      <c r="AR48" s="4">
        <f t="shared" si="10"/>
        <v>0</v>
      </c>
      <c r="AS48" s="4">
        <f t="shared" si="10"/>
        <v>0</v>
      </c>
      <c r="AT48" s="4" t="e">
        <f t="shared" si="9"/>
        <v>#DIV/0!</v>
      </c>
    </row>
    <row r="49" spans="1:46" x14ac:dyDescent="0.15">
      <c r="A49" s="32"/>
      <c r="D49" s="1" t="s">
        <v>34</v>
      </c>
      <c r="E49" s="4"/>
      <c r="F49" s="4"/>
      <c r="G49" s="4"/>
      <c r="H49" s="4"/>
      <c r="I49" s="4"/>
      <c r="J49" s="4"/>
      <c r="K49" s="4">
        <f>SUBTOTAL(9,K42:K48)</f>
        <v>14000</v>
      </c>
      <c r="L49" s="4">
        <f>SUBTOTAL(9,L42:L48)</f>
        <v>1290247000</v>
      </c>
      <c r="M49" s="4">
        <f t="shared" si="11"/>
        <v>92160.5</v>
      </c>
      <c r="N49" s="4">
        <f>SUBTOTAL(9,N42:N48)</f>
        <v>21000</v>
      </c>
      <c r="O49" s="4">
        <f>SUBTOTAL(9,O42:O48)</f>
        <v>1878534000</v>
      </c>
      <c r="P49" s="4">
        <f t="shared" si="12"/>
        <v>89454</v>
      </c>
      <c r="Q49" s="4">
        <f>SUBTOTAL(9,Q42:Q48)</f>
        <v>0</v>
      </c>
      <c r="R49" s="4">
        <f>SUBTOTAL(9,R42:R48)</f>
        <v>0</v>
      </c>
      <c r="S49" s="4" t="e">
        <f t="shared" si="0"/>
        <v>#DIV/0!</v>
      </c>
      <c r="T49" s="4">
        <f>SUBTOTAL(9,T42:T48)</f>
        <v>0</v>
      </c>
      <c r="U49" s="4">
        <f>SUBTOTAL(9,U42:U48)</f>
        <v>0</v>
      </c>
      <c r="V49" s="4" t="e">
        <f t="shared" si="1"/>
        <v>#DIV/0!</v>
      </c>
      <c r="W49" s="4">
        <f>SUBTOTAL(9,W42:W48)</f>
        <v>0</v>
      </c>
      <c r="X49" s="4">
        <f>SUBTOTAL(9,X42:X48)</f>
        <v>0</v>
      </c>
      <c r="Y49" s="4" t="e">
        <f t="shared" si="2"/>
        <v>#DIV/0!</v>
      </c>
      <c r="Z49" s="4">
        <f>SUBTOTAL(9,Z42:Z48)</f>
        <v>0</v>
      </c>
      <c r="AA49" s="4">
        <f>SUBTOTAL(9,AA42:AA48)</f>
        <v>0</v>
      </c>
      <c r="AB49" s="4" t="e">
        <f t="shared" si="3"/>
        <v>#DIV/0!</v>
      </c>
      <c r="AC49" s="4">
        <f>SUBTOTAL(9,AC42:AC48)</f>
        <v>0</v>
      </c>
      <c r="AD49" s="4">
        <f>SUBTOTAL(9,AD42:AD48)</f>
        <v>0</v>
      </c>
      <c r="AE49" s="4" t="e">
        <f t="shared" si="4"/>
        <v>#DIV/0!</v>
      </c>
      <c r="AF49" s="4">
        <f>SUBTOTAL(9,AF42:AF48)</f>
        <v>0</v>
      </c>
      <c r="AG49" s="4">
        <f>SUBTOTAL(9,AG42:AG48)</f>
        <v>0</v>
      </c>
      <c r="AH49" s="4" t="e">
        <f t="shared" si="5"/>
        <v>#DIV/0!</v>
      </c>
      <c r="AI49" s="4">
        <f>SUBTOTAL(9,AI42:AI48)</f>
        <v>0</v>
      </c>
      <c r="AJ49" s="4">
        <f>SUBTOTAL(9,AJ42:AJ48)</f>
        <v>0</v>
      </c>
      <c r="AK49" s="4" t="e">
        <f t="shared" si="6"/>
        <v>#DIV/0!</v>
      </c>
      <c r="AL49" s="4">
        <f>SUBTOTAL(9,AL42:AL48)</f>
        <v>0</v>
      </c>
      <c r="AM49" s="4">
        <f>SUBTOTAL(9,AM42:AM48)</f>
        <v>0</v>
      </c>
      <c r="AN49" s="4" t="e">
        <f t="shared" si="7"/>
        <v>#DIV/0!</v>
      </c>
      <c r="AO49" s="4">
        <f>SUBTOTAL(9,AO42:AO48)</f>
        <v>0</v>
      </c>
      <c r="AP49" s="4">
        <f>SUBTOTAL(9,AP42:AP48)</f>
        <v>0</v>
      </c>
      <c r="AQ49" s="4" t="e">
        <f t="shared" si="8"/>
        <v>#DIV/0!</v>
      </c>
      <c r="AR49" s="4">
        <f t="shared" si="10"/>
        <v>35000</v>
      </c>
      <c r="AS49" s="4">
        <f t="shared" si="10"/>
        <v>3168781000</v>
      </c>
      <c r="AT49" s="4">
        <f t="shared" si="9"/>
        <v>90536.6</v>
      </c>
    </row>
    <row r="50" spans="1:46" x14ac:dyDescent="0.15">
      <c r="A50" s="32"/>
      <c r="B50" t="s">
        <v>32</v>
      </c>
      <c r="C50" t="s">
        <v>33</v>
      </c>
      <c r="D50" t="s">
        <v>10</v>
      </c>
      <c r="E50" s="4">
        <v>7000</v>
      </c>
      <c r="F50" s="6">
        <v>695730000</v>
      </c>
      <c r="G50" s="4">
        <f t="shared" ref="G50:G54" si="13">F50/E50</f>
        <v>99390</v>
      </c>
      <c r="H50" s="4">
        <v>7000</v>
      </c>
      <c r="I50" s="4">
        <v>639870000</v>
      </c>
      <c r="J50" s="4">
        <f t="shared" ref="J50:J54" si="14">I50/H50</f>
        <v>91410</v>
      </c>
      <c r="K50" s="4">
        <v>7000</v>
      </c>
      <c r="L50" s="6">
        <v>646345000</v>
      </c>
      <c r="M50" s="4">
        <f t="shared" si="11"/>
        <v>92335</v>
      </c>
      <c r="N50" s="4"/>
      <c r="O50" s="4"/>
      <c r="P50" s="4"/>
      <c r="Q50" s="4"/>
      <c r="R50" s="4"/>
      <c r="S50" s="4" t="e">
        <f t="shared" si="0"/>
        <v>#DIV/0!</v>
      </c>
      <c r="T50" s="4"/>
      <c r="U50" s="4"/>
      <c r="V50" s="4" t="e">
        <f t="shared" si="1"/>
        <v>#DIV/0!</v>
      </c>
      <c r="W50" s="4"/>
      <c r="X50" s="4"/>
      <c r="Y50" s="4" t="e">
        <f t="shared" si="2"/>
        <v>#DIV/0!</v>
      </c>
      <c r="Z50" s="4"/>
      <c r="AA50" s="4"/>
      <c r="AB50" s="4" t="e">
        <f t="shared" si="3"/>
        <v>#DIV/0!</v>
      </c>
      <c r="AC50" s="4"/>
      <c r="AD50" s="4"/>
      <c r="AE50" s="4" t="e">
        <f t="shared" si="4"/>
        <v>#DIV/0!</v>
      </c>
      <c r="AF50" s="4"/>
      <c r="AG50" s="4"/>
      <c r="AH50" s="4" t="e">
        <f t="shared" si="5"/>
        <v>#DIV/0!</v>
      </c>
      <c r="AI50" s="4"/>
      <c r="AJ50" s="4"/>
      <c r="AK50" s="4" t="e">
        <f t="shared" si="6"/>
        <v>#DIV/0!</v>
      </c>
      <c r="AL50" s="4"/>
      <c r="AM50" s="4"/>
      <c r="AN50" s="4" t="e">
        <f t="shared" si="7"/>
        <v>#DIV/0!</v>
      </c>
      <c r="AO50" s="4"/>
      <c r="AP50" s="4"/>
      <c r="AQ50" s="4" t="e">
        <f t="shared" si="8"/>
        <v>#DIV/0!</v>
      </c>
      <c r="AR50" s="4">
        <f t="shared" si="10"/>
        <v>21000</v>
      </c>
      <c r="AS50" s="4">
        <f t="shared" si="10"/>
        <v>1981945000</v>
      </c>
      <c r="AT50" s="4">
        <f t="shared" si="9"/>
        <v>94378.333333333328</v>
      </c>
    </row>
    <row r="51" spans="1:46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/>
      <c r="H51" s="4">
        <v>7000</v>
      </c>
      <c r="I51" s="4">
        <v>645799000</v>
      </c>
      <c r="J51" s="4">
        <f t="shared" si="14"/>
        <v>92257</v>
      </c>
      <c r="K51" s="4">
        <v>7000</v>
      </c>
      <c r="L51" s="6">
        <v>660492000</v>
      </c>
      <c r="M51" s="4">
        <f t="shared" si="11"/>
        <v>94356</v>
      </c>
      <c r="N51" s="4"/>
      <c r="O51" s="4"/>
      <c r="P51" s="4"/>
      <c r="Q51" s="4"/>
      <c r="R51" s="4"/>
      <c r="S51" s="4" t="e">
        <f t="shared" si="0"/>
        <v>#DIV/0!</v>
      </c>
      <c r="T51" s="4"/>
      <c r="U51" s="4"/>
      <c r="V51" s="4" t="e">
        <f t="shared" si="1"/>
        <v>#DIV/0!</v>
      </c>
      <c r="W51" s="4"/>
      <c r="X51" s="4"/>
      <c r="Y51" s="4" t="e">
        <f t="shared" si="2"/>
        <v>#DIV/0!</v>
      </c>
      <c r="Z51" s="4"/>
      <c r="AA51" s="4"/>
      <c r="AB51" s="4" t="e">
        <f t="shared" si="3"/>
        <v>#DIV/0!</v>
      </c>
      <c r="AC51" s="4"/>
      <c r="AD51" s="4"/>
      <c r="AE51" s="4" t="e">
        <f t="shared" si="4"/>
        <v>#DIV/0!</v>
      </c>
      <c r="AF51" s="4"/>
      <c r="AG51" s="4"/>
      <c r="AH51" s="4" t="e">
        <f t="shared" si="5"/>
        <v>#DIV/0!</v>
      </c>
      <c r="AI51" s="4"/>
      <c r="AJ51" s="4"/>
      <c r="AK51" s="4" t="e">
        <f t="shared" si="6"/>
        <v>#DIV/0!</v>
      </c>
      <c r="AL51" s="4"/>
      <c r="AM51" s="4"/>
      <c r="AN51" s="4" t="e">
        <f t="shared" si="7"/>
        <v>#DIV/0!</v>
      </c>
      <c r="AO51" s="4"/>
      <c r="AP51" s="4"/>
      <c r="AQ51" s="4" t="e">
        <f t="shared" si="8"/>
        <v>#DIV/0!</v>
      </c>
      <c r="AR51" s="4">
        <f t="shared" si="10"/>
        <v>14000</v>
      </c>
      <c r="AS51" s="4">
        <f t="shared" si="10"/>
        <v>1306291000</v>
      </c>
      <c r="AT51" s="4">
        <f t="shared" si="9"/>
        <v>93306.5</v>
      </c>
    </row>
    <row r="52" spans="1:46" x14ac:dyDescent="0.15">
      <c r="A52" s="32"/>
      <c r="B52" t="s">
        <v>32</v>
      </c>
      <c r="C52" t="s">
        <v>33</v>
      </c>
      <c r="D52" t="s">
        <v>10</v>
      </c>
      <c r="E52" s="4"/>
      <c r="F52" s="4"/>
      <c r="G52" s="4"/>
      <c r="H52" s="4">
        <v>7000</v>
      </c>
      <c r="I52" s="4">
        <v>633346000</v>
      </c>
      <c r="J52" s="4">
        <f t="shared" si="14"/>
        <v>90478</v>
      </c>
      <c r="K52" s="4"/>
      <c r="L52" s="4"/>
      <c r="M52" s="4"/>
      <c r="N52" s="4"/>
      <c r="O52" s="4"/>
      <c r="P52" s="4"/>
      <c r="Q52" s="4"/>
      <c r="R52" s="4"/>
      <c r="S52" s="4" t="e">
        <f t="shared" si="0"/>
        <v>#DIV/0!</v>
      </c>
      <c r="T52" s="4"/>
      <c r="U52" s="4"/>
      <c r="V52" s="4" t="e">
        <f t="shared" si="1"/>
        <v>#DIV/0!</v>
      </c>
      <c r="W52" s="4"/>
      <c r="X52" s="4"/>
      <c r="Y52" s="4" t="e">
        <f t="shared" si="2"/>
        <v>#DIV/0!</v>
      </c>
      <c r="Z52" s="4"/>
      <c r="AA52" s="4"/>
      <c r="AB52" s="4" t="e">
        <f t="shared" si="3"/>
        <v>#DIV/0!</v>
      </c>
      <c r="AC52" s="4"/>
      <c r="AD52" s="4"/>
      <c r="AE52" s="4" t="e">
        <f t="shared" si="4"/>
        <v>#DIV/0!</v>
      </c>
      <c r="AF52" s="4"/>
      <c r="AG52" s="4"/>
      <c r="AH52" s="4" t="e">
        <f t="shared" si="5"/>
        <v>#DIV/0!</v>
      </c>
      <c r="AI52" s="4"/>
      <c r="AJ52" s="4"/>
      <c r="AK52" s="4" t="e">
        <f t="shared" si="6"/>
        <v>#DIV/0!</v>
      </c>
      <c r="AL52" s="4"/>
      <c r="AM52" s="4"/>
      <c r="AN52" s="4" t="e">
        <f t="shared" si="7"/>
        <v>#DIV/0!</v>
      </c>
      <c r="AO52" s="4"/>
      <c r="AP52" s="4"/>
      <c r="AQ52" s="4" t="e">
        <f t="shared" si="8"/>
        <v>#DIV/0!</v>
      </c>
      <c r="AR52" s="4">
        <f t="shared" si="10"/>
        <v>7000</v>
      </c>
      <c r="AS52" s="4">
        <f t="shared" si="10"/>
        <v>633346000</v>
      </c>
      <c r="AT52" s="4">
        <f t="shared" si="9"/>
        <v>90478</v>
      </c>
    </row>
    <row r="53" spans="1:46" x14ac:dyDescent="0.15">
      <c r="A53" s="32"/>
      <c r="B53" t="s">
        <v>32</v>
      </c>
      <c r="C53" t="s">
        <v>33</v>
      </c>
      <c r="D53" t="s">
        <v>10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 t="e">
        <f t="shared" si="0"/>
        <v>#DIV/0!</v>
      </c>
      <c r="T53" s="4"/>
      <c r="U53" s="4"/>
      <c r="V53" s="4" t="e">
        <f t="shared" si="1"/>
        <v>#DIV/0!</v>
      </c>
      <c r="W53" s="4"/>
      <c r="X53" s="4"/>
      <c r="Y53" s="4" t="e">
        <f t="shared" si="2"/>
        <v>#DIV/0!</v>
      </c>
      <c r="Z53" s="4"/>
      <c r="AA53" s="4"/>
      <c r="AB53" s="4" t="e">
        <f t="shared" si="3"/>
        <v>#DIV/0!</v>
      </c>
      <c r="AC53" s="4"/>
      <c r="AD53" s="4"/>
      <c r="AE53" s="4" t="e">
        <f t="shared" si="4"/>
        <v>#DIV/0!</v>
      </c>
      <c r="AF53" s="4"/>
      <c r="AG53" s="4"/>
      <c r="AH53" s="4" t="e">
        <f t="shared" si="5"/>
        <v>#DIV/0!</v>
      </c>
      <c r="AI53" s="4"/>
      <c r="AJ53" s="4"/>
      <c r="AK53" s="4" t="e">
        <f t="shared" si="6"/>
        <v>#DIV/0!</v>
      </c>
      <c r="AL53" s="4"/>
      <c r="AM53" s="4"/>
      <c r="AN53" s="4" t="e">
        <f t="shared" si="7"/>
        <v>#DIV/0!</v>
      </c>
      <c r="AO53" s="4"/>
      <c r="AP53" s="4"/>
      <c r="AQ53" s="4" t="e">
        <f t="shared" si="8"/>
        <v>#DIV/0!</v>
      </c>
      <c r="AR53" s="4">
        <f t="shared" si="10"/>
        <v>0</v>
      </c>
      <c r="AS53" s="4">
        <f t="shared" si="10"/>
        <v>0</v>
      </c>
      <c r="AT53" s="4" t="e">
        <f t="shared" si="9"/>
        <v>#DIV/0!</v>
      </c>
    </row>
    <row r="54" spans="1:46" x14ac:dyDescent="0.15">
      <c r="A54" s="32"/>
      <c r="D54" s="1" t="s">
        <v>11</v>
      </c>
      <c r="E54" s="4">
        <f>SUBTOTAL(9,E50:E53)</f>
        <v>7000</v>
      </c>
      <c r="F54" s="4">
        <f>SUBTOTAL(9,F50:F53)</f>
        <v>695730000</v>
      </c>
      <c r="G54" s="4">
        <f t="shared" si="13"/>
        <v>99390</v>
      </c>
      <c r="H54" s="4">
        <f>SUBTOTAL(9,H50:H53)</f>
        <v>21000</v>
      </c>
      <c r="I54" s="4">
        <f>SUBTOTAL(9,I50:I53)</f>
        <v>1919015000</v>
      </c>
      <c r="J54" s="4">
        <f t="shared" si="14"/>
        <v>91381.666666666672</v>
      </c>
      <c r="K54" s="4">
        <f>SUBTOTAL(9,K50:K53)</f>
        <v>14000</v>
      </c>
      <c r="L54" s="4">
        <f>SUBTOTAL(9,L50:L53)</f>
        <v>1306837000</v>
      </c>
      <c r="M54" s="4">
        <f t="shared" si="11"/>
        <v>93345.5</v>
      </c>
      <c r="N54" s="4"/>
      <c r="O54" s="4"/>
      <c r="P54" s="4"/>
      <c r="Q54" s="4">
        <f>SUBTOTAL(9,Q50:Q53)</f>
        <v>0</v>
      </c>
      <c r="R54" s="4">
        <f>SUBTOTAL(9,R50:R53)</f>
        <v>0</v>
      </c>
      <c r="S54" s="4" t="e">
        <f t="shared" si="0"/>
        <v>#DIV/0!</v>
      </c>
      <c r="T54" s="4">
        <f>SUBTOTAL(9,T50:T53)</f>
        <v>0</v>
      </c>
      <c r="U54" s="4">
        <f>SUBTOTAL(9,U50:U53)</f>
        <v>0</v>
      </c>
      <c r="V54" s="4" t="e">
        <f t="shared" si="1"/>
        <v>#DIV/0!</v>
      </c>
      <c r="W54" s="4">
        <f>SUBTOTAL(9,W50:W53)</f>
        <v>0</v>
      </c>
      <c r="X54" s="4">
        <f>SUBTOTAL(9,X50:X53)</f>
        <v>0</v>
      </c>
      <c r="Y54" s="4" t="e">
        <f t="shared" si="2"/>
        <v>#DIV/0!</v>
      </c>
      <c r="Z54" s="4">
        <f>SUBTOTAL(9,Z50:Z53)</f>
        <v>0</v>
      </c>
      <c r="AA54" s="4">
        <f>SUBTOTAL(9,AA50:AA53)</f>
        <v>0</v>
      </c>
      <c r="AB54" s="4" t="e">
        <f t="shared" si="3"/>
        <v>#DIV/0!</v>
      </c>
      <c r="AC54" s="4">
        <f>SUBTOTAL(9,AC50:AC53)</f>
        <v>0</v>
      </c>
      <c r="AD54" s="4">
        <f>SUBTOTAL(9,AD50:AD53)</f>
        <v>0</v>
      </c>
      <c r="AE54" s="4" t="e">
        <f t="shared" si="4"/>
        <v>#DIV/0!</v>
      </c>
      <c r="AF54" s="4">
        <f>SUBTOTAL(9,AF50:AF53)</f>
        <v>0</v>
      </c>
      <c r="AG54" s="4">
        <f>SUBTOTAL(9,AG50:AG53)</f>
        <v>0</v>
      </c>
      <c r="AH54" s="4" t="e">
        <f t="shared" si="5"/>
        <v>#DIV/0!</v>
      </c>
      <c r="AI54" s="4">
        <f>SUBTOTAL(9,AI50:AI53)</f>
        <v>0</v>
      </c>
      <c r="AJ54" s="4">
        <f>SUBTOTAL(9,AJ50:AJ53)</f>
        <v>0</v>
      </c>
      <c r="AK54" s="4" t="e">
        <f t="shared" si="6"/>
        <v>#DIV/0!</v>
      </c>
      <c r="AL54" s="4">
        <f>SUBTOTAL(9,AL50:AL53)</f>
        <v>0</v>
      </c>
      <c r="AM54" s="4">
        <f>SUBTOTAL(9,AM50:AM53)</f>
        <v>0</v>
      </c>
      <c r="AN54" s="4" t="e">
        <f t="shared" si="7"/>
        <v>#DIV/0!</v>
      </c>
      <c r="AO54" s="4">
        <f>SUBTOTAL(9,AO50:AO53)</f>
        <v>0</v>
      </c>
      <c r="AP54" s="4">
        <f>SUBTOTAL(9,AP50:AP53)</f>
        <v>0</v>
      </c>
      <c r="AQ54" s="4" t="e">
        <f t="shared" si="8"/>
        <v>#DIV/0!</v>
      </c>
      <c r="AR54" s="4">
        <f t="shared" si="10"/>
        <v>42000</v>
      </c>
      <c r="AS54" s="4">
        <f t="shared" si="10"/>
        <v>3921582000</v>
      </c>
      <c r="AT54" s="4">
        <f t="shared" si="9"/>
        <v>93371</v>
      </c>
    </row>
    <row r="55" spans="1:46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 t="e">
        <f t="shared" si="0"/>
        <v>#DIV/0!</v>
      </c>
      <c r="T55" s="4"/>
      <c r="U55" s="4"/>
      <c r="V55" s="4" t="e">
        <f t="shared" si="1"/>
        <v>#DIV/0!</v>
      </c>
      <c r="W55" s="4"/>
      <c r="X55" s="4"/>
      <c r="Y55" s="4" t="e">
        <f t="shared" si="2"/>
        <v>#DIV/0!</v>
      </c>
      <c r="Z55" s="4"/>
      <c r="AA55" s="4"/>
      <c r="AB55" s="4" t="e">
        <f t="shared" si="3"/>
        <v>#DIV/0!</v>
      </c>
      <c r="AC55" s="4"/>
      <c r="AD55" s="4"/>
      <c r="AE55" s="4" t="e">
        <f t="shared" si="4"/>
        <v>#DIV/0!</v>
      </c>
      <c r="AF55" s="4"/>
      <c r="AG55" s="4"/>
      <c r="AH55" s="4" t="e">
        <f t="shared" si="5"/>
        <v>#DIV/0!</v>
      </c>
      <c r="AI55" s="4"/>
      <c r="AJ55" s="4"/>
      <c r="AK55" s="4" t="e">
        <f t="shared" si="6"/>
        <v>#DIV/0!</v>
      </c>
      <c r="AL55" s="4"/>
      <c r="AM55" s="4"/>
      <c r="AN55" s="4" t="e">
        <f t="shared" si="7"/>
        <v>#DIV/0!</v>
      </c>
      <c r="AO55" s="4"/>
      <c r="AP55" s="4"/>
      <c r="AQ55" s="4" t="e">
        <f t="shared" si="8"/>
        <v>#DIV/0!</v>
      </c>
      <c r="AR55" s="4">
        <f t="shared" si="10"/>
        <v>0</v>
      </c>
      <c r="AS55" s="4">
        <f t="shared" si="10"/>
        <v>0</v>
      </c>
      <c r="AT55" s="4" t="e">
        <f t="shared" si="9"/>
        <v>#DIV/0!</v>
      </c>
    </row>
    <row r="56" spans="1:46" x14ac:dyDescent="0.15">
      <c r="A56" s="32"/>
      <c r="B56" t="s">
        <v>32</v>
      </c>
      <c r="C56" t="s">
        <v>33</v>
      </c>
      <c r="D56" t="s">
        <v>35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 t="e">
        <f t="shared" si="0"/>
        <v>#DIV/0!</v>
      </c>
      <c r="T56" s="4"/>
      <c r="U56" s="4"/>
      <c r="V56" s="4" t="e">
        <f t="shared" si="1"/>
        <v>#DIV/0!</v>
      </c>
      <c r="W56" s="4"/>
      <c r="X56" s="4"/>
      <c r="Y56" s="4" t="e">
        <f t="shared" si="2"/>
        <v>#DIV/0!</v>
      </c>
      <c r="Z56" s="4"/>
      <c r="AA56" s="4"/>
      <c r="AB56" s="4" t="e">
        <f t="shared" si="3"/>
        <v>#DIV/0!</v>
      </c>
      <c r="AC56" s="4"/>
      <c r="AD56" s="4"/>
      <c r="AE56" s="4" t="e">
        <f t="shared" si="4"/>
        <v>#DIV/0!</v>
      </c>
      <c r="AF56" s="4"/>
      <c r="AG56" s="4"/>
      <c r="AH56" s="4" t="e">
        <f t="shared" si="5"/>
        <v>#DIV/0!</v>
      </c>
      <c r="AI56" s="4"/>
      <c r="AJ56" s="4"/>
      <c r="AK56" s="4" t="e">
        <f t="shared" si="6"/>
        <v>#DIV/0!</v>
      </c>
      <c r="AL56" s="4"/>
      <c r="AM56" s="4"/>
      <c r="AN56" s="4" t="e">
        <f t="shared" si="7"/>
        <v>#DIV/0!</v>
      </c>
      <c r="AO56" s="4"/>
      <c r="AP56" s="4"/>
      <c r="AQ56" s="4" t="e">
        <f t="shared" si="8"/>
        <v>#DIV/0!</v>
      </c>
      <c r="AR56" s="4">
        <f t="shared" si="10"/>
        <v>0</v>
      </c>
      <c r="AS56" s="4">
        <f t="shared" si="10"/>
        <v>0</v>
      </c>
      <c r="AT56" s="4" t="e">
        <f t="shared" si="9"/>
        <v>#DIV/0!</v>
      </c>
    </row>
    <row r="57" spans="1:46" x14ac:dyDescent="0.15">
      <c r="A57" s="32"/>
      <c r="B57" t="s">
        <v>32</v>
      </c>
      <c r="C57" t="s">
        <v>33</v>
      </c>
      <c r="D57" t="s">
        <v>35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 t="e">
        <f t="shared" si="0"/>
        <v>#DIV/0!</v>
      </c>
      <c r="T57" s="4"/>
      <c r="U57" s="4"/>
      <c r="V57" s="4" t="e">
        <f t="shared" si="1"/>
        <v>#DIV/0!</v>
      </c>
      <c r="W57" s="4"/>
      <c r="X57" s="4"/>
      <c r="Y57" s="4" t="e">
        <f t="shared" si="2"/>
        <v>#DIV/0!</v>
      </c>
      <c r="Z57" s="4"/>
      <c r="AA57" s="4"/>
      <c r="AB57" s="4" t="e">
        <f t="shared" si="3"/>
        <v>#DIV/0!</v>
      </c>
      <c r="AC57" s="4"/>
      <c r="AD57" s="4"/>
      <c r="AE57" s="4" t="e">
        <f t="shared" si="4"/>
        <v>#DIV/0!</v>
      </c>
      <c r="AF57" s="4"/>
      <c r="AG57" s="4"/>
      <c r="AH57" s="4" t="e">
        <f t="shared" si="5"/>
        <v>#DIV/0!</v>
      </c>
      <c r="AI57" s="4"/>
      <c r="AJ57" s="4"/>
      <c r="AK57" s="4" t="e">
        <f t="shared" si="6"/>
        <v>#DIV/0!</v>
      </c>
      <c r="AL57" s="4"/>
      <c r="AM57" s="4"/>
      <c r="AN57" s="4" t="e">
        <f t="shared" si="7"/>
        <v>#DIV/0!</v>
      </c>
      <c r="AO57" s="4"/>
      <c r="AP57" s="4"/>
      <c r="AQ57" s="4" t="e">
        <f t="shared" si="8"/>
        <v>#DIV/0!</v>
      </c>
      <c r="AR57" s="4">
        <f t="shared" si="10"/>
        <v>0</v>
      </c>
      <c r="AS57" s="4">
        <f t="shared" si="10"/>
        <v>0</v>
      </c>
      <c r="AT57" s="4" t="e">
        <f t="shared" si="9"/>
        <v>#DIV/0!</v>
      </c>
    </row>
    <row r="58" spans="1:46" x14ac:dyDescent="0.15">
      <c r="A58" s="32"/>
      <c r="D58" s="1" t="s">
        <v>13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>
        <f>SUBTOTAL(9,Q55:Q57)</f>
        <v>0</v>
      </c>
      <c r="R58" s="4">
        <f>SUBTOTAL(9,R55:R57)</f>
        <v>0</v>
      </c>
      <c r="S58" s="4" t="e">
        <f t="shared" si="0"/>
        <v>#DIV/0!</v>
      </c>
      <c r="T58" s="4">
        <f>SUBTOTAL(9,T55:T57)</f>
        <v>0</v>
      </c>
      <c r="U58" s="4">
        <f>SUBTOTAL(9,U55:U57)</f>
        <v>0</v>
      </c>
      <c r="V58" s="4" t="e">
        <f t="shared" si="1"/>
        <v>#DIV/0!</v>
      </c>
      <c r="W58" s="4">
        <f>SUBTOTAL(9,W55:W57)</f>
        <v>0</v>
      </c>
      <c r="X58" s="4">
        <f>SUBTOTAL(9,X55:X57)</f>
        <v>0</v>
      </c>
      <c r="Y58" s="4" t="e">
        <f t="shared" si="2"/>
        <v>#DIV/0!</v>
      </c>
      <c r="Z58" s="4">
        <f>SUBTOTAL(9,Z55:Z57)</f>
        <v>0</v>
      </c>
      <c r="AA58" s="4">
        <f>SUBTOTAL(9,AA55:AA57)</f>
        <v>0</v>
      </c>
      <c r="AB58" s="4" t="e">
        <f t="shared" si="3"/>
        <v>#DIV/0!</v>
      </c>
      <c r="AC58" s="4">
        <f>SUBTOTAL(9,AC55:AC57)</f>
        <v>0</v>
      </c>
      <c r="AD58" s="4">
        <f>SUBTOTAL(9,AD55:AD57)</f>
        <v>0</v>
      </c>
      <c r="AE58" s="4" t="e">
        <f t="shared" si="4"/>
        <v>#DIV/0!</v>
      </c>
      <c r="AF58" s="4">
        <f>SUBTOTAL(9,AF55:AF57)</f>
        <v>0</v>
      </c>
      <c r="AG58" s="4">
        <f>SUBTOTAL(9,AG55:AG57)</f>
        <v>0</v>
      </c>
      <c r="AH58" s="4" t="e">
        <f t="shared" si="5"/>
        <v>#DIV/0!</v>
      </c>
      <c r="AI58" s="4">
        <f>SUBTOTAL(9,AI55:AI57)</f>
        <v>0</v>
      </c>
      <c r="AJ58" s="4">
        <f>SUBTOTAL(9,AJ55:AJ57)</f>
        <v>0</v>
      </c>
      <c r="AK58" s="4" t="e">
        <f t="shared" si="6"/>
        <v>#DIV/0!</v>
      </c>
      <c r="AL58" s="4">
        <f>SUBTOTAL(9,AL55:AL57)</f>
        <v>0</v>
      </c>
      <c r="AM58" s="4">
        <f>SUBTOTAL(9,AM55:AM57)</f>
        <v>0</v>
      </c>
      <c r="AN58" s="4" t="e">
        <f t="shared" si="7"/>
        <v>#DIV/0!</v>
      </c>
      <c r="AO58" s="4">
        <f>SUBTOTAL(9,AO55:AO57)</f>
        <v>0</v>
      </c>
      <c r="AP58" s="4">
        <f>SUBTOTAL(9,AP55:AP57)</f>
        <v>0</v>
      </c>
      <c r="AQ58" s="4" t="e">
        <f t="shared" si="8"/>
        <v>#DIV/0!</v>
      </c>
      <c r="AR58" s="4">
        <f t="shared" si="10"/>
        <v>0</v>
      </c>
      <c r="AS58" s="4">
        <f t="shared" si="10"/>
        <v>0</v>
      </c>
      <c r="AT58" s="4" t="e">
        <f t="shared" si="9"/>
        <v>#DIV/0!</v>
      </c>
    </row>
    <row r="59" spans="1:46" x14ac:dyDescent="0.15">
      <c r="A59" s="32"/>
      <c r="B59" t="s">
        <v>32</v>
      </c>
      <c r="C59" t="s">
        <v>33</v>
      </c>
      <c r="D59" t="s">
        <v>36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 t="e">
        <f t="shared" si="0"/>
        <v>#DIV/0!</v>
      </c>
      <c r="T59" s="4"/>
      <c r="U59" s="4"/>
      <c r="V59" s="4" t="e">
        <f t="shared" si="1"/>
        <v>#DIV/0!</v>
      </c>
      <c r="W59" s="4"/>
      <c r="X59" s="4"/>
      <c r="Y59" s="4" t="e">
        <f t="shared" si="2"/>
        <v>#DIV/0!</v>
      </c>
      <c r="Z59" s="4"/>
      <c r="AA59" s="4"/>
      <c r="AB59" s="4" t="e">
        <f t="shared" si="3"/>
        <v>#DIV/0!</v>
      </c>
      <c r="AC59" s="4"/>
      <c r="AD59" s="4"/>
      <c r="AE59" s="4" t="e">
        <f t="shared" si="4"/>
        <v>#DIV/0!</v>
      </c>
      <c r="AF59" s="4"/>
      <c r="AG59" s="4"/>
      <c r="AH59" s="4" t="e">
        <f t="shared" si="5"/>
        <v>#DIV/0!</v>
      </c>
      <c r="AI59" s="4"/>
      <c r="AJ59" s="4"/>
      <c r="AK59" s="4" t="e">
        <f t="shared" si="6"/>
        <v>#DIV/0!</v>
      </c>
      <c r="AL59" s="4"/>
      <c r="AM59" s="4"/>
      <c r="AN59" s="4" t="e">
        <f t="shared" si="7"/>
        <v>#DIV/0!</v>
      </c>
      <c r="AO59" s="4"/>
      <c r="AP59" s="4"/>
      <c r="AQ59" s="4" t="e">
        <f t="shared" si="8"/>
        <v>#DIV/0!</v>
      </c>
      <c r="AR59" s="4">
        <f t="shared" si="10"/>
        <v>0</v>
      </c>
      <c r="AS59" s="4">
        <f t="shared" si="10"/>
        <v>0</v>
      </c>
      <c r="AT59" s="4" t="e">
        <f t="shared" si="9"/>
        <v>#DIV/0!</v>
      </c>
    </row>
    <row r="60" spans="1:46" x14ac:dyDescent="0.15">
      <c r="A60" s="32"/>
      <c r="B60" t="s">
        <v>32</v>
      </c>
      <c r="C60" t="s">
        <v>33</v>
      </c>
      <c r="D60" t="s">
        <v>36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 t="e">
        <f t="shared" si="0"/>
        <v>#DIV/0!</v>
      </c>
      <c r="T60" s="4"/>
      <c r="U60" s="4"/>
      <c r="V60" s="4" t="e">
        <f t="shared" si="1"/>
        <v>#DIV/0!</v>
      </c>
      <c r="W60" s="4"/>
      <c r="X60" s="4"/>
      <c r="Y60" s="4" t="e">
        <f t="shared" si="2"/>
        <v>#DIV/0!</v>
      </c>
      <c r="Z60" s="4"/>
      <c r="AA60" s="4"/>
      <c r="AB60" s="4" t="e">
        <f t="shared" si="3"/>
        <v>#DIV/0!</v>
      </c>
      <c r="AC60" s="4"/>
      <c r="AD60" s="4"/>
      <c r="AE60" s="4" t="e">
        <f t="shared" si="4"/>
        <v>#DIV/0!</v>
      </c>
      <c r="AF60" s="4"/>
      <c r="AG60" s="4"/>
      <c r="AH60" s="4" t="e">
        <f t="shared" si="5"/>
        <v>#DIV/0!</v>
      </c>
      <c r="AI60" s="4"/>
      <c r="AJ60" s="4"/>
      <c r="AK60" s="4" t="e">
        <f t="shared" si="6"/>
        <v>#DIV/0!</v>
      </c>
      <c r="AL60" s="4"/>
      <c r="AM60" s="4"/>
      <c r="AN60" s="4" t="e">
        <f t="shared" si="7"/>
        <v>#DIV/0!</v>
      </c>
      <c r="AO60" s="4"/>
      <c r="AP60" s="4"/>
      <c r="AQ60" s="4" t="e">
        <f t="shared" si="8"/>
        <v>#DIV/0!</v>
      </c>
      <c r="AR60" s="4">
        <f t="shared" si="10"/>
        <v>0</v>
      </c>
      <c r="AS60" s="4">
        <f t="shared" si="10"/>
        <v>0</v>
      </c>
      <c r="AT60" s="4" t="e">
        <f t="shared" si="9"/>
        <v>#DIV/0!</v>
      </c>
    </row>
    <row r="61" spans="1:46" x14ac:dyDescent="0.15">
      <c r="A61" s="32"/>
      <c r="D61" s="1" t="s">
        <v>37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 t="e">
        <f t="shared" si="0"/>
        <v>#DIV/0!</v>
      </c>
      <c r="T61" s="4"/>
      <c r="U61" s="4"/>
      <c r="V61" s="4" t="e">
        <f t="shared" si="1"/>
        <v>#DIV/0!</v>
      </c>
      <c r="W61" s="4"/>
      <c r="X61" s="4"/>
      <c r="Y61" s="4" t="e">
        <f t="shared" si="2"/>
        <v>#DIV/0!</v>
      </c>
      <c r="Z61" s="4"/>
      <c r="AA61" s="4"/>
      <c r="AB61" s="4" t="e">
        <f t="shared" si="3"/>
        <v>#DIV/0!</v>
      </c>
      <c r="AC61" s="4"/>
      <c r="AD61" s="4"/>
      <c r="AE61" s="4" t="e">
        <f t="shared" si="4"/>
        <v>#DIV/0!</v>
      </c>
      <c r="AF61" s="4"/>
      <c r="AG61" s="4"/>
      <c r="AH61" s="4" t="e">
        <f t="shared" si="5"/>
        <v>#DIV/0!</v>
      </c>
      <c r="AI61" s="4"/>
      <c r="AJ61" s="4"/>
      <c r="AK61" s="4" t="e">
        <f t="shared" si="6"/>
        <v>#DIV/0!</v>
      </c>
      <c r="AL61" s="4"/>
      <c r="AM61" s="4"/>
      <c r="AN61" s="4" t="e">
        <f t="shared" si="7"/>
        <v>#DIV/0!</v>
      </c>
      <c r="AO61" s="4"/>
      <c r="AP61" s="4"/>
      <c r="AQ61" s="4" t="e">
        <f t="shared" si="8"/>
        <v>#DIV/0!</v>
      </c>
      <c r="AR61" s="4">
        <f t="shared" si="10"/>
        <v>0</v>
      </c>
      <c r="AS61" s="4">
        <f t="shared" si="10"/>
        <v>0</v>
      </c>
      <c r="AT61" s="4" t="e">
        <f t="shared" si="9"/>
        <v>#DIV/0!</v>
      </c>
    </row>
    <row r="62" spans="1:46" x14ac:dyDescent="0.15">
      <c r="A62" s="32"/>
      <c r="B62" t="s">
        <v>32</v>
      </c>
      <c r="C62" t="s">
        <v>33</v>
      </c>
      <c r="D62" t="s">
        <v>30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 t="e">
        <f t="shared" si="0"/>
        <v>#DIV/0!</v>
      </c>
      <c r="T62" s="4"/>
      <c r="U62" s="4"/>
      <c r="V62" s="4" t="e">
        <f t="shared" si="1"/>
        <v>#DIV/0!</v>
      </c>
      <c r="W62" s="4"/>
      <c r="X62" s="4"/>
      <c r="Y62" s="4" t="e">
        <f t="shared" si="2"/>
        <v>#DIV/0!</v>
      </c>
      <c r="Z62" s="4"/>
      <c r="AA62" s="4"/>
      <c r="AB62" s="4" t="e">
        <f t="shared" si="3"/>
        <v>#DIV/0!</v>
      </c>
      <c r="AC62" s="4"/>
      <c r="AD62" s="4"/>
      <c r="AE62" s="4" t="e">
        <f t="shared" si="4"/>
        <v>#DIV/0!</v>
      </c>
      <c r="AF62" s="4"/>
      <c r="AG62" s="4"/>
      <c r="AH62" s="4" t="e">
        <f t="shared" si="5"/>
        <v>#DIV/0!</v>
      </c>
      <c r="AI62" s="4"/>
      <c r="AJ62" s="4"/>
      <c r="AK62" s="4" t="e">
        <f t="shared" si="6"/>
        <v>#DIV/0!</v>
      </c>
      <c r="AL62" s="4"/>
      <c r="AM62" s="4"/>
      <c r="AN62" s="4" t="e">
        <f t="shared" si="7"/>
        <v>#DIV/0!</v>
      </c>
      <c r="AO62" s="4"/>
      <c r="AP62" s="4"/>
      <c r="AQ62" s="4" t="e">
        <f t="shared" si="8"/>
        <v>#DIV/0!</v>
      </c>
      <c r="AR62" s="4">
        <f t="shared" si="10"/>
        <v>0</v>
      </c>
      <c r="AS62" s="4">
        <f t="shared" si="10"/>
        <v>0</v>
      </c>
      <c r="AT62" s="4" t="e">
        <f t="shared" si="9"/>
        <v>#DIV/0!</v>
      </c>
    </row>
    <row r="63" spans="1:46" x14ac:dyDescent="0.15">
      <c r="A63" s="32"/>
      <c r="B63" t="s">
        <v>32</v>
      </c>
      <c r="C63" t="s">
        <v>33</v>
      </c>
      <c r="D63" t="s">
        <v>30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 t="e">
        <f t="shared" si="0"/>
        <v>#DIV/0!</v>
      </c>
      <c r="T63" s="4"/>
      <c r="U63" s="4"/>
      <c r="V63" s="4" t="e">
        <f t="shared" si="1"/>
        <v>#DIV/0!</v>
      </c>
      <c r="W63" s="4"/>
      <c r="X63" s="4"/>
      <c r="Y63" s="4" t="e">
        <f t="shared" si="2"/>
        <v>#DIV/0!</v>
      </c>
      <c r="Z63" s="4"/>
      <c r="AA63" s="4"/>
      <c r="AB63" s="4" t="e">
        <f t="shared" si="3"/>
        <v>#DIV/0!</v>
      </c>
      <c r="AC63" s="4"/>
      <c r="AD63" s="4"/>
      <c r="AE63" s="4" t="e">
        <f t="shared" si="4"/>
        <v>#DIV/0!</v>
      </c>
      <c r="AF63" s="4"/>
      <c r="AG63" s="4"/>
      <c r="AH63" s="4" t="e">
        <f t="shared" si="5"/>
        <v>#DIV/0!</v>
      </c>
      <c r="AI63" s="4"/>
      <c r="AJ63" s="4"/>
      <c r="AK63" s="4" t="e">
        <f t="shared" si="6"/>
        <v>#DIV/0!</v>
      </c>
      <c r="AL63" s="4"/>
      <c r="AM63" s="4"/>
      <c r="AN63" s="4" t="e">
        <f t="shared" si="7"/>
        <v>#DIV/0!</v>
      </c>
      <c r="AO63" s="4"/>
      <c r="AP63" s="4"/>
      <c r="AQ63" s="4" t="e">
        <f t="shared" si="8"/>
        <v>#DIV/0!</v>
      </c>
      <c r="AR63" s="4">
        <f t="shared" si="10"/>
        <v>0</v>
      </c>
      <c r="AS63" s="4">
        <f t="shared" si="10"/>
        <v>0</v>
      </c>
      <c r="AT63" s="4" t="e">
        <f t="shared" si="9"/>
        <v>#DIV/0!</v>
      </c>
    </row>
    <row r="64" spans="1:46" x14ac:dyDescent="0.15">
      <c r="A64" s="32"/>
      <c r="D64" s="1" t="s">
        <v>38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 t="e">
        <f t="shared" si="0"/>
        <v>#DIV/0!</v>
      </c>
      <c r="T64" s="4"/>
      <c r="U64" s="4"/>
      <c r="V64" s="4" t="e">
        <f t="shared" si="1"/>
        <v>#DIV/0!</v>
      </c>
      <c r="W64" s="4"/>
      <c r="X64" s="4"/>
      <c r="Y64" s="4" t="e">
        <f t="shared" si="2"/>
        <v>#DIV/0!</v>
      </c>
      <c r="Z64" s="4"/>
      <c r="AA64" s="4"/>
      <c r="AB64" s="4" t="e">
        <f t="shared" si="3"/>
        <v>#DIV/0!</v>
      </c>
      <c r="AC64" s="4"/>
      <c r="AD64" s="4"/>
      <c r="AE64" s="4" t="e">
        <f t="shared" si="4"/>
        <v>#DIV/0!</v>
      </c>
      <c r="AF64" s="4"/>
      <c r="AG64" s="4"/>
      <c r="AH64" s="4" t="e">
        <f t="shared" si="5"/>
        <v>#DIV/0!</v>
      </c>
      <c r="AI64" s="4"/>
      <c r="AJ64" s="4"/>
      <c r="AK64" s="4" t="e">
        <f t="shared" si="6"/>
        <v>#DIV/0!</v>
      </c>
      <c r="AL64" s="4"/>
      <c r="AM64" s="4"/>
      <c r="AN64" s="4" t="e">
        <f t="shared" si="7"/>
        <v>#DIV/0!</v>
      </c>
      <c r="AO64" s="4"/>
      <c r="AP64" s="4"/>
      <c r="AQ64" s="4" t="e">
        <f t="shared" si="8"/>
        <v>#DIV/0!</v>
      </c>
      <c r="AR64" s="4">
        <f t="shared" si="10"/>
        <v>0</v>
      </c>
      <c r="AS64" s="4">
        <f t="shared" si="10"/>
        <v>0</v>
      </c>
      <c r="AT64" s="4" t="e">
        <f t="shared" si="9"/>
        <v>#DIV/0!</v>
      </c>
    </row>
    <row r="65" spans="1:46" x14ac:dyDescent="0.15">
      <c r="A65" s="32"/>
      <c r="B65" t="s">
        <v>32</v>
      </c>
      <c r="C65" t="s">
        <v>33</v>
      </c>
      <c r="D65" t="s">
        <v>31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 t="e">
        <f t="shared" si="0"/>
        <v>#DIV/0!</v>
      </c>
      <c r="T65" s="4"/>
      <c r="U65" s="4"/>
      <c r="V65" s="4" t="e">
        <f t="shared" si="1"/>
        <v>#DIV/0!</v>
      </c>
      <c r="W65" s="4"/>
      <c r="X65" s="4"/>
      <c r="Y65" s="4" t="e">
        <f t="shared" si="2"/>
        <v>#DIV/0!</v>
      </c>
      <c r="Z65" s="4"/>
      <c r="AA65" s="4"/>
      <c r="AB65" s="4" t="e">
        <f t="shared" si="3"/>
        <v>#DIV/0!</v>
      </c>
      <c r="AC65" s="4"/>
      <c r="AD65" s="4"/>
      <c r="AE65" s="4" t="e">
        <f t="shared" si="4"/>
        <v>#DIV/0!</v>
      </c>
      <c r="AF65" s="4"/>
      <c r="AG65" s="4"/>
      <c r="AH65" s="4" t="e">
        <f t="shared" si="5"/>
        <v>#DIV/0!</v>
      </c>
      <c r="AI65" s="4"/>
      <c r="AJ65" s="4"/>
      <c r="AK65" s="4" t="e">
        <f t="shared" si="6"/>
        <v>#DIV/0!</v>
      </c>
      <c r="AL65" s="4"/>
      <c r="AM65" s="4"/>
      <c r="AN65" s="4" t="e">
        <f t="shared" si="7"/>
        <v>#DIV/0!</v>
      </c>
      <c r="AO65" s="4"/>
      <c r="AP65" s="4"/>
      <c r="AQ65" s="4" t="e">
        <f t="shared" si="8"/>
        <v>#DIV/0!</v>
      </c>
      <c r="AR65" s="4">
        <f t="shared" si="10"/>
        <v>0</v>
      </c>
      <c r="AS65" s="4">
        <f t="shared" si="10"/>
        <v>0</v>
      </c>
      <c r="AT65" s="4" t="e">
        <f t="shared" si="9"/>
        <v>#DIV/0!</v>
      </c>
    </row>
    <row r="66" spans="1:46" x14ac:dyDescent="0.15">
      <c r="A66" s="32"/>
      <c r="B66" t="s">
        <v>32</v>
      </c>
      <c r="C66" t="s">
        <v>33</v>
      </c>
      <c r="D66" t="s">
        <v>31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 t="e">
        <f t="shared" si="0"/>
        <v>#DIV/0!</v>
      </c>
      <c r="T66" s="4"/>
      <c r="U66" s="4"/>
      <c r="V66" s="4" t="e">
        <f t="shared" si="1"/>
        <v>#DIV/0!</v>
      </c>
      <c r="W66" s="4"/>
      <c r="X66" s="4"/>
      <c r="Y66" s="4" t="e">
        <f t="shared" si="2"/>
        <v>#DIV/0!</v>
      </c>
      <c r="Z66" s="4"/>
      <c r="AA66" s="4"/>
      <c r="AB66" s="4" t="e">
        <f t="shared" si="3"/>
        <v>#DIV/0!</v>
      </c>
      <c r="AC66" s="4"/>
      <c r="AD66" s="4"/>
      <c r="AE66" s="4" t="e">
        <f t="shared" si="4"/>
        <v>#DIV/0!</v>
      </c>
      <c r="AF66" s="4"/>
      <c r="AG66" s="4"/>
      <c r="AH66" s="4" t="e">
        <f t="shared" si="5"/>
        <v>#DIV/0!</v>
      </c>
      <c r="AI66" s="4"/>
      <c r="AJ66" s="4"/>
      <c r="AK66" s="4" t="e">
        <f t="shared" si="6"/>
        <v>#DIV/0!</v>
      </c>
      <c r="AL66" s="4"/>
      <c r="AM66" s="4"/>
      <c r="AN66" s="4" t="e">
        <f t="shared" si="7"/>
        <v>#DIV/0!</v>
      </c>
      <c r="AO66" s="4"/>
      <c r="AP66" s="4"/>
      <c r="AQ66" s="4" t="e">
        <f t="shared" si="8"/>
        <v>#DIV/0!</v>
      </c>
      <c r="AR66" s="4">
        <f t="shared" si="10"/>
        <v>0</v>
      </c>
      <c r="AS66" s="4">
        <f t="shared" si="10"/>
        <v>0</v>
      </c>
      <c r="AT66" s="4" t="e">
        <f t="shared" si="9"/>
        <v>#DIV/0!</v>
      </c>
    </row>
    <row r="67" spans="1:46" x14ac:dyDescent="0.15">
      <c r="A67" s="32"/>
      <c r="D67" s="1" t="s">
        <v>39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 t="e">
        <f t="shared" si="0"/>
        <v>#DIV/0!</v>
      </c>
      <c r="T67" s="4"/>
      <c r="U67" s="4"/>
      <c r="V67" s="4" t="e">
        <f t="shared" si="1"/>
        <v>#DIV/0!</v>
      </c>
      <c r="W67" s="4"/>
      <c r="X67" s="4"/>
      <c r="Y67" s="4" t="e">
        <f t="shared" si="2"/>
        <v>#DIV/0!</v>
      </c>
      <c r="Z67" s="4"/>
      <c r="AA67" s="4"/>
      <c r="AB67" s="4" t="e">
        <f t="shared" si="3"/>
        <v>#DIV/0!</v>
      </c>
      <c r="AC67" s="4"/>
      <c r="AD67" s="4"/>
      <c r="AE67" s="4" t="e">
        <f t="shared" si="4"/>
        <v>#DIV/0!</v>
      </c>
      <c r="AF67" s="4"/>
      <c r="AG67" s="4"/>
      <c r="AH67" s="4" t="e">
        <f t="shared" si="5"/>
        <v>#DIV/0!</v>
      </c>
      <c r="AI67" s="4"/>
      <c r="AJ67" s="4"/>
      <c r="AK67" s="4" t="e">
        <f t="shared" si="6"/>
        <v>#DIV/0!</v>
      </c>
      <c r="AL67" s="4"/>
      <c r="AM67" s="4"/>
      <c r="AN67" s="4" t="e">
        <f t="shared" si="7"/>
        <v>#DIV/0!</v>
      </c>
      <c r="AO67" s="4"/>
      <c r="AP67" s="4"/>
      <c r="AQ67" s="4" t="e">
        <f t="shared" si="8"/>
        <v>#DIV/0!</v>
      </c>
      <c r="AR67" s="4">
        <f t="shared" si="10"/>
        <v>0</v>
      </c>
      <c r="AS67" s="4">
        <f t="shared" si="10"/>
        <v>0</v>
      </c>
      <c r="AT67" s="4" t="e">
        <f t="shared" si="9"/>
        <v>#DIV/0!</v>
      </c>
    </row>
    <row r="68" spans="1:46" x14ac:dyDescent="0.15">
      <c r="A68" s="32"/>
      <c r="B68" t="s">
        <v>32</v>
      </c>
      <c r="C68" t="s">
        <v>33</v>
      </c>
      <c r="D68" t="s">
        <v>40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 t="e">
        <f t="shared" si="0"/>
        <v>#DIV/0!</v>
      </c>
      <c r="T68" s="4"/>
      <c r="U68" s="4"/>
      <c r="V68" s="4" t="e">
        <f t="shared" si="1"/>
        <v>#DIV/0!</v>
      </c>
      <c r="W68" s="4"/>
      <c r="X68" s="4"/>
      <c r="Y68" s="4" t="e">
        <f t="shared" si="2"/>
        <v>#DIV/0!</v>
      </c>
      <c r="Z68" s="4"/>
      <c r="AA68" s="4"/>
      <c r="AB68" s="4" t="e">
        <f t="shared" si="3"/>
        <v>#DIV/0!</v>
      </c>
      <c r="AC68" s="4"/>
      <c r="AD68" s="4"/>
      <c r="AE68" s="4" t="e">
        <f t="shared" si="4"/>
        <v>#DIV/0!</v>
      </c>
      <c r="AF68" s="4"/>
      <c r="AG68" s="4"/>
      <c r="AH68" s="4" t="e">
        <f t="shared" si="5"/>
        <v>#DIV/0!</v>
      </c>
      <c r="AI68" s="4"/>
      <c r="AJ68" s="4"/>
      <c r="AK68" s="4" t="e">
        <f t="shared" si="6"/>
        <v>#DIV/0!</v>
      </c>
      <c r="AL68" s="4"/>
      <c r="AM68" s="4"/>
      <c r="AN68" s="4" t="e">
        <f t="shared" si="7"/>
        <v>#DIV/0!</v>
      </c>
      <c r="AO68" s="4"/>
      <c r="AP68" s="4"/>
      <c r="AQ68" s="4" t="e">
        <f t="shared" si="8"/>
        <v>#DIV/0!</v>
      </c>
      <c r="AR68" s="4">
        <f t="shared" si="10"/>
        <v>0</v>
      </c>
      <c r="AS68" s="4">
        <f t="shared" si="10"/>
        <v>0</v>
      </c>
      <c r="AT68" s="4" t="e">
        <f t="shared" si="9"/>
        <v>#DIV/0!</v>
      </c>
    </row>
    <row r="69" spans="1:46" x14ac:dyDescent="0.15">
      <c r="A69" s="32"/>
      <c r="B69" t="s">
        <v>32</v>
      </c>
      <c r="C69" t="s">
        <v>33</v>
      </c>
      <c r="D69" t="s">
        <v>40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 t="e">
        <f t="shared" si="0"/>
        <v>#DIV/0!</v>
      </c>
      <c r="T69" s="4"/>
      <c r="U69" s="4"/>
      <c r="V69" s="4" t="e">
        <f t="shared" si="1"/>
        <v>#DIV/0!</v>
      </c>
      <c r="W69" s="4"/>
      <c r="X69" s="4"/>
      <c r="Y69" s="4" t="e">
        <f t="shared" si="2"/>
        <v>#DIV/0!</v>
      </c>
      <c r="Z69" s="4"/>
      <c r="AA69" s="4"/>
      <c r="AB69" s="4" t="e">
        <f t="shared" si="3"/>
        <v>#DIV/0!</v>
      </c>
      <c r="AC69" s="4"/>
      <c r="AD69" s="4"/>
      <c r="AE69" s="4" t="e">
        <f t="shared" si="4"/>
        <v>#DIV/0!</v>
      </c>
      <c r="AF69" s="4"/>
      <c r="AG69" s="4"/>
      <c r="AH69" s="4" t="e">
        <f t="shared" si="5"/>
        <v>#DIV/0!</v>
      </c>
      <c r="AI69" s="4"/>
      <c r="AJ69" s="4"/>
      <c r="AK69" s="4" t="e">
        <f t="shared" si="6"/>
        <v>#DIV/0!</v>
      </c>
      <c r="AL69" s="4"/>
      <c r="AM69" s="4"/>
      <c r="AN69" s="4" t="e">
        <f t="shared" si="7"/>
        <v>#DIV/0!</v>
      </c>
      <c r="AO69" s="4"/>
      <c r="AP69" s="4"/>
      <c r="AQ69" s="4" t="e">
        <f t="shared" si="8"/>
        <v>#DIV/0!</v>
      </c>
      <c r="AR69" s="4">
        <f t="shared" si="10"/>
        <v>0</v>
      </c>
      <c r="AS69" s="4">
        <f t="shared" si="10"/>
        <v>0</v>
      </c>
      <c r="AT69" s="4" t="e">
        <f t="shared" si="9"/>
        <v>#DIV/0!</v>
      </c>
    </row>
    <row r="70" spans="1:46" x14ac:dyDescent="0.15">
      <c r="A70" s="32"/>
      <c r="D70" s="1" t="s">
        <v>41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>
        <f>SUBTOTAL(9,Q68:Q69)</f>
        <v>0</v>
      </c>
      <c r="R70" s="4">
        <f>SUBTOTAL(9,R68:R69)</f>
        <v>0</v>
      </c>
      <c r="S70" s="4" t="e">
        <f t="shared" ref="S70:S108" si="15">R70/Q70</f>
        <v>#DIV/0!</v>
      </c>
      <c r="T70" s="4">
        <f>SUBTOTAL(9,T68:T69)</f>
        <v>0</v>
      </c>
      <c r="U70" s="4">
        <f>SUBTOTAL(9,U68:U69)</f>
        <v>0</v>
      </c>
      <c r="V70" s="4" t="e">
        <f t="shared" ref="V70:V108" si="16">U70/T70</f>
        <v>#DIV/0!</v>
      </c>
      <c r="W70" s="4">
        <f>SUBTOTAL(9,W68:W69)</f>
        <v>0</v>
      </c>
      <c r="X70" s="4">
        <f>SUBTOTAL(9,X68:X69)</f>
        <v>0</v>
      </c>
      <c r="Y70" s="4" t="e">
        <f t="shared" ref="Y70:Y108" si="17">X70/W70</f>
        <v>#DIV/0!</v>
      </c>
      <c r="Z70" s="4">
        <f>SUBTOTAL(9,Z68:Z69)</f>
        <v>0</v>
      </c>
      <c r="AA70" s="4">
        <f>SUBTOTAL(9,AA68:AA69)</f>
        <v>0</v>
      </c>
      <c r="AB70" s="4" t="e">
        <f t="shared" ref="AB70:AB108" si="18">AA70/Z70</f>
        <v>#DIV/0!</v>
      </c>
      <c r="AC70" s="4">
        <f>SUBTOTAL(9,AC68:AC69)</f>
        <v>0</v>
      </c>
      <c r="AD70" s="4">
        <f>SUBTOTAL(9,AD68:AD69)</f>
        <v>0</v>
      </c>
      <c r="AE70" s="4" t="e">
        <f t="shared" ref="AE70:AE108" si="19">AD70/AC70</f>
        <v>#DIV/0!</v>
      </c>
      <c r="AF70" s="4">
        <f>SUBTOTAL(9,AF68:AF69)</f>
        <v>0</v>
      </c>
      <c r="AG70" s="4">
        <f>SUBTOTAL(9,AG68:AG69)</f>
        <v>0</v>
      </c>
      <c r="AH70" s="4" t="e">
        <f t="shared" ref="AH70:AH108" si="20">AG70/AF70</f>
        <v>#DIV/0!</v>
      </c>
      <c r="AI70" s="4">
        <f>SUBTOTAL(9,AI68:AI69)</f>
        <v>0</v>
      </c>
      <c r="AJ70" s="4">
        <f>SUBTOTAL(9,AJ68:AJ69)</f>
        <v>0</v>
      </c>
      <c r="AK70" s="4" t="e">
        <f t="shared" ref="AK70:AK108" si="21">AJ70/AI70</f>
        <v>#DIV/0!</v>
      </c>
      <c r="AL70" s="4">
        <f>SUBTOTAL(9,AL68:AL69)</f>
        <v>0</v>
      </c>
      <c r="AM70" s="4">
        <f>SUBTOTAL(9,AM68:AM69)</f>
        <v>0</v>
      </c>
      <c r="AN70" s="4" t="e">
        <f t="shared" ref="AN70:AN108" si="22">AM70/AL70</f>
        <v>#DIV/0!</v>
      </c>
      <c r="AO70" s="4">
        <f>SUBTOTAL(9,AO68:AO69)</f>
        <v>0</v>
      </c>
      <c r="AP70" s="4">
        <f>SUBTOTAL(9,AP68:AP69)</f>
        <v>0</v>
      </c>
      <c r="AQ70" s="4" t="e">
        <f t="shared" ref="AQ70:AQ108" si="23">AP70/AO70</f>
        <v>#DIV/0!</v>
      </c>
      <c r="AR70" s="4">
        <f t="shared" si="10"/>
        <v>0</v>
      </c>
      <c r="AS70" s="4">
        <f t="shared" si="10"/>
        <v>0</v>
      </c>
      <c r="AT70" s="4" t="e">
        <f t="shared" ref="AT70:AT108" si="24">AS70/AR70</f>
        <v>#DIV/0!</v>
      </c>
    </row>
    <row r="71" spans="1:46" x14ac:dyDescent="0.15">
      <c r="A71" s="32"/>
      <c r="B71" t="s">
        <v>32</v>
      </c>
      <c r="C71" t="s">
        <v>33</v>
      </c>
      <c r="D71" t="s">
        <v>22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 t="e">
        <f t="shared" si="15"/>
        <v>#DIV/0!</v>
      </c>
      <c r="T71" s="4"/>
      <c r="U71" s="4"/>
      <c r="V71" s="4" t="e">
        <f t="shared" si="16"/>
        <v>#DIV/0!</v>
      </c>
      <c r="W71" s="4"/>
      <c r="X71" s="4"/>
      <c r="Y71" s="4" t="e">
        <f t="shared" si="17"/>
        <v>#DIV/0!</v>
      </c>
      <c r="Z71" s="4"/>
      <c r="AA71" s="4"/>
      <c r="AB71" s="4" t="e">
        <f t="shared" si="18"/>
        <v>#DIV/0!</v>
      </c>
      <c r="AC71" s="4"/>
      <c r="AD71" s="4"/>
      <c r="AE71" s="4" t="e">
        <f t="shared" si="19"/>
        <v>#DIV/0!</v>
      </c>
      <c r="AF71" s="4"/>
      <c r="AG71" s="4"/>
      <c r="AH71" s="4" t="e">
        <f t="shared" si="20"/>
        <v>#DIV/0!</v>
      </c>
      <c r="AI71" s="4"/>
      <c r="AJ71" s="4"/>
      <c r="AK71" s="4" t="e">
        <f t="shared" si="21"/>
        <v>#DIV/0!</v>
      </c>
      <c r="AL71" s="4"/>
      <c r="AM71" s="4"/>
      <c r="AN71" s="4" t="e">
        <f t="shared" si="22"/>
        <v>#DIV/0!</v>
      </c>
      <c r="AO71" s="4"/>
      <c r="AP71" s="4"/>
      <c r="AQ71" s="4" t="e">
        <f t="shared" si="23"/>
        <v>#DIV/0!</v>
      </c>
      <c r="AR71" s="4">
        <f t="shared" ref="AR71:AS93" si="25">E71+H71+K71+N71+Q71+T71+W71+Z71+AC71+AF71+AI71+AL71+AO71</f>
        <v>0</v>
      </c>
      <c r="AS71" s="4">
        <f t="shared" si="25"/>
        <v>0</v>
      </c>
      <c r="AT71" s="4" t="e">
        <f t="shared" si="24"/>
        <v>#DIV/0!</v>
      </c>
    </row>
    <row r="72" spans="1:46" x14ac:dyDescent="0.15">
      <c r="A72" s="32"/>
      <c r="B72" t="s">
        <v>32</v>
      </c>
      <c r="C72" t="s">
        <v>33</v>
      </c>
      <c r="D72" t="s">
        <v>22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 t="e">
        <f t="shared" si="15"/>
        <v>#DIV/0!</v>
      </c>
      <c r="T72" s="4"/>
      <c r="U72" s="4"/>
      <c r="V72" s="4" t="e">
        <f t="shared" si="16"/>
        <v>#DIV/0!</v>
      </c>
      <c r="W72" s="4"/>
      <c r="X72" s="4"/>
      <c r="Y72" s="4" t="e">
        <f t="shared" si="17"/>
        <v>#DIV/0!</v>
      </c>
      <c r="Z72" s="4"/>
      <c r="AA72" s="4"/>
      <c r="AB72" s="4" t="e">
        <f t="shared" si="18"/>
        <v>#DIV/0!</v>
      </c>
      <c r="AC72" s="4"/>
      <c r="AD72" s="4"/>
      <c r="AE72" s="4" t="e">
        <f t="shared" si="19"/>
        <v>#DIV/0!</v>
      </c>
      <c r="AF72" s="4"/>
      <c r="AG72" s="4"/>
      <c r="AH72" s="4" t="e">
        <f t="shared" si="20"/>
        <v>#DIV/0!</v>
      </c>
      <c r="AI72" s="4"/>
      <c r="AJ72" s="4"/>
      <c r="AK72" s="4" t="e">
        <f t="shared" si="21"/>
        <v>#DIV/0!</v>
      </c>
      <c r="AL72" s="4"/>
      <c r="AM72" s="4"/>
      <c r="AN72" s="4" t="e">
        <f t="shared" si="22"/>
        <v>#DIV/0!</v>
      </c>
      <c r="AO72" s="4"/>
      <c r="AP72" s="4"/>
      <c r="AQ72" s="4" t="e">
        <f t="shared" si="23"/>
        <v>#DIV/0!</v>
      </c>
      <c r="AR72" s="4">
        <f t="shared" si="25"/>
        <v>0</v>
      </c>
      <c r="AS72" s="4">
        <f t="shared" si="25"/>
        <v>0</v>
      </c>
      <c r="AT72" s="4" t="e">
        <f t="shared" si="24"/>
        <v>#DIV/0!</v>
      </c>
    </row>
    <row r="73" spans="1:46" x14ac:dyDescent="0.15">
      <c r="A73" s="32"/>
      <c r="D73" s="1" t="s">
        <v>23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>
        <f>SUBTOTAL(9,Q71:Q72)</f>
        <v>0</v>
      </c>
      <c r="R73" s="4">
        <f>SUBTOTAL(9,R71:R72)</f>
        <v>0</v>
      </c>
      <c r="S73" s="4" t="e">
        <f t="shared" si="15"/>
        <v>#DIV/0!</v>
      </c>
      <c r="T73" s="4">
        <f>SUBTOTAL(9,T71:T72)</f>
        <v>0</v>
      </c>
      <c r="U73" s="4">
        <f>SUBTOTAL(9,U71:U72)</f>
        <v>0</v>
      </c>
      <c r="V73" s="4" t="e">
        <f t="shared" si="16"/>
        <v>#DIV/0!</v>
      </c>
      <c r="W73" s="4">
        <f>SUBTOTAL(9,W71:W72)</f>
        <v>0</v>
      </c>
      <c r="X73" s="4">
        <f>SUBTOTAL(9,X71:X72)</f>
        <v>0</v>
      </c>
      <c r="Y73" s="4" t="e">
        <f t="shared" si="17"/>
        <v>#DIV/0!</v>
      </c>
      <c r="Z73" s="4">
        <f>SUBTOTAL(9,Z71:Z72)</f>
        <v>0</v>
      </c>
      <c r="AA73" s="4">
        <f>SUBTOTAL(9,AA71:AA72)</f>
        <v>0</v>
      </c>
      <c r="AB73" s="4" t="e">
        <f t="shared" si="18"/>
        <v>#DIV/0!</v>
      </c>
      <c r="AC73" s="4">
        <f>SUBTOTAL(9,AC71:AC72)</f>
        <v>0</v>
      </c>
      <c r="AD73" s="4">
        <f>SUBTOTAL(9,AD71:AD72)</f>
        <v>0</v>
      </c>
      <c r="AE73" s="4" t="e">
        <f t="shared" si="19"/>
        <v>#DIV/0!</v>
      </c>
      <c r="AF73" s="4">
        <f>SUBTOTAL(9,AF71:AF72)</f>
        <v>0</v>
      </c>
      <c r="AG73" s="4">
        <f>SUBTOTAL(9,AG71:AG72)</f>
        <v>0</v>
      </c>
      <c r="AH73" s="4" t="e">
        <f t="shared" si="20"/>
        <v>#DIV/0!</v>
      </c>
      <c r="AI73" s="4">
        <f>SUBTOTAL(9,AI71:AI72)</f>
        <v>0</v>
      </c>
      <c r="AJ73" s="4">
        <f>SUBTOTAL(9,AJ71:AJ72)</f>
        <v>0</v>
      </c>
      <c r="AK73" s="4" t="e">
        <f t="shared" si="21"/>
        <v>#DIV/0!</v>
      </c>
      <c r="AL73" s="4">
        <f>SUBTOTAL(9,AL71:AL72)</f>
        <v>0</v>
      </c>
      <c r="AM73" s="4">
        <f>SUBTOTAL(9,AM71:AM72)</f>
        <v>0</v>
      </c>
      <c r="AN73" s="4" t="e">
        <f t="shared" si="22"/>
        <v>#DIV/0!</v>
      </c>
      <c r="AO73" s="4">
        <f>SUBTOTAL(9,AO71:AO72)</f>
        <v>0</v>
      </c>
      <c r="AP73" s="4">
        <f>SUBTOTAL(9,AP71:AP72)</f>
        <v>0</v>
      </c>
      <c r="AQ73" s="4" t="e">
        <f t="shared" si="23"/>
        <v>#DIV/0!</v>
      </c>
      <c r="AR73" s="4">
        <f t="shared" si="25"/>
        <v>0</v>
      </c>
      <c r="AS73" s="4">
        <f t="shared" si="25"/>
        <v>0</v>
      </c>
      <c r="AT73" s="4" t="e">
        <f t="shared" si="24"/>
        <v>#DIV/0!</v>
      </c>
    </row>
    <row r="74" spans="1:46" x14ac:dyDescent="0.15">
      <c r="A74" s="32"/>
      <c r="B74" t="s">
        <v>32</v>
      </c>
      <c r="C74" t="s">
        <v>33</v>
      </c>
      <c r="D74" t="s">
        <v>25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 t="e">
        <f t="shared" si="15"/>
        <v>#DIV/0!</v>
      </c>
      <c r="T74" s="4"/>
      <c r="U74" s="4"/>
      <c r="V74" s="4" t="e">
        <f t="shared" si="16"/>
        <v>#DIV/0!</v>
      </c>
      <c r="W74" s="4"/>
      <c r="X74" s="4"/>
      <c r="Y74" s="4" t="e">
        <f t="shared" si="17"/>
        <v>#DIV/0!</v>
      </c>
      <c r="Z74" s="4"/>
      <c r="AA74" s="4"/>
      <c r="AB74" s="4" t="e">
        <f t="shared" si="18"/>
        <v>#DIV/0!</v>
      </c>
      <c r="AC74" s="4"/>
      <c r="AD74" s="4"/>
      <c r="AE74" s="4" t="e">
        <f t="shared" si="19"/>
        <v>#DIV/0!</v>
      </c>
      <c r="AF74" s="4"/>
      <c r="AG74" s="4"/>
      <c r="AH74" s="4" t="e">
        <f t="shared" si="20"/>
        <v>#DIV/0!</v>
      </c>
      <c r="AI74" s="4"/>
      <c r="AJ74" s="4"/>
      <c r="AK74" s="4" t="e">
        <f t="shared" si="21"/>
        <v>#DIV/0!</v>
      </c>
      <c r="AL74" s="4"/>
      <c r="AM74" s="4"/>
      <c r="AN74" s="4" t="e">
        <f t="shared" si="22"/>
        <v>#DIV/0!</v>
      </c>
      <c r="AO74" s="4"/>
      <c r="AP74" s="4"/>
      <c r="AQ74" s="4" t="e">
        <f t="shared" si="23"/>
        <v>#DIV/0!</v>
      </c>
      <c r="AR74" s="4">
        <f t="shared" si="25"/>
        <v>0</v>
      </c>
      <c r="AS74" s="4">
        <f t="shared" si="25"/>
        <v>0</v>
      </c>
      <c r="AT74" s="4" t="e">
        <f t="shared" si="24"/>
        <v>#DIV/0!</v>
      </c>
    </row>
    <row r="75" spans="1:46" x14ac:dyDescent="0.15">
      <c r="A75" s="32"/>
      <c r="B75" t="s">
        <v>32</v>
      </c>
      <c r="C75" t="s">
        <v>33</v>
      </c>
      <c r="D75" t="s">
        <v>25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 t="e">
        <f t="shared" si="15"/>
        <v>#DIV/0!</v>
      </c>
      <c r="T75" s="4"/>
      <c r="U75" s="4"/>
      <c r="V75" s="4" t="e">
        <f t="shared" si="16"/>
        <v>#DIV/0!</v>
      </c>
      <c r="W75" s="4"/>
      <c r="X75" s="4"/>
      <c r="Y75" s="4" t="e">
        <f t="shared" si="17"/>
        <v>#DIV/0!</v>
      </c>
      <c r="Z75" s="4"/>
      <c r="AA75" s="4"/>
      <c r="AB75" s="4" t="e">
        <f t="shared" si="18"/>
        <v>#DIV/0!</v>
      </c>
      <c r="AC75" s="4"/>
      <c r="AD75" s="4"/>
      <c r="AE75" s="4" t="e">
        <f t="shared" si="19"/>
        <v>#DIV/0!</v>
      </c>
      <c r="AF75" s="4"/>
      <c r="AG75" s="4"/>
      <c r="AH75" s="4" t="e">
        <f t="shared" si="20"/>
        <v>#DIV/0!</v>
      </c>
      <c r="AI75" s="4"/>
      <c r="AJ75" s="4"/>
      <c r="AK75" s="4" t="e">
        <f t="shared" si="21"/>
        <v>#DIV/0!</v>
      </c>
      <c r="AL75" s="4"/>
      <c r="AM75" s="4"/>
      <c r="AN75" s="4" t="e">
        <f t="shared" si="22"/>
        <v>#DIV/0!</v>
      </c>
      <c r="AO75" s="4"/>
      <c r="AP75" s="4"/>
      <c r="AQ75" s="4" t="e">
        <f t="shared" si="23"/>
        <v>#DIV/0!</v>
      </c>
      <c r="AR75" s="4">
        <f t="shared" si="25"/>
        <v>0</v>
      </c>
      <c r="AS75" s="4">
        <f t="shared" si="25"/>
        <v>0</v>
      </c>
      <c r="AT75" s="4" t="e">
        <f t="shared" si="24"/>
        <v>#DIV/0!</v>
      </c>
    </row>
    <row r="76" spans="1:46" x14ac:dyDescent="0.15">
      <c r="A76" s="32"/>
      <c r="D76" s="1" t="s">
        <v>26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>
        <f>SUBTOTAL(9,Q74:Q75)</f>
        <v>0</v>
      </c>
      <c r="R76" s="4">
        <f>SUBTOTAL(9,R74:R75)</f>
        <v>0</v>
      </c>
      <c r="S76" s="4" t="e">
        <f t="shared" si="15"/>
        <v>#DIV/0!</v>
      </c>
      <c r="T76" s="4">
        <f>SUBTOTAL(9,T74:T75)</f>
        <v>0</v>
      </c>
      <c r="U76" s="4">
        <f>SUBTOTAL(9,U74:U75)</f>
        <v>0</v>
      </c>
      <c r="V76" s="4" t="e">
        <f t="shared" si="16"/>
        <v>#DIV/0!</v>
      </c>
      <c r="W76" s="4">
        <f>SUBTOTAL(9,W74:W75)</f>
        <v>0</v>
      </c>
      <c r="X76" s="4">
        <f>SUBTOTAL(9,X74:X75)</f>
        <v>0</v>
      </c>
      <c r="Y76" s="4" t="e">
        <f t="shared" si="17"/>
        <v>#DIV/0!</v>
      </c>
      <c r="Z76" s="4">
        <f>SUBTOTAL(9,Z74:Z75)</f>
        <v>0</v>
      </c>
      <c r="AA76" s="4">
        <f>SUBTOTAL(9,AA74:AA75)</f>
        <v>0</v>
      </c>
      <c r="AB76" s="4" t="e">
        <f t="shared" si="18"/>
        <v>#DIV/0!</v>
      </c>
      <c r="AC76" s="4">
        <f>SUBTOTAL(9,AC74:AC75)</f>
        <v>0</v>
      </c>
      <c r="AD76" s="4">
        <f>SUBTOTAL(9,AD74:AD75)</f>
        <v>0</v>
      </c>
      <c r="AE76" s="4" t="e">
        <f t="shared" si="19"/>
        <v>#DIV/0!</v>
      </c>
      <c r="AF76" s="4">
        <f>SUBTOTAL(9,AF74:AF75)</f>
        <v>0</v>
      </c>
      <c r="AG76" s="4">
        <f>SUBTOTAL(9,AG74:AG75)</f>
        <v>0</v>
      </c>
      <c r="AH76" s="4" t="e">
        <f t="shared" si="20"/>
        <v>#DIV/0!</v>
      </c>
      <c r="AI76" s="4">
        <f>SUBTOTAL(9,AI74:AI75)</f>
        <v>0</v>
      </c>
      <c r="AJ76" s="4">
        <f>SUBTOTAL(9,AJ74:AJ75)</f>
        <v>0</v>
      </c>
      <c r="AK76" s="4" t="e">
        <f t="shared" si="21"/>
        <v>#DIV/0!</v>
      </c>
      <c r="AL76" s="4">
        <f>SUBTOTAL(9,AL74:AL75)</f>
        <v>0</v>
      </c>
      <c r="AM76" s="4">
        <f>SUBTOTAL(9,AM74:AM75)</f>
        <v>0</v>
      </c>
      <c r="AN76" s="4" t="e">
        <f t="shared" si="22"/>
        <v>#DIV/0!</v>
      </c>
      <c r="AO76" s="4">
        <f>SUBTOTAL(9,AO74:AO75)</f>
        <v>0</v>
      </c>
      <c r="AP76" s="4">
        <f>SUBTOTAL(9,AP74:AP75)</f>
        <v>0</v>
      </c>
      <c r="AQ76" s="4" t="e">
        <f t="shared" si="23"/>
        <v>#DIV/0!</v>
      </c>
      <c r="AR76" s="4">
        <f t="shared" si="25"/>
        <v>0</v>
      </c>
      <c r="AS76" s="4">
        <f t="shared" si="25"/>
        <v>0</v>
      </c>
      <c r="AT76" s="4" t="e">
        <f t="shared" si="24"/>
        <v>#DIV/0!</v>
      </c>
    </row>
    <row r="77" spans="1:46" x14ac:dyDescent="0.15">
      <c r="A77" s="32"/>
      <c r="B77" t="s">
        <v>62</v>
      </c>
      <c r="C77" t="s">
        <v>33</v>
      </c>
      <c r="D77" s="1" t="s">
        <v>89</v>
      </c>
      <c r="E77" s="4">
        <f>SUBTOTAL(9,E42:E76)</f>
        <v>7000</v>
      </c>
      <c r="F77" s="4">
        <f>SUBTOTAL(9,F42:F76)</f>
        <v>695730000</v>
      </c>
      <c r="G77" s="4">
        <f t="shared" ref="G77:G85" si="26">F77/E77</f>
        <v>99390</v>
      </c>
      <c r="H77" s="4">
        <f>SUBTOTAL(9,H42:H76)</f>
        <v>21000</v>
      </c>
      <c r="I77" s="4">
        <f>SUBTOTAL(9,I42:I76)</f>
        <v>1919015000</v>
      </c>
      <c r="J77" s="4">
        <f t="shared" ref="J77:J108" si="27">I77/H77</f>
        <v>91381.666666666672</v>
      </c>
      <c r="K77" s="4">
        <f>SUBTOTAL(9,K42:K76)</f>
        <v>28000</v>
      </c>
      <c r="L77" s="4">
        <f>SUBTOTAL(9,L42:L76)</f>
        <v>2597084000</v>
      </c>
      <c r="M77" s="4">
        <f t="shared" ref="M77:M108" si="28">L77/K77</f>
        <v>92753</v>
      </c>
      <c r="N77" s="4">
        <f>SUBTOTAL(9,N42:N76)</f>
        <v>21000</v>
      </c>
      <c r="O77" s="4">
        <f>SUBTOTAL(9,O42:O76)</f>
        <v>1878534000</v>
      </c>
      <c r="P77" s="4">
        <f t="shared" ref="P77:P108" si="29">O77/N77</f>
        <v>89454</v>
      </c>
      <c r="Q77" s="4">
        <f>SUBTOTAL(9,Q42:Q76)</f>
        <v>0</v>
      </c>
      <c r="R77" s="4">
        <f>SUBTOTAL(9,R42:R76)</f>
        <v>0</v>
      </c>
      <c r="S77" s="4" t="e">
        <f t="shared" si="15"/>
        <v>#DIV/0!</v>
      </c>
      <c r="T77" s="4">
        <f>SUBTOTAL(9,T42:T76)</f>
        <v>0</v>
      </c>
      <c r="U77" s="4">
        <f>SUBTOTAL(9,U42:U76)</f>
        <v>0</v>
      </c>
      <c r="V77" s="4" t="e">
        <f t="shared" si="16"/>
        <v>#DIV/0!</v>
      </c>
      <c r="W77" s="4">
        <f>SUBTOTAL(9,W42:W76)</f>
        <v>0</v>
      </c>
      <c r="X77" s="4">
        <f>SUBTOTAL(9,X42:X76)</f>
        <v>0</v>
      </c>
      <c r="Y77" s="4" t="e">
        <f t="shared" si="17"/>
        <v>#DIV/0!</v>
      </c>
      <c r="Z77" s="4">
        <f>SUBTOTAL(9,Z42:Z76)</f>
        <v>0</v>
      </c>
      <c r="AA77" s="4">
        <f>SUBTOTAL(9,AA42:AA76)</f>
        <v>0</v>
      </c>
      <c r="AB77" s="4" t="e">
        <f t="shared" si="18"/>
        <v>#DIV/0!</v>
      </c>
      <c r="AC77" s="4">
        <f>SUBTOTAL(9,AC42:AC76)</f>
        <v>0</v>
      </c>
      <c r="AD77" s="4">
        <f>SUBTOTAL(9,AD42:AD76)</f>
        <v>0</v>
      </c>
      <c r="AE77" s="4" t="e">
        <f t="shared" si="19"/>
        <v>#DIV/0!</v>
      </c>
      <c r="AF77" s="4">
        <f>SUBTOTAL(9,AF42:AF76)</f>
        <v>0</v>
      </c>
      <c r="AG77" s="4">
        <f>SUBTOTAL(9,AG42:AG76)</f>
        <v>0</v>
      </c>
      <c r="AH77" s="4" t="e">
        <f t="shared" si="20"/>
        <v>#DIV/0!</v>
      </c>
      <c r="AI77" s="4">
        <f>SUBTOTAL(9,AI42:AI76)</f>
        <v>0</v>
      </c>
      <c r="AJ77" s="4">
        <f>SUBTOTAL(9,AJ42:AJ76)</f>
        <v>0</v>
      </c>
      <c r="AK77" s="4" t="e">
        <f t="shared" si="21"/>
        <v>#DIV/0!</v>
      </c>
      <c r="AL77" s="4">
        <f>SUBTOTAL(9,AL42:AL76)</f>
        <v>0</v>
      </c>
      <c r="AM77" s="4">
        <f>SUBTOTAL(9,AM42:AM76)</f>
        <v>0</v>
      </c>
      <c r="AN77" s="4" t="e">
        <f t="shared" si="22"/>
        <v>#DIV/0!</v>
      </c>
      <c r="AO77" s="4">
        <f>SUBTOTAL(9,AO42:AO76)</f>
        <v>0</v>
      </c>
      <c r="AP77" s="4">
        <f>SUBTOTAL(9,AP42:AP76)</f>
        <v>0</v>
      </c>
      <c r="AQ77" s="4" t="e">
        <f t="shared" si="23"/>
        <v>#DIV/0!</v>
      </c>
      <c r="AR77" s="4">
        <f t="shared" si="25"/>
        <v>77000</v>
      </c>
      <c r="AS77" s="4">
        <f t="shared" si="25"/>
        <v>7090363000</v>
      </c>
      <c r="AT77" s="4">
        <f t="shared" si="24"/>
        <v>92082.636363636368</v>
      </c>
    </row>
    <row r="78" spans="1:46" x14ac:dyDescent="0.15">
      <c r="A78" s="32"/>
      <c r="B78" t="s">
        <v>32</v>
      </c>
      <c r="C78" t="s">
        <v>42</v>
      </c>
      <c r="D78" t="s">
        <v>7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 t="e">
        <f t="shared" si="15"/>
        <v>#DIV/0!</v>
      </c>
      <c r="T78" s="4"/>
      <c r="U78" s="4"/>
      <c r="V78" s="4" t="e">
        <f t="shared" si="16"/>
        <v>#DIV/0!</v>
      </c>
      <c r="W78" s="4"/>
      <c r="X78" s="4"/>
      <c r="Y78" s="4" t="e">
        <f t="shared" si="17"/>
        <v>#DIV/0!</v>
      </c>
      <c r="Z78" s="4"/>
      <c r="AA78" s="4"/>
      <c r="AB78" s="4" t="e">
        <f t="shared" si="18"/>
        <v>#DIV/0!</v>
      </c>
      <c r="AC78" s="4"/>
      <c r="AD78" s="4"/>
      <c r="AE78" s="4" t="e">
        <f t="shared" si="19"/>
        <v>#DIV/0!</v>
      </c>
      <c r="AF78" s="4"/>
      <c r="AG78" s="4"/>
      <c r="AH78" s="4" t="e">
        <f t="shared" si="20"/>
        <v>#DIV/0!</v>
      </c>
      <c r="AI78" s="4"/>
      <c r="AJ78" s="4"/>
      <c r="AK78" s="4" t="e">
        <f t="shared" si="21"/>
        <v>#DIV/0!</v>
      </c>
      <c r="AL78" s="4"/>
      <c r="AM78" s="4"/>
      <c r="AN78" s="4" t="e">
        <f t="shared" si="22"/>
        <v>#DIV/0!</v>
      </c>
      <c r="AO78" s="4"/>
      <c r="AP78" s="4"/>
      <c r="AQ78" s="4" t="e">
        <f t="shared" si="23"/>
        <v>#DIV/0!</v>
      </c>
      <c r="AR78" s="4">
        <f t="shared" si="25"/>
        <v>0</v>
      </c>
      <c r="AS78" s="4">
        <f t="shared" si="25"/>
        <v>0</v>
      </c>
      <c r="AT78" s="4" t="e">
        <f t="shared" si="24"/>
        <v>#DIV/0!</v>
      </c>
    </row>
    <row r="79" spans="1:46" x14ac:dyDescent="0.15">
      <c r="A79" s="32"/>
      <c r="B79" t="s">
        <v>32</v>
      </c>
      <c r="C79" t="s">
        <v>42</v>
      </c>
      <c r="D79" t="s">
        <v>7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 t="e">
        <f t="shared" si="15"/>
        <v>#DIV/0!</v>
      </c>
      <c r="T79" s="4"/>
      <c r="U79" s="4"/>
      <c r="V79" s="4" t="e">
        <f t="shared" si="16"/>
        <v>#DIV/0!</v>
      </c>
      <c r="W79" s="4"/>
      <c r="X79" s="4"/>
      <c r="Y79" s="4" t="e">
        <f t="shared" si="17"/>
        <v>#DIV/0!</v>
      </c>
      <c r="Z79" s="4"/>
      <c r="AA79" s="4"/>
      <c r="AB79" s="4" t="e">
        <f t="shared" si="18"/>
        <v>#DIV/0!</v>
      </c>
      <c r="AC79" s="4"/>
      <c r="AD79" s="4"/>
      <c r="AE79" s="4" t="e">
        <f t="shared" si="19"/>
        <v>#DIV/0!</v>
      </c>
      <c r="AF79" s="4"/>
      <c r="AG79" s="4"/>
      <c r="AH79" s="4" t="e">
        <f t="shared" si="20"/>
        <v>#DIV/0!</v>
      </c>
      <c r="AI79" s="4"/>
      <c r="AJ79" s="4"/>
      <c r="AK79" s="4" t="e">
        <f t="shared" si="21"/>
        <v>#DIV/0!</v>
      </c>
      <c r="AL79" s="4"/>
      <c r="AM79" s="4"/>
      <c r="AN79" s="4" t="e">
        <f t="shared" si="22"/>
        <v>#DIV/0!</v>
      </c>
      <c r="AO79" s="4"/>
      <c r="AP79" s="4"/>
      <c r="AQ79" s="4" t="e">
        <f t="shared" si="23"/>
        <v>#DIV/0!</v>
      </c>
      <c r="AR79" s="4">
        <f t="shared" si="25"/>
        <v>0</v>
      </c>
      <c r="AS79" s="4">
        <f t="shared" si="25"/>
        <v>0</v>
      </c>
      <c r="AT79" s="4" t="e">
        <f t="shared" si="24"/>
        <v>#DIV/0!</v>
      </c>
    </row>
    <row r="80" spans="1:46" x14ac:dyDescent="0.15">
      <c r="A80" s="32"/>
      <c r="B80" t="s">
        <v>32</v>
      </c>
      <c r="C80" t="s">
        <v>42</v>
      </c>
      <c r="D80" t="s">
        <v>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 t="e">
        <f t="shared" si="15"/>
        <v>#DIV/0!</v>
      </c>
      <c r="T80" s="4"/>
      <c r="U80" s="4"/>
      <c r="V80" s="4" t="e">
        <f t="shared" si="16"/>
        <v>#DIV/0!</v>
      </c>
      <c r="W80" s="4"/>
      <c r="X80" s="4"/>
      <c r="Y80" s="4" t="e">
        <f t="shared" si="17"/>
        <v>#DIV/0!</v>
      </c>
      <c r="Z80" s="4"/>
      <c r="AA80" s="4"/>
      <c r="AB80" s="4" t="e">
        <f t="shared" si="18"/>
        <v>#DIV/0!</v>
      </c>
      <c r="AC80" s="4"/>
      <c r="AD80" s="4"/>
      <c r="AE80" s="4" t="e">
        <f t="shared" si="19"/>
        <v>#DIV/0!</v>
      </c>
      <c r="AF80" s="4"/>
      <c r="AG80" s="4"/>
      <c r="AH80" s="4" t="e">
        <f t="shared" si="20"/>
        <v>#DIV/0!</v>
      </c>
      <c r="AI80" s="4"/>
      <c r="AJ80" s="4"/>
      <c r="AK80" s="4" t="e">
        <f t="shared" si="21"/>
        <v>#DIV/0!</v>
      </c>
      <c r="AL80" s="4"/>
      <c r="AM80" s="4"/>
      <c r="AN80" s="4" t="e">
        <f t="shared" si="22"/>
        <v>#DIV/0!</v>
      </c>
      <c r="AO80" s="4"/>
      <c r="AP80" s="4"/>
      <c r="AQ80" s="4" t="e">
        <f t="shared" si="23"/>
        <v>#DIV/0!</v>
      </c>
      <c r="AR80" s="4">
        <f t="shared" si="25"/>
        <v>0</v>
      </c>
      <c r="AS80" s="4">
        <f t="shared" si="25"/>
        <v>0</v>
      </c>
      <c r="AT80" s="4" t="e">
        <f t="shared" si="24"/>
        <v>#DIV/0!</v>
      </c>
    </row>
    <row r="81" spans="1:46" x14ac:dyDescent="0.15">
      <c r="A81" s="32"/>
      <c r="D81" s="1" t="s">
        <v>34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>
        <f>SUBTOTAL(9,Q78:Q80)</f>
        <v>0</v>
      </c>
      <c r="R81" s="4">
        <f>SUBTOTAL(9,R78:R80)</f>
        <v>0</v>
      </c>
      <c r="S81" s="4" t="e">
        <f t="shared" si="15"/>
        <v>#DIV/0!</v>
      </c>
      <c r="T81" s="4">
        <f>SUBTOTAL(9,T78:T80)</f>
        <v>0</v>
      </c>
      <c r="U81" s="4">
        <f>SUBTOTAL(9,U78:U80)</f>
        <v>0</v>
      </c>
      <c r="V81" s="4" t="e">
        <f t="shared" si="16"/>
        <v>#DIV/0!</v>
      </c>
      <c r="W81" s="4">
        <f>SUBTOTAL(9,W78:W80)</f>
        <v>0</v>
      </c>
      <c r="X81" s="4">
        <f>SUBTOTAL(9,X78:X80)</f>
        <v>0</v>
      </c>
      <c r="Y81" s="4" t="e">
        <f t="shared" si="17"/>
        <v>#DIV/0!</v>
      </c>
      <c r="Z81" s="4">
        <f>SUBTOTAL(9,Z78:Z80)</f>
        <v>0</v>
      </c>
      <c r="AA81" s="4">
        <f>SUBTOTAL(9,AA78:AA80)</f>
        <v>0</v>
      </c>
      <c r="AB81" s="4" t="e">
        <f t="shared" si="18"/>
        <v>#DIV/0!</v>
      </c>
      <c r="AC81" s="4">
        <f>SUBTOTAL(9,AC78:AC80)</f>
        <v>0</v>
      </c>
      <c r="AD81" s="4">
        <f>SUBTOTAL(9,AD78:AD80)</f>
        <v>0</v>
      </c>
      <c r="AE81" s="4" t="e">
        <f t="shared" si="19"/>
        <v>#DIV/0!</v>
      </c>
      <c r="AF81" s="4">
        <f>SUBTOTAL(9,AF78:AF80)</f>
        <v>0</v>
      </c>
      <c r="AG81" s="4">
        <f>SUBTOTAL(9,AG78:AG80)</f>
        <v>0</v>
      </c>
      <c r="AH81" s="4" t="e">
        <f t="shared" si="20"/>
        <v>#DIV/0!</v>
      </c>
      <c r="AI81" s="4">
        <f>SUBTOTAL(9,AI78:AI80)</f>
        <v>0</v>
      </c>
      <c r="AJ81" s="4">
        <f>SUBTOTAL(9,AJ78:AJ80)</f>
        <v>0</v>
      </c>
      <c r="AK81" s="4" t="e">
        <f t="shared" si="21"/>
        <v>#DIV/0!</v>
      </c>
      <c r="AL81" s="4">
        <f>SUBTOTAL(9,AL78:AL80)</f>
        <v>0</v>
      </c>
      <c r="AM81" s="4">
        <f>SUBTOTAL(9,AM78:AM80)</f>
        <v>0</v>
      </c>
      <c r="AN81" s="4" t="e">
        <f t="shared" si="22"/>
        <v>#DIV/0!</v>
      </c>
      <c r="AO81" s="4">
        <f>SUBTOTAL(9,AO78:AO80)</f>
        <v>0</v>
      </c>
      <c r="AP81" s="4">
        <f>SUBTOTAL(9,AP78:AP80)</f>
        <v>0</v>
      </c>
      <c r="AQ81" s="4" t="e">
        <f t="shared" si="23"/>
        <v>#DIV/0!</v>
      </c>
      <c r="AR81" s="4">
        <f t="shared" si="25"/>
        <v>0</v>
      </c>
      <c r="AS81" s="4">
        <f t="shared" si="25"/>
        <v>0</v>
      </c>
      <c r="AT81" s="4" t="e">
        <f t="shared" si="24"/>
        <v>#DIV/0!</v>
      </c>
    </row>
    <row r="82" spans="1:46" x14ac:dyDescent="0.15">
      <c r="A82" s="32"/>
      <c r="B82" t="s">
        <v>32</v>
      </c>
      <c r="C82" t="s">
        <v>42</v>
      </c>
      <c r="D82" t="s">
        <v>12</v>
      </c>
      <c r="E82" s="4">
        <v>1100</v>
      </c>
      <c r="F82" s="6">
        <v>144086800</v>
      </c>
      <c r="G82" s="4">
        <f t="shared" si="26"/>
        <v>130988</v>
      </c>
      <c r="I82" s="6"/>
      <c r="J82" s="4"/>
      <c r="L82" s="6"/>
      <c r="M82" s="4"/>
      <c r="O82" s="6"/>
      <c r="P82" s="4"/>
      <c r="R82" s="6"/>
      <c r="S82" s="4" t="e">
        <f t="shared" si="15"/>
        <v>#DIV/0!</v>
      </c>
      <c r="U82" s="6"/>
      <c r="V82" s="4" t="e">
        <f t="shared" si="16"/>
        <v>#DIV/0!</v>
      </c>
      <c r="X82" s="6"/>
      <c r="Y82" s="4" t="e">
        <f t="shared" si="17"/>
        <v>#DIV/0!</v>
      </c>
      <c r="AA82" s="6"/>
      <c r="AB82" s="4" t="e">
        <f t="shared" si="18"/>
        <v>#DIV/0!</v>
      </c>
      <c r="AD82" s="6"/>
      <c r="AE82" s="4" t="e">
        <f t="shared" si="19"/>
        <v>#DIV/0!</v>
      </c>
      <c r="AG82" s="6"/>
      <c r="AH82" s="4" t="e">
        <f t="shared" si="20"/>
        <v>#DIV/0!</v>
      </c>
      <c r="AJ82" s="6"/>
      <c r="AK82" s="4" t="e">
        <f t="shared" si="21"/>
        <v>#DIV/0!</v>
      </c>
      <c r="AM82" s="6"/>
      <c r="AN82" s="4" t="e">
        <f t="shared" si="22"/>
        <v>#DIV/0!</v>
      </c>
      <c r="AP82" s="6"/>
      <c r="AQ82" s="4" t="e">
        <f t="shared" si="23"/>
        <v>#DIV/0!</v>
      </c>
      <c r="AR82" s="4">
        <f t="shared" si="25"/>
        <v>1100</v>
      </c>
      <c r="AS82" s="4">
        <f t="shared" si="25"/>
        <v>144086800</v>
      </c>
      <c r="AT82" s="4">
        <f t="shared" si="24"/>
        <v>130988</v>
      </c>
    </row>
    <row r="83" spans="1:46" x14ac:dyDescent="0.15">
      <c r="A83" s="32"/>
      <c r="B83" t="s">
        <v>32</v>
      </c>
      <c r="C83" t="s">
        <v>42</v>
      </c>
      <c r="D83" t="s">
        <v>35</v>
      </c>
      <c r="E83" s="4">
        <v>1100</v>
      </c>
      <c r="F83" s="6">
        <v>146396800</v>
      </c>
      <c r="G83" s="4">
        <f t="shared" si="26"/>
        <v>133088</v>
      </c>
      <c r="I83" s="6"/>
      <c r="J83" s="4"/>
      <c r="L83" s="6"/>
      <c r="M83" s="4"/>
      <c r="O83" s="6"/>
      <c r="P83" s="4"/>
      <c r="R83" s="6"/>
      <c r="S83" s="4" t="e">
        <f t="shared" si="15"/>
        <v>#DIV/0!</v>
      </c>
      <c r="U83" s="6"/>
      <c r="V83" s="4" t="e">
        <f t="shared" si="16"/>
        <v>#DIV/0!</v>
      </c>
      <c r="X83" s="6"/>
      <c r="Y83" s="4" t="e">
        <f t="shared" si="17"/>
        <v>#DIV/0!</v>
      </c>
      <c r="AA83" s="6"/>
      <c r="AB83" s="4" t="e">
        <f t="shared" si="18"/>
        <v>#DIV/0!</v>
      </c>
      <c r="AD83" s="6"/>
      <c r="AE83" s="4" t="e">
        <f t="shared" si="19"/>
        <v>#DIV/0!</v>
      </c>
      <c r="AG83" s="6"/>
      <c r="AH83" s="4" t="e">
        <f t="shared" si="20"/>
        <v>#DIV/0!</v>
      </c>
      <c r="AJ83" s="6"/>
      <c r="AK83" s="4" t="e">
        <f t="shared" si="21"/>
        <v>#DIV/0!</v>
      </c>
      <c r="AM83" s="6"/>
      <c r="AN83" s="4" t="e">
        <f t="shared" si="22"/>
        <v>#DIV/0!</v>
      </c>
      <c r="AP83" s="6"/>
      <c r="AQ83" s="4" t="e">
        <f t="shared" si="23"/>
        <v>#DIV/0!</v>
      </c>
      <c r="AR83" s="4">
        <f t="shared" si="25"/>
        <v>1100</v>
      </c>
      <c r="AS83" s="4">
        <f t="shared" si="25"/>
        <v>146396800</v>
      </c>
      <c r="AT83" s="4">
        <f t="shared" si="24"/>
        <v>133088</v>
      </c>
    </row>
    <row r="84" spans="1:46" x14ac:dyDescent="0.15">
      <c r="A84" s="32"/>
      <c r="B84" t="s">
        <v>32</v>
      </c>
      <c r="C84" t="s">
        <v>42</v>
      </c>
      <c r="D84" t="s">
        <v>35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 t="e">
        <f t="shared" si="15"/>
        <v>#DIV/0!</v>
      </c>
      <c r="T84" s="4"/>
      <c r="U84" s="4"/>
      <c r="V84" s="4" t="e">
        <f t="shared" si="16"/>
        <v>#DIV/0!</v>
      </c>
      <c r="W84" s="4"/>
      <c r="X84" s="4"/>
      <c r="Y84" s="4" t="e">
        <f t="shared" si="17"/>
        <v>#DIV/0!</v>
      </c>
      <c r="Z84" s="4"/>
      <c r="AA84" s="4"/>
      <c r="AB84" s="4" t="e">
        <f t="shared" si="18"/>
        <v>#DIV/0!</v>
      </c>
      <c r="AC84" s="4"/>
      <c r="AD84" s="4"/>
      <c r="AE84" s="4" t="e">
        <f t="shared" si="19"/>
        <v>#DIV/0!</v>
      </c>
      <c r="AF84" s="4"/>
      <c r="AG84" s="4"/>
      <c r="AH84" s="4" t="e">
        <f t="shared" si="20"/>
        <v>#DIV/0!</v>
      </c>
      <c r="AI84" s="4"/>
      <c r="AJ84" s="4"/>
      <c r="AK84" s="4" t="e">
        <f t="shared" si="21"/>
        <v>#DIV/0!</v>
      </c>
      <c r="AL84" s="4"/>
      <c r="AM84" s="4"/>
      <c r="AN84" s="4" t="e">
        <f t="shared" si="22"/>
        <v>#DIV/0!</v>
      </c>
      <c r="AO84" s="4"/>
      <c r="AP84" s="4"/>
      <c r="AQ84" s="4" t="e">
        <f t="shared" si="23"/>
        <v>#DIV/0!</v>
      </c>
      <c r="AR84" s="4">
        <f t="shared" si="25"/>
        <v>0</v>
      </c>
      <c r="AS84" s="4">
        <f t="shared" si="25"/>
        <v>0</v>
      </c>
      <c r="AT84" s="4" t="e">
        <f t="shared" si="24"/>
        <v>#DIV/0!</v>
      </c>
    </row>
    <row r="85" spans="1:46" x14ac:dyDescent="0.15">
      <c r="A85" s="32"/>
      <c r="D85" s="1" t="s">
        <v>13</v>
      </c>
      <c r="E85" s="4">
        <f>SUBTOTAL(9,E82:E84)</f>
        <v>2200</v>
      </c>
      <c r="F85" s="4">
        <f>SUBTOTAL(9,F82:F84)</f>
        <v>290483600</v>
      </c>
      <c r="G85" s="4">
        <f t="shared" si="26"/>
        <v>132038</v>
      </c>
      <c r="H85" s="4"/>
      <c r="I85" s="4"/>
      <c r="J85" s="4"/>
      <c r="K85" s="4"/>
      <c r="L85" s="4"/>
      <c r="M85" s="4"/>
      <c r="N85" s="4"/>
      <c r="O85" s="4"/>
      <c r="P85" s="4"/>
      <c r="Q85" s="4">
        <f>SUBTOTAL(9,Q82:Q84)</f>
        <v>0</v>
      </c>
      <c r="R85" s="4">
        <f>SUBTOTAL(9,R82:R84)</f>
        <v>0</v>
      </c>
      <c r="S85" s="4" t="e">
        <f t="shared" si="15"/>
        <v>#DIV/0!</v>
      </c>
      <c r="T85" s="4">
        <f>SUBTOTAL(9,T82:T84)</f>
        <v>0</v>
      </c>
      <c r="U85" s="4">
        <f>SUBTOTAL(9,U82:U84)</f>
        <v>0</v>
      </c>
      <c r="V85" s="4" t="e">
        <f t="shared" si="16"/>
        <v>#DIV/0!</v>
      </c>
      <c r="W85" s="4">
        <f>SUBTOTAL(9,W82:W84)</f>
        <v>0</v>
      </c>
      <c r="X85" s="4">
        <f>SUBTOTAL(9,X82:X84)</f>
        <v>0</v>
      </c>
      <c r="Y85" s="4" t="e">
        <f t="shared" si="17"/>
        <v>#DIV/0!</v>
      </c>
      <c r="Z85" s="4">
        <f>SUBTOTAL(9,Z82:Z84)</f>
        <v>0</v>
      </c>
      <c r="AA85" s="4">
        <f>SUBTOTAL(9,AA82:AA84)</f>
        <v>0</v>
      </c>
      <c r="AB85" s="4" t="e">
        <f t="shared" si="18"/>
        <v>#DIV/0!</v>
      </c>
      <c r="AC85" s="4">
        <f>SUBTOTAL(9,AC82:AC84)</f>
        <v>0</v>
      </c>
      <c r="AD85" s="4">
        <f>SUBTOTAL(9,AD82:AD84)</f>
        <v>0</v>
      </c>
      <c r="AE85" s="4" t="e">
        <f t="shared" si="19"/>
        <v>#DIV/0!</v>
      </c>
      <c r="AF85" s="4">
        <f>SUBTOTAL(9,AF82:AF84)</f>
        <v>0</v>
      </c>
      <c r="AG85" s="4">
        <f>SUBTOTAL(9,AG82:AG84)</f>
        <v>0</v>
      </c>
      <c r="AH85" s="4" t="e">
        <f t="shared" si="20"/>
        <v>#DIV/0!</v>
      </c>
      <c r="AI85" s="4">
        <f>SUBTOTAL(9,AI82:AI84)</f>
        <v>0</v>
      </c>
      <c r="AJ85" s="4">
        <f>SUBTOTAL(9,AJ82:AJ84)</f>
        <v>0</v>
      </c>
      <c r="AK85" s="4" t="e">
        <f t="shared" si="21"/>
        <v>#DIV/0!</v>
      </c>
      <c r="AL85" s="4">
        <f>SUBTOTAL(9,AL82:AL84)</f>
        <v>0</v>
      </c>
      <c r="AM85" s="4">
        <f>SUBTOTAL(9,AM82:AM84)</f>
        <v>0</v>
      </c>
      <c r="AN85" s="4" t="e">
        <f t="shared" si="22"/>
        <v>#DIV/0!</v>
      </c>
      <c r="AO85" s="4">
        <f>SUBTOTAL(9,AO82:AO84)</f>
        <v>0</v>
      </c>
      <c r="AP85" s="4">
        <f>SUBTOTAL(9,AP82:AP84)</f>
        <v>0</v>
      </c>
      <c r="AQ85" s="4" t="e">
        <f t="shared" si="23"/>
        <v>#DIV/0!</v>
      </c>
      <c r="AR85" s="4">
        <f t="shared" si="25"/>
        <v>2200</v>
      </c>
      <c r="AS85" s="4">
        <f t="shared" si="25"/>
        <v>290483600</v>
      </c>
      <c r="AT85" s="4">
        <f t="shared" si="24"/>
        <v>132038</v>
      </c>
    </row>
    <row r="86" spans="1:46" x14ac:dyDescent="0.15">
      <c r="A86" s="32"/>
      <c r="B86" t="s">
        <v>32</v>
      </c>
      <c r="C86" t="s">
        <v>42</v>
      </c>
      <c r="D86" t="s">
        <v>10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 t="e">
        <f t="shared" si="15"/>
        <v>#DIV/0!</v>
      </c>
      <c r="T86" s="4"/>
      <c r="U86" s="4"/>
      <c r="V86" s="4" t="e">
        <f t="shared" si="16"/>
        <v>#DIV/0!</v>
      </c>
      <c r="W86" s="4"/>
      <c r="X86" s="4"/>
      <c r="Y86" s="4" t="e">
        <f t="shared" si="17"/>
        <v>#DIV/0!</v>
      </c>
      <c r="Z86" s="4"/>
      <c r="AA86" s="4"/>
      <c r="AB86" s="4" t="e">
        <f t="shared" si="18"/>
        <v>#DIV/0!</v>
      </c>
      <c r="AC86" s="4"/>
      <c r="AD86" s="4"/>
      <c r="AE86" s="4" t="e">
        <f t="shared" si="19"/>
        <v>#DIV/0!</v>
      </c>
      <c r="AF86" s="4"/>
      <c r="AG86" s="4"/>
      <c r="AH86" s="4" t="e">
        <f t="shared" si="20"/>
        <v>#DIV/0!</v>
      </c>
      <c r="AI86" s="4"/>
      <c r="AJ86" s="4"/>
      <c r="AK86" s="4" t="e">
        <f t="shared" si="21"/>
        <v>#DIV/0!</v>
      </c>
      <c r="AL86" s="4"/>
      <c r="AM86" s="4"/>
      <c r="AN86" s="4" t="e">
        <f t="shared" si="22"/>
        <v>#DIV/0!</v>
      </c>
      <c r="AO86" s="4"/>
      <c r="AP86" s="4"/>
      <c r="AQ86" s="4" t="e">
        <f t="shared" si="23"/>
        <v>#DIV/0!</v>
      </c>
      <c r="AR86" s="4">
        <f t="shared" si="25"/>
        <v>0</v>
      </c>
      <c r="AS86" s="4">
        <f t="shared" si="25"/>
        <v>0</v>
      </c>
      <c r="AT86" s="4" t="e">
        <f t="shared" si="24"/>
        <v>#DIV/0!</v>
      </c>
    </row>
    <row r="87" spans="1:46" x14ac:dyDescent="0.15">
      <c r="A87" s="32"/>
      <c r="B87" t="s">
        <v>32</v>
      </c>
      <c r="C87" t="s">
        <v>42</v>
      </c>
      <c r="D87" t="s">
        <v>10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 t="e">
        <f t="shared" si="15"/>
        <v>#DIV/0!</v>
      </c>
      <c r="T87" s="4"/>
      <c r="U87" s="4"/>
      <c r="V87" s="4" t="e">
        <f t="shared" si="16"/>
        <v>#DIV/0!</v>
      </c>
      <c r="W87" s="4"/>
      <c r="X87" s="4"/>
      <c r="Y87" s="4" t="e">
        <f t="shared" si="17"/>
        <v>#DIV/0!</v>
      </c>
      <c r="Z87" s="4"/>
      <c r="AA87" s="4"/>
      <c r="AB87" s="4" t="e">
        <f t="shared" si="18"/>
        <v>#DIV/0!</v>
      </c>
      <c r="AC87" s="4"/>
      <c r="AD87" s="4"/>
      <c r="AE87" s="4" t="e">
        <f t="shared" si="19"/>
        <v>#DIV/0!</v>
      </c>
      <c r="AF87" s="4"/>
      <c r="AG87" s="4"/>
      <c r="AH87" s="4" t="e">
        <f t="shared" si="20"/>
        <v>#DIV/0!</v>
      </c>
      <c r="AI87" s="4"/>
      <c r="AJ87" s="4"/>
      <c r="AK87" s="4" t="e">
        <f t="shared" si="21"/>
        <v>#DIV/0!</v>
      </c>
      <c r="AL87" s="4"/>
      <c r="AM87" s="4"/>
      <c r="AN87" s="4" t="e">
        <f t="shared" si="22"/>
        <v>#DIV/0!</v>
      </c>
      <c r="AO87" s="4"/>
      <c r="AP87" s="4"/>
      <c r="AQ87" s="4" t="e">
        <f t="shared" si="23"/>
        <v>#DIV/0!</v>
      </c>
      <c r="AR87" s="4">
        <f t="shared" si="25"/>
        <v>0</v>
      </c>
      <c r="AS87" s="4">
        <f t="shared" si="25"/>
        <v>0</v>
      </c>
      <c r="AT87" s="4" t="e">
        <f t="shared" si="24"/>
        <v>#DIV/0!</v>
      </c>
    </row>
    <row r="88" spans="1:46" x14ac:dyDescent="0.15">
      <c r="A88" s="32"/>
      <c r="D88" s="1" t="s">
        <v>43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>
        <f>SUBTOTAL(9,Q86:Q87)</f>
        <v>0</v>
      </c>
      <c r="R88" s="4">
        <f>SUBTOTAL(9,R86:R87)</f>
        <v>0</v>
      </c>
      <c r="S88" s="4" t="e">
        <f t="shared" si="15"/>
        <v>#DIV/0!</v>
      </c>
      <c r="T88" s="4">
        <f>SUBTOTAL(9,T86:T87)</f>
        <v>0</v>
      </c>
      <c r="U88" s="4">
        <f>SUBTOTAL(9,U86:U87)</f>
        <v>0</v>
      </c>
      <c r="V88" s="4" t="e">
        <f t="shared" si="16"/>
        <v>#DIV/0!</v>
      </c>
      <c r="W88" s="4">
        <f>SUBTOTAL(9,W86:W87)</f>
        <v>0</v>
      </c>
      <c r="X88" s="4">
        <f>SUBTOTAL(9,X86:X87)</f>
        <v>0</v>
      </c>
      <c r="Y88" s="4" t="e">
        <f t="shared" si="17"/>
        <v>#DIV/0!</v>
      </c>
      <c r="Z88" s="4">
        <f>SUBTOTAL(9,Z86:Z87)</f>
        <v>0</v>
      </c>
      <c r="AA88" s="4">
        <f>SUBTOTAL(9,AA86:AA87)</f>
        <v>0</v>
      </c>
      <c r="AB88" s="4" t="e">
        <f t="shared" si="18"/>
        <v>#DIV/0!</v>
      </c>
      <c r="AC88" s="4">
        <f>SUBTOTAL(9,AC86:AC87)</f>
        <v>0</v>
      </c>
      <c r="AD88" s="4">
        <f>SUBTOTAL(9,AD86:AD87)</f>
        <v>0</v>
      </c>
      <c r="AE88" s="4" t="e">
        <f t="shared" si="19"/>
        <v>#DIV/0!</v>
      </c>
      <c r="AF88" s="4">
        <f>SUBTOTAL(9,AF86:AF87)</f>
        <v>0</v>
      </c>
      <c r="AG88" s="4">
        <f>SUBTOTAL(9,AG86:AG87)</f>
        <v>0</v>
      </c>
      <c r="AH88" s="4" t="e">
        <f t="shared" si="20"/>
        <v>#DIV/0!</v>
      </c>
      <c r="AI88" s="4">
        <f>SUBTOTAL(9,AI86:AI87)</f>
        <v>0</v>
      </c>
      <c r="AJ88" s="4">
        <f>SUBTOTAL(9,AJ86:AJ87)</f>
        <v>0</v>
      </c>
      <c r="AK88" s="4" t="e">
        <f t="shared" si="21"/>
        <v>#DIV/0!</v>
      </c>
      <c r="AL88" s="4">
        <f>SUBTOTAL(9,AL86:AL87)</f>
        <v>0</v>
      </c>
      <c r="AM88" s="4">
        <f>SUBTOTAL(9,AM86:AM87)</f>
        <v>0</v>
      </c>
      <c r="AN88" s="4" t="e">
        <f t="shared" si="22"/>
        <v>#DIV/0!</v>
      </c>
      <c r="AO88" s="4">
        <f>SUBTOTAL(9,AO86:AO87)</f>
        <v>0</v>
      </c>
      <c r="AP88" s="4">
        <f>SUBTOTAL(9,AP86:AP87)</f>
        <v>0</v>
      </c>
      <c r="AQ88" s="4" t="e">
        <f t="shared" si="23"/>
        <v>#DIV/0!</v>
      </c>
      <c r="AR88" s="4">
        <f t="shared" si="25"/>
        <v>0</v>
      </c>
      <c r="AS88" s="4">
        <f t="shared" si="25"/>
        <v>0</v>
      </c>
      <c r="AT88" s="4" t="e">
        <f t="shared" si="24"/>
        <v>#DIV/0!</v>
      </c>
    </row>
    <row r="89" spans="1:46" x14ac:dyDescent="0.15">
      <c r="A89" s="32"/>
      <c r="B89" t="s">
        <v>32</v>
      </c>
      <c r="C89" t="s">
        <v>42</v>
      </c>
      <c r="D89" t="s">
        <v>19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 t="e">
        <f t="shared" si="15"/>
        <v>#DIV/0!</v>
      </c>
      <c r="T89" s="4"/>
      <c r="U89" s="4"/>
      <c r="V89" s="4" t="e">
        <f t="shared" si="16"/>
        <v>#DIV/0!</v>
      </c>
      <c r="W89" s="4"/>
      <c r="X89" s="4"/>
      <c r="Y89" s="4" t="e">
        <f t="shared" si="17"/>
        <v>#DIV/0!</v>
      </c>
      <c r="Z89" s="4"/>
      <c r="AA89" s="4"/>
      <c r="AB89" s="4" t="e">
        <f t="shared" si="18"/>
        <v>#DIV/0!</v>
      </c>
      <c r="AC89" s="4"/>
      <c r="AD89" s="4"/>
      <c r="AE89" s="4" t="e">
        <f t="shared" si="19"/>
        <v>#DIV/0!</v>
      </c>
      <c r="AF89" s="4"/>
      <c r="AG89" s="4"/>
      <c r="AH89" s="4" t="e">
        <f t="shared" si="20"/>
        <v>#DIV/0!</v>
      </c>
      <c r="AI89" s="4"/>
      <c r="AJ89" s="4"/>
      <c r="AK89" s="4" t="e">
        <f t="shared" si="21"/>
        <v>#DIV/0!</v>
      </c>
      <c r="AL89" s="4"/>
      <c r="AM89" s="4"/>
      <c r="AN89" s="4" t="e">
        <f t="shared" si="22"/>
        <v>#DIV/0!</v>
      </c>
      <c r="AO89" s="4"/>
      <c r="AP89" s="4"/>
      <c r="AQ89" s="4" t="e">
        <f t="shared" si="23"/>
        <v>#DIV/0!</v>
      </c>
      <c r="AR89" s="4">
        <f t="shared" si="25"/>
        <v>0</v>
      </c>
      <c r="AS89" s="4">
        <f t="shared" si="25"/>
        <v>0</v>
      </c>
      <c r="AT89" s="4" t="e">
        <f t="shared" si="24"/>
        <v>#DIV/0!</v>
      </c>
    </row>
    <row r="90" spans="1:46" x14ac:dyDescent="0.15">
      <c r="A90" s="32"/>
      <c r="B90" t="s">
        <v>32</v>
      </c>
      <c r="C90" t="s">
        <v>42</v>
      </c>
      <c r="D90" t="s">
        <v>25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 t="e">
        <f t="shared" si="15"/>
        <v>#DIV/0!</v>
      </c>
      <c r="T90" s="4"/>
      <c r="U90" s="4"/>
      <c r="V90" s="4" t="e">
        <f t="shared" si="16"/>
        <v>#DIV/0!</v>
      </c>
      <c r="W90" s="4"/>
      <c r="X90" s="4"/>
      <c r="Y90" s="4" t="e">
        <f t="shared" si="17"/>
        <v>#DIV/0!</v>
      </c>
      <c r="Z90" s="4"/>
      <c r="AA90" s="4"/>
      <c r="AB90" s="4" t="e">
        <f t="shared" si="18"/>
        <v>#DIV/0!</v>
      </c>
      <c r="AC90" s="4"/>
      <c r="AD90" s="4"/>
      <c r="AE90" s="4" t="e">
        <f t="shared" si="19"/>
        <v>#DIV/0!</v>
      </c>
      <c r="AF90" s="4"/>
      <c r="AG90" s="4"/>
      <c r="AH90" s="4" t="e">
        <f t="shared" si="20"/>
        <v>#DIV/0!</v>
      </c>
      <c r="AI90" s="4"/>
      <c r="AJ90" s="4"/>
      <c r="AK90" s="4" t="e">
        <f t="shared" si="21"/>
        <v>#DIV/0!</v>
      </c>
      <c r="AL90" s="4"/>
      <c r="AM90" s="4"/>
      <c r="AN90" s="4" t="e">
        <f t="shared" si="22"/>
        <v>#DIV/0!</v>
      </c>
      <c r="AO90" s="4"/>
      <c r="AP90" s="4"/>
      <c r="AQ90" s="4" t="e">
        <f t="shared" si="23"/>
        <v>#DIV/0!</v>
      </c>
      <c r="AR90" s="4">
        <f t="shared" si="25"/>
        <v>0</v>
      </c>
      <c r="AS90" s="4">
        <f t="shared" si="25"/>
        <v>0</v>
      </c>
      <c r="AT90" s="4" t="e">
        <f t="shared" si="24"/>
        <v>#DIV/0!</v>
      </c>
    </row>
    <row r="91" spans="1:46" x14ac:dyDescent="0.15">
      <c r="A91" s="32"/>
      <c r="B91" t="s">
        <v>32</v>
      </c>
      <c r="C91" t="s">
        <v>42</v>
      </c>
      <c r="D91" t="s">
        <v>17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 t="e">
        <f t="shared" si="15"/>
        <v>#DIV/0!</v>
      </c>
      <c r="T91" s="4"/>
      <c r="U91" s="4"/>
      <c r="V91" s="4" t="e">
        <f t="shared" si="16"/>
        <v>#DIV/0!</v>
      </c>
      <c r="W91" s="4"/>
      <c r="X91" s="4"/>
      <c r="Y91" s="4" t="e">
        <f t="shared" si="17"/>
        <v>#DIV/0!</v>
      </c>
      <c r="Z91" s="4"/>
      <c r="AA91" s="4"/>
      <c r="AB91" s="4" t="e">
        <f t="shared" si="18"/>
        <v>#DIV/0!</v>
      </c>
      <c r="AC91" s="4"/>
      <c r="AD91" s="4"/>
      <c r="AE91" s="4" t="e">
        <f t="shared" si="19"/>
        <v>#DIV/0!</v>
      </c>
      <c r="AF91" s="4"/>
      <c r="AG91" s="4"/>
      <c r="AH91" s="4" t="e">
        <f t="shared" si="20"/>
        <v>#DIV/0!</v>
      </c>
      <c r="AI91" s="4"/>
      <c r="AJ91" s="4"/>
      <c r="AK91" s="4" t="e">
        <f t="shared" si="21"/>
        <v>#DIV/0!</v>
      </c>
      <c r="AL91" s="4"/>
      <c r="AM91" s="4"/>
      <c r="AN91" s="4" t="e">
        <f t="shared" si="22"/>
        <v>#DIV/0!</v>
      </c>
      <c r="AO91" s="4"/>
      <c r="AP91" s="4"/>
      <c r="AQ91" s="4" t="e">
        <f t="shared" si="23"/>
        <v>#DIV/0!</v>
      </c>
      <c r="AR91" s="4">
        <f t="shared" si="25"/>
        <v>0</v>
      </c>
      <c r="AS91" s="4">
        <f t="shared" si="25"/>
        <v>0</v>
      </c>
      <c r="AT91" s="4" t="e">
        <f t="shared" si="24"/>
        <v>#DIV/0!</v>
      </c>
    </row>
    <row r="92" spans="1:46" x14ac:dyDescent="0.15">
      <c r="A92" s="32"/>
      <c r="B92" t="s">
        <v>62</v>
      </c>
      <c r="C92" t="s">
        <v>42</v>
      </c>
      <c r="D92" s="1" t="s">
        <v>89</v>
      </c>
      <c r="E92" s="4">
        <f>SUBTOTAL(9,E78:E91)</f>
        <v>2200</v>
      </c>
      <c r="F92" s="4">
        <f>SUBTOTAL(9,F78:F91)</f>
        <v>290483600</v>
      </c>
      <c r="G92" s="4">
        <f t="shared" ref="G92:G108" si="30">F92/E92</f>
        <v>132038</v>
      </c>
      <c r="H92" s="4"/>
      <c r="I92" s="4"/>
      <c r="J92" s="4"/>
      <c r="K92" s="4"/>
      <c r="L92" s="4"/>
      <c r="M92" s="4"/>
      <c r="N92" s="4"/>
      <c r="O92" s="4"/>
      <c r="P92" s="4"/>
      <c r="Q92" s="4">
        <f>SUBTOTAL(9,Q78:Q91)</f>
        <v>0</v>
      </c>
      <c r="R92" s="4">
        <f>SUBTOTAL(9,R78:R91)</f>
        <v>0</v>
      </c>
      <c r="S92" s="4" t="e">
        <f t="shared" si="15"/>
        <v>#DIV/0!</v>
      </c>
      <c r="T92" s="4">
        <f>SUBTOTAL(9,T78:T91)</f>
        <v>0</v>
      </c>
      <c r="U92" s="4">
        <f>SUBTOTAL(9,U78:U91)</f>
        <v>0</v>
      </c>
      <c r="V92" s="4" t="e">
        <f t="shared" si="16"/>
        <v>#DIV/0!</v>
      </c>
      <c r="W92" s="4">
        <f>SUBTOTAL(9,W78:W91)</f>
        <v>0</v>
      </c>
      <c r="X92" s="4">
        <f>SUBTOTAL(9,X78:X91)</f>
        <v>0</v>
      </c>
      <c r="Y92" s="4" t="e">
        <f t="shared" si="17"/>
        <v>#DIV/0!</v>
      </c>
      <c r="Z92" s="4">
        <f>SUBTOTAL(9,Z78:Z91)</f>
        <v>0</v>
      </c>
      <c r="AA92" s="4">
        <f>SUBTOTAL(9,AA78:AA91)</f>
        <v>0</v>
      </c>
      <c r="AB92" s="4" t="e">
        <f t="shared" si="18"/>
        <v>#DIV/0!</v>
      </c>
      <c r="AC92" s="4">
        <f>SUBTOTAL(9,AC78:AC91)</f>
        <v>0</v>
      </c>
      <c r="AD92" s="4">
        <f>SUBTOTAL(9,AD78:AD91)</f>
        <v>0</v>
      </c>
      <c r="AE92" s="4" t="e">
        <f t="shared" si="19"/>
        <v>#DIV/0!</v>
      </c>
      <c r="AF92" s="4">
        <f>SUBTOTAL(9,AF78:AF91)</f>
        <v>0</v>
      </c>
      <c r="AG92" s="4">
        <f>SUBTOTAL(9,AG78:AG91)</f>
        <v>0</v>
      </c>
      <c r="AH92" s="4" t="e">
        <f t="shared" si="20"/>
        <v>#DIV/0!</v>
      </c>
      <c r="AI92" s="4">
        <f>SUBTOTAL(9,AI78:AI91)</f>
        <v>0</v>
      </c>
      <c r="AJ92" s="4">
        <f>SUBTOTAL(9,AJ78:AJ91)</f>
        <v>0</v>
      </c>
      <c r="AK92" s="4" t="e">
        <f t="shared" si="21"/>
        <v>#DIV/0!</v>
      </c>
      <c r="AL92" s="4">
        <f>SUBTOTAL(9,AL78:AL91)</f>
        <v>0</v>
      </c>
      <c r="AM92" s="4">
        <f>SUBTOTAL(9,AM78:AM91)</f>
        <v>0</v>
      </c>
      <c r="AN92" s="4" t="e">
        <f t="shared" si="22"/>
        <v>#DIV/0!</v>
      </c>
      <c r="AO92" s="4">
        <f>SUBTOTAL(9,AO78:AO91)</f>
        <v>0</v>
      </c>
      <c r="AP92" s="4">
        <f>SUBTOTAL(9,AP78:AP91)</f>
        <v>0</v>
      </c>
      <c r="AQ92" s="4" t="e">
        <f t="shared" si="23"/>
        <v>#DIV/0!</v>
      </c>
      <c r="AR92" s="4">
        <f t="shared" si="25"/>
        <v>2200</v>
      </c>
      <c r="AS92" s="4">
        <f t="shared" si="25"/>
        <v>290483600</v>
      </c>
      <c r="AT92" s="4">
        <f t="shared" si="24"/>
        <v>132038</v>
      </c>
    </row>
    <row r="93" spans="1:46" x14ac:dyDescent="0.15">
      <c r="A93" s="32"/>
      <c r="B93" s="30" t="s">
        <v>44</v>
      </c>
      <c r="C93" s="30"/>
      <c r="D93" s="30"/>
      <c r="E93" s="4">
        <f>SUBTOTAL(9,E6:E92)</f>
        <v>9200</v>
      </c>
      <c r="F93" s="4">
        <f>SUBTOTAL(9,F6:F92)</f>
        <v>986213600</v>
      </c>
      <c r="G93" s="4">
        <f t="shared" si="30"/>
        <v>107197.13043478261</v>
      </c>
      <c r="H93" s="4">
        <f>SUBTOTAL(9,H6:H92)</f>
        <v>21000</v>
      </c>
      <c r="I93" s="4">
        <f>SUBTOTAL(9,I6:I92)</f>
        <v>1919015000</v>
      </c>
      <c r="J93" s="4">
        <f t="shared" si="27"/>
        <v>91381.666666666672</v>
      </c>
      <c r="K93" s="4">
        <f>SUBTOTAL(9,K6:K92)</f>
        <v>66000</v>
      </c>
      <c r="L93" s="4">
        <f>SUBTOTAL(9,L6:L92)</f>
        <v>7260069000</v>
      </c>
      <c r="M93" s="4">
        <f t="shared" si="28"/>
        <v>110001.04545454546</v>
      </c>
      <c r="N93" s="4">
        <f>SUBTOTAL(9,N6:N92)</f>
        <v>47000</v>
      </c>
      <c r="O93" s="4">
        <f>SUBTOTAL(9,O6:O92)</f>
        <v>5045620000</v>
      </c>
      <c r="P93" s="4">
        <f t="shared" si="29"/>
        <v>107353.6170212766</v>
      </c>
      <c r="Q93" s="4">
        <f>SUBTOTAL(9,Q6:Q92)</f>
        <v>0</v>
      </c>
      <c r="R93" s="4">
        <f>SUBTOTAL(9,R6:R92)</f>
        <v>0</v>
      </c>
      <c r="S93" s="4" t="e">
        <f t="shared" si="15"/>
        <v>#DIV/0!</v>
      </c>
      <c r="T93" s="4">
        <f>SUBTOTAL(9,T6:T92)</f>
        <v>0</v>
      </c>
      <c r="U93" s="4">
        <f>SUBTOTAL(9,U6:U92)</f>
        <v>0</v>
      </c>
      <c r="V93" s="4" t="e">
        <f t="shared" si="16"/>
        <v>#DIV/0!</v>
      </c>
      <c r="W93" s="4">
        <f>SUBTOTAL(9,W6:W92)</f>
        <v>0</v>
      </c>
      <c r="X93" s="4">
        <f>SUBTOTAL(9,X6:X92)</f>
        <v>0</v>
      </c>
      <c r="Y93" s="4" t="e">
        <f t="shared" si="17"/>
        <v>#DIV/0!</v>
      </c>
      <c r="Z93" s="4">
        <f>SUBTOTAL(9,Z6:Z92)</f>
        <v>0</v>
      </c>
      <c r="AA93" s="4">
        <f>SUBTOTAL(9,AA6:AA92)</f>
        <v>0</v>
      </c>
      <c r="AB93" s="4" t="e">
        <f t="shared" si="18"/>
        <v>#DIV/0!</v>
      </c>
      <c r="AC93" s="4">
        <f>SUBTOTAL(9,AC6:AC92)</f>
        <v>0</v>
      </c>
      <c r="AD93" s="4">
        <f>SUBTOTAL(9,AD6:AD92)</f>
        <v>0</v>
      </c>
      <c r="AE93" s="4" t="e">
        <f t="shared" si="19"/>
        <v>#DIV/0!</v>
      </c>
      <c r="AF93" s="4">
        <f>SUBTOTAL(9,AF6:AF92)</f>
        <v>0</v>
      </c>
      <c r="AG93" s="4">
        <f>SUBTOTAL(9,AG6:AG92)</f>
        <v>0</v>
      </c>
      <c r="AH93" s="4" t="e">
        <f t="shared" si="20"/>
        <v>#DIV/0!</v>
      </c>
      <c r="AI93" s="4">
        <f>SUBTOTAL(9,AI6:AI92)</f>
        <v>0</v>
      </c>
      <c r="AJ93" s="4">
        <f>SUBTOTAL(9,AJ6:AJ92)</f>
        <v>0</v>
      </c>
      <c r="AK93" s="4" t="e">
        <f t="shared" si="21"/>
        <v>#DIV/0!</v>
      </c>
      <c r="AL93" s="4">
        <f>SUBTOTAL(9,AL6:AL92)</f>
        <v>0</v>
      </c>
      <c r="AM93" s="4">
        <f>SUBTOTAL(9,AM6:AM92)</f>
        <v>0</v>
      </c>
      <c r="AN93" s="4" t="e">
        <f t="shared" si="22"/>
        <v>#DIV/0!</v>
      </c>
      <c r="AO93" s="4">
        <f>SUBTOTAL(9,AO6:AO92)</f>
        <v>0</v>
      </c>
      <c r="AP93" s="4">
        <f>SUBTOTAL(9,AP6:AP92)</f>
        <v>0</v>
      </c>
      <c r="AQ93" s="4" t="e">
        <f t="shared" si="23"/>
        <v>#DIV/0!</v>
      </c>
      <c r="AR93" s="4">
        <f t="shared" si="25"/>
        <v>143200</v>
      </c>
      <c r="AS93" s="4">
        <f t="shared" si="25"/>
        <v>15210917600</v>
      </c>
      <c r="AT93" s="4">
        <f t="shared" si="24"/>
        <v>106221.49162011173</v>
      </c>
    </row>
    <row r="94" spans="1:46" x14ac:dyDescent="0.15">
      <c r="A94" s="32" t="s">
        <v>127</v>
      </c>
      <c r="B94" s="29" t="s">
        <v>7</v>
      </c>
      <c r="C94" s="29"/>
      <c r="D94" s="29"/>
      <c r="E94" s="4"/>
      <c r="F94" s="4"/>
      <c r="G94" s="4"/>
      <c r="H94" s="4"/>
      <c r="I94" s="4"/>
      <c r="J94" s="4"/>
      <c r="K94" s="4">
        <f>K6+K33+K37+K42+K43+K44+K45+K46+K47+K48+K78+K79+K80</f>
        <v>26000</v>
      </c>
      <c r="L94" s="4">
        <f>L6+L33+L37+L42+L43+L44+L45+L46+L47+L48+L78+L79+L80</f>
        <v>2689855000</v>
      </c>
      <c r="M94" s="4">
        <f t="shared" si="28"/>
        <v>103455.96153846153</v>
      </c>
      <c r="N94" s="4">
        <f>N6+N33+N37+N42+N43+N44+N45+N46+N47+N48+N78+N79+N80</f>
        <v>21000</v>
      </c>
      <c r="O94" s="4">
        <f>O6+O33+O37+O42+O43+O44+O45+O46+O47+O48+O78+O79+O80</f>
        <v>1878534000</v>
      </c>
      <c r="P94" s="4">
        <f t="shared" si="29"/>
        <v>89454</v>
      </c>
      <c r="Q94" s="4">
        <f>Q6+Q33+Q37+Q42+Q43+Q44+Q45+Q46+Q47+Q48+Q78+Q79+Q80</f>
        <v>0</v>
      </c>
      <c r="R94" s="4">
        <f>R6+R33+R37+R42+R43+R44+R45+R46+R47+R48+R78+R79+R80</f>
        <v>0</v>
      </c>
      <c r="S94" s="4" t="e">
        <f t="shared" si="15"/>
        <v>#DIV/0!</v>
      </c>
      <c r="T94" s="4">
        <f>T6+T33+T37+T42+T43+T44+T45+T46+T47+T48+T78+T79+T80</f>
        <v>0</v>
      </c>
      <c r="U94" s="4">
        <f>U6+U33+U37+U42+U43+U44+U45+U46+U47+U48+U78+U79+U80</f>
        <v>0</v>
      </c>
      <c r="V94" s="4" t="e">
        <f t="shared" si="16"/>
        <v>#DIV/0!</v>
      </c>
      <c r="W94" s="4">
        <f>W6+W33+W37+W42+W43+W44+W45+W46+W47+W48+W78+W79+W80</f>
        <v>0</v>
      </c>
      <c r="X94" s="4">
        <f>X6+X33+X37+X42+X43+X44+X45+X46+X47+X48+X78+X79+X80</f>
        <v>0</v>
      </c>
      <c r="Y94" s="4" t="e">
        <f t="shared" si="17"/>
        <v>#DIV/0!</v>
      </c>
      <c r="Z94" s="4">
        <f>Z6+Z33+Z37+Z42+Z43+Z44+Z45+Z46+Z47+Z48+Z78+Z79+Z80</f>
        <v>0</v>
      </c>
      <c r="AA94" s="4">
        <f>AA6+AA33+AA37+AA42+AA43+AA44+AA45+AA46+AA47+AA48+AA78+AA79+AA80</f>
        <v>0</v>
      </c>
      <c r="AB94" s="4" t="e">
        <f t="shared" si="18"/>
        <v>#DIV/0!</v>
      </c>
      <c r="AC94" s="4">
        <f>AC6+AC33+AC37+AC42+AC43+AC44+AC45+AC46+AC47+AC48+AC78+AC79+AC80</f>
        <v>0</v>
      </c>
      <c r="AD94" s="4">
        <f>AD6+AD33+AD37+AD42+AD43+AD44+AD45+AD46+AD47+AD48+AD78+AD79+AD80</f>
        <v>0</v>
      </c>
      <c r="AE94" s="4" t="e">
        <f t="shared" si="19"/>
        <v>#DIV/0!</v>
      </c>
      <c r="AF94" s="4">
        <f>AF6+AF33+AF37+AF42+AF43+AF44+AF45+AF46+AF47+AF48+AF78+AF79+AF80</f>
        <v>0</v>
      </c>
      <c r="AG94" s="4">
        <f>AG6+AG33+AG37+AG42+AG43+AG44+AG45+AG46+AG47+AG48+AG78+AG79+AG80</f>
        <v>0</v>
      </c>
      <c r="AH94" s="4" t="e">
        <f t="shared" si="20"/>
        <v>#DIV/0!</v>
      </c>
      <c r="AI94" s="4">
        <f>AI6+AI33+AI37+AI42+AI43+AI44+AI45+AI46+AI47+AI48+AI78+AI79+AI80</f>
        <v>0</v>
      </c>
      <c r="AJ94" s="4">
        <f>AJ6+AJ33+AJ37+AJ42+AJ43+AJ44+AJ45+AJ46+AJ47+AJ48+AJ78+AJ79+AJ80</f>
        <v>0</v>
      </c>
      <c r="AK94" s="4" t="e">
        <f t="shared" si="21"/>
        <v>#DIV/0!</v>
      </c>
      <c r="AL94" s="4">
        <f>AL6+AL33+AL37+AL42+AL43+AL44+AL45+AL46+AL47+AL48+AL78+AL79+AL80</f>
        <v>0</v>
      </c>
      <c r="AM94" s="4">
        <f>AM6+AM33+AM37+AM42+AM43+AM44+AM45+AM46+AM47+AM48+AM78+AM79+AM80</f>
        <v>0</v>
      </c>
      <c r="AN94" s="4" t="e">
        <f t="shared" si="22"/>
        <v>#DIV/0!</v>
      </c>
      <c r="AO94" s="4">
        <f>AO6+AO33+AO37+AO42+AO43+AO44+AO45+AO46+AO47+AO48+AO78+AO79+AO80</f>
        <v>0</v>
      </c>
      <c r="AP94" s="4">
        <f>AP6+AP33+AP37+AP42+AP43+AP44+AP45+AP46+AP47+AP48+AP78+AP79+AP80</f>
        <v>0</v>
      </c>
      <c r="AQ94" s="4" t="e">
        <f t="shared" si="23"/>
        <v>#DIV/0!</v>
      </c>
      <c r="AR94" s="4">
        <f t="shared" ref="AR94:AS108" si="31">E94+H94+K94+N94+Q94+T94+W94+Z94+AC94+AF94+AI94+AL94+AO94</f>
        <v>47000</v>
      </c>
      <c r="AS94" s="4">
        <f t="shared" si="31"/>
        <v>4568389000</v>
      </c>
      <c r="AT94" s="4">
        <f t="shared" si="24"/>
        <v>97199.765957446813</v>
      </c>
    </row>
    <row r="95" spans="1:46" x14ac:dyDescent="0.15">
      <c r="A95" s="32"/>
      <c r="B95" s="29" t="s">
        <v>67</v>
      </c>
      <c r="C95" s="29"/>
      <c r="D95" s="29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>
        <f>Q7+Q8</f>
        <v>0</v>
      </c>
      <c r="R95" s="4">
        <f>R7+R8</f>
        <v>0</v>
      </c>
      <c r="S95" s="4" t="e">
        <f t="shared" si="15"/>
        <v>#DIV/0!</v>
      </c>
      <c r="T95" s="4">
        <f>T7+T8</f>
        <v>0</v>
      </c>
      <c r="U95" s="4">
        <f>U7+U8</f>
        <v>0</v>
      </c>
      <c r="V95" s="4" t="e">
        <f t="shared" si="16"/>
        <v>#DIV/0!</v>
      </c>
      <c r="W95" s="4">
        <f>W7+W8</f>
        <v>0</v>
      </c>
      <c r="X95" s="4">
        <f>X7+X8</f>
        <v>0</v>
      </c>
      <c r="Y95" s="4" t="e">
        <f t="shared" si="17"/>
        <v>#DIV/0!</v>
      </c>
      <c r="Z95" s="4">
        <f>Z7+Z8</f>
        <v>0</v>
      </c>
      <c r="AA95" s="4">
        <f>AA7+AA8</f>
        <v>0</v>
      </c>
      <c r="AB95" s="4" t="e">
        <f t="shared" si="18"/>
        <v>#DIV/0!</v>
      </c>
      <c r="AC95" s="4">
        <f>AC7+AC8</f>
        <v>0</v>
      </c>
      <c r="AD95" s="4">
        <f>AD7+AD8</f>
        <v>0</v>
      </c>
      <c r="AE95" s="4" t="e">
        <f t="shared" si="19"/>
        <v>#DIV/0!</v>
      </c>
      <c r="AF95" s="4">
        <f>AF7+AF8</f>
        <v>0</v>
      </c>
      <c r="AG95" s="4">
        <f>AG7+AG8</f>
        <v>0</v>
      </c>
      <c r="AH95" s="4" t="e">
        <f t="shared" si="20"/>
        <v>#DIV/0!</v>
      </c>
      <c r="AI95" s="4">
        <f>AI7+AI8</f>
        <v>0</v>
      </c>
      <c r="AJ95" s="4">
        <f>AJ7+AJ8</f>
        <v>0</v>
      </c>
      <c r="AK95" s="4" t="e">
        <f t="shared" si="21"/>
        <v>#DIV/0!</v>
      </c>
      <c r="AL95" s="4">
        <f>AL7+AL8</f>
        <v>0</v>
      </c>
      <c r="AM95" s="4">
        <f>AM7+AM8</f>
        <v>0</v>
      </c>
      <c r="AN95" s="4" t="e">
        <f t="shared" si="22"/>
        <v>#DIV/0!</v>
      </c>
      <c r="AO95" s="4">
        <f>AO7+AO8</f>
        <v>0</v>
      </c>
      <c r="AP95" s="4">
        <f>AP7+AP8</f>
        <v>0</v>
      </c>
      <c r="AQ95" s="4" t="e">
        <f t="shared" si="23"/>
        <v>#DIV/0!</v>
      </c>
      <c r="AR95" s="4">
        <f t="shared" si="31"/>
        <v>0</v>
      </c>
      <c r="AS95" s="4">
        <f t="shared" si="31"/>
        <v>0</v>
      </c>
      <c r="AT95" s="4" t="e">
        <f t="shared" si="24"/>
        <v>#DIV/0!</v>
      </c>
    </row>
    <row r="96" spans="1:46" x14ac:dyDescent="0.15">
      <c r="A96" s="32"/>
      <c r="B96" s="29" t="s">
        <v>10</v>
      </c>
      <c r="C96" s="29"/>
      <c r="D96" s="29"/>
      <c r="E96" s="4">
        <f>E10+E11+E36+E54+E88</f>
        <v>7000</v>
      </c>
      <c r="F96" s="4">
        <f>F10+F11+F36+F54+F88</f>
        <v>695730000</v>
      </c>
      <c r="G96" s="4">
        <f t="shared" si="30"/>
        <v>99390</v>
      </c>
      <c r="H96" s="4">
        <f>H10+H11+H36+H54+H88</f>
        <v>21000</v>
      </c>
      <c r="I96" s="4">
        <f>I10+I11+I36+I54+I88</f>
        <v>1919015000</v>
      </c>
      <c r="J96" s="4">
        <f t="shared" si="27"/>
        <v>91381.666666666672</v>
      </c>
      <c r="K96" s="4">
        <f>K10+K11+K36+K54+K88</f>
        <v>27000</v>
      </c>
      <c r="L96" s="4">
        <f>L10+L11+L36+L54+L88</f>
        <v>2947190000</v>
      </c>
      <c r="M96" s="4">
        <f t="shared" si="28"/>
        <v>109155.18518518518</v>
      </c>
      <c r="N96" s="4"/>
      <c r="O96" s="4"/>
      <c r="P96" s="4"/>
      <c r="Q96" s="4">
        <f>Q10+Q11+Q36+Q54+Q88</f>
        <v>0</v>
      </c>
      <c r="R96" s="4">
        <f>R10+R11+R36+R54+R88</f>
        <v>0</v>
      </c>
      <c r="S96" s="4" t="e">
        <f t="shared" si="15"/>
        <v>#DIV/0!</v>
      </c>
      <c r="T96" s="4">
        <f>T10+T11+T36+T54+T88</f>
        <v>0</v>
      </c>
      <c r="U96" s="4">
        <f>U10+U11+U36+U54+U88</f>
        <v>0</v>
      </c>
      <c r="V96" s="4" t="e">
        <f t="shared" si="16"/>
        <v>#DIV/0!</v>
      </c>
      <c r="W96" s="4">
        <f>W10+W11+W36+W54+W88</f>
        <v>0</v>
      </c>
      <c r="X96" s="4">
        <f>X10+X11+X36+X54+X88</f>
        <v>0</v>
      </c>
      <c r="Y96" s="4" t="e">
        <f t="shared" si="17"/>
        <v>#DIV/0!</v>
      </c>
      <c r="Z96" s="4">
        <f>Z10+Z11+Z36+Z54+Z88</f>
        <v>0</v>
      </c>
      <c r="AA96" s="4">
        <f>AA10+AA11+AA36+AA54+AA88</f>
        <v>0</v>
      </c>
      <c r="AB96" s="4" t="e">
        <f t="shared" si="18"/>
        <v>#DIV/0!</v>
      </c>
      <c r="AC96" s="4">
        <f>AC10+AC11+AC36+AC54+AC88</f>
        <v>0</v>
      </c>
      <c r="AD96" s="4">
        <f>AD10+AD11+AD36+AD54+AD88</f>
        <v>0</v>
      </c>
      <c r="AE96" s="4" t="e">
        <f t="shared" si="19"/>
        <v>#DIV/0!</v>
      </c>
      <c r="AF96" s="4">
        <f>AF10+AF11+AF36+AF54+AF88</f>
        <v>0</v>
      </c>
      <c r="AG96" s="4">
        <f>AG10+AG11+AG36+AG54+AG88</f>
        <v>0</v>
      </c>
      <c r="AH96" s="4" t="e">
        <f t="shared" si="20"/>
        <v>#DIV/0!</v>
      </c>
      <c r="AI96" s="4">
        <f>AI10+AI11+AI36+AI54+AI88</f>
        <v>0</v>
      </c>
      <c r="AJ96" s="4">
        <f>AJ10+AJ11+AJ36+AJ54+AJ88</f>
        <v>0</v>
      </c>
      <c r="AK96" s="4" t="e">
        <f t="shared" si="21"/>
        <v>#DIV/0!</v>
      </c>
      <c r="AL96" s="4">
        <f>AL10+AL11+AL36+AL54+AL88</f>
        <v>0</v>
      </c>
      <c r="AM96" s="4">
        <f>AM10+AM11+AM36+AM54+AM88</f>
        <v>0</v>
      </c>
      <c r="AN96" s="4" t="e">
        <f t="shared" si="22"/>
        <v>#DIV/0!</v>
      </c>
      <c r="AO96" s="4">
        <f>AO10+AO11+AO36+AO54+AO88</f>
        <v>0</v>
      </c>
      <c r="AP96" s="4">
        <f>AP10+AP11+AP36+AP54+AP88</f>
        <v>0</v>
      </c>
      <c r="AQ96" s="4" t="e">
        <f t="shared" si="23"/>
        <v>#DIV/0!</v>
      </c>
      <c r="AR96" s="4">
        <f t="shared" si="31"/>
        <v>55000</v>
      </c>
      <c r="AS96" s="4">
        <f t="shared" si="31"/>
        <v>5561935000</v>
      </c>
      <c r="AT96" s="4">
        <f t="shared" si="24"/>
        <v>101126.09090909091</v>
      </c>
    </row>
    <row r="97" spans="1:46" x14ac:dyDescent="0.15">
      <c r="A97" s="32"/>
      <c r="B97" s="29" t="s">
        <v>35</v>
      </c>
      <c r="C97" s="29"/>
      <c r="D97" s="29"/>
      <c r="E97" s="4">
        <f>E13+E14+E38+E57+E56+E55+E85</f>
        <v>2200</v>
      </c>
      <c r="F97" s="4">
        <f>F13+F14+F38+F57+F56+F55+F85</f>
        <v>290483600</v>
      </c>
      <c r="G97" s="4">
        <f t="shared" si="30"/>
        <v>132038</v>
      </c>
      <c r="H97" s="4"/>
      <c r="I97" s="4"/>
      <c r="J97" s="4"/>
      <c r="K97" s="4">
        <f>K13+K14+K38+K57+K56+K55+K85</f>
        <v>13000</v>
      </c>
      <c r="L97" s="4">
        <f>L13+L14+L38+L57+L56+L55+L85</f>
        <v>1623024000</v>
      </c>
      <c r="M97" s="4">
        <f t="shared" si="28"/>
        <v>124848</v>
      </c>
      <c r="N97" s="4">
        <f>N13+N14+N38+N57+N56+N55+N85</f>
        <v>13000</v>
      </c>
      <c r="O97" s="4">
        <f>O13+O14+O38+O57+O56+O55+O85</f>
        <v>1581554000</v>
      </c>
      <c r="P97" s="4">
        <f t="shared" si="29"/>
        <v>121658</v>
      </c>
      <c r="Q97" s="4">
        <f>Q13+Q14+Q38+Q57+Q56+Q55+Q85</f>
        <v>0</v>
      </c>
      <c r="R97" s="4">
        <f>R13+R14+R38+R57+R56+R55+R85</f>
        <v>0</v>
      </c>
      <c r="S97" s="4" t="e">
        <f t="shared" si="15"/>
        <v>#DIV/0!</v>
      </c>
      <c r="T97" s="4">
        <f>T13+T14+T38+T57+T56+T55+T85</f>
        <v>0</v>
      </c>
      <c r="U97" s="4">
        <f>U13+U14+U38+U57+U56+U55+U85</f>
        <v>0</v>
      </c>
      <c r="V97" s="4" t="e">
        <f t="shared" si="16"/>
        <v>#DIV/0!</v>
      </c>
      <c r="W97" s="4">
        <f>W13+W14+W38+W57+W56+W55+W85</f>
        <v>0</v>
      </c>
      <c r="X97" s="4">
        <f>X13+X14+X38+X57+X56+X55+X85</f>
        <v>0</v>
      </c>
      <c r="Y97" s="4" t="e">
        <f t="shared" si="17"/>
        <v>#DIV/0!</v>
      </c>
      <c r="Z97" s="4">
        <f>Z13+Z14+Z38+Z57+Z56+Z55+Z85</f>
        <v>0</v>
      </c>
      <c r="AA97" s="4">
        <f>AA13+AA14+AA38+AA57+AA56+AA55+AA85</f>
        <v>0</v>
      </c>
      <c r="AB97" s="4" t="e">
        <f t="shared" si="18"/>
        <v>#DIV/0!</v>
      </c>
      <c r="AC97" s="4">
        <f>AC13+AC14+AC38+AC57+AC56+AC55+AC85</f>
        <v>0</v>
      </c>
      <c r="AD97" s="4">
        <f>AD13+AD14+AD38+AD57+AD56+AD55+AD85</f>
        <v>0</v>
      </c>
      <c r="AE97" s="4" t="e">
        <f t="shared" si="19"/>
        <v>#DIV/0!</v>
      </c>
      <c r="AF97" s="4">
        <f>AF13+AF14+AF38+AF57+AF56+AF55+AF85</f>
        <v>0</v>
      </c>
      <c r="AG97" s="4">
        <f>AG13+AG14+AG38+AG57+AG56+AG55+AG85</f>
        <v>0</v>
      </c>
      <c r="AH97" s="4" t="e">
        <f t="shared" si="20"/>
        <v>#DIV/0!</v>
      </c>
      <c r="AI97" s="4">
        <f>AI13+AI14+AI38+AI57+AI56+AI55+AI85</f>
        <v>0</v>
      </c>
      <c r="AJ97" s="4">
        <f>AJ13+AJ14+AJ38+AJ57+AJ56+AJ55+AJ85</f>
        <v>0</v>
      </c>
      <c r="AK97" s="4" t="e">
        <f t="shared" si="21"/>
        <v>#DIV/0!</v>
      </c>
      <c r="AL97" s="4">
        <f>AL13+AL14+AL38+AL57+AL56+AL55+AL85</f>
        <v>0</v>
      </c>
      <c r="AM97" s="4">
        <f>AM13+AM14+AM38+AM57+AM56+AM55+AM85</f>
        <v>0</v>
      </c>
      <c r="AN97" s="4" t="e">
        <f t="shared" si="22"/>
        <v>#DIV/0!</v>
      </c>
      <c r="AO97" s="4">
        <f>AO13+AO14+AO38+AO57+AO56+AO55+AO85</f>
        <v>0</v>
      </c>
      <c r="AP97" s="4">
        <f>AP13+AP14+AP38+AP57+AP56+AP55+AP85</f>
        <v>0</v>
      </c>
      <c r="AQ97" s="4" t="e">
        <f t="shared" si="23"/>
        <v>#DIV/0!</v>
      </c>
      <c r="AR97" s="4">
        <f t="shared" si="31"/>
        <v>28200</v>
      </c>
      <c r="AS97" s="4">
        <f t="shared" si="31"/>
        <v>3495061600</v>
      </c>
      <c r="AT97" s="4">
        <f t="shared" si="24"/>
        <v>123938.35460992908</v>
      </c>
    </row>
    <row r="98" spans="1:46" x14ac:dyDescent="0.15">
      <c r="A98" s="32"/>
      <c r="B98" s="29" t="s">
        <v>59</v>
      </c>
      <c r="C98" s="29"/>
      <c r="D98" s="29"/>
      <c r="E98" s="4"/>
      <c r="F98" s="4"/>
      <c r="G98" s="4"/>
      <c r="H98" s="4"/>
      <c r="I98" s="4"/>
      <c r="J98" s="4"/>
      <c r="K98" s="4"/>
      <c r="L98" s="4"/>
      <c r="M98" s="4"/>
      <c r="N98" s="4">
        <f>N17+N18</f>
        <v>13000</v>
      </c>
      <c r="O98" s="4">
        <f>O17+O18</f>
        <v>1585532000</v>
      </c>
      <c r="P98" s="4">
        <f t="shared" si="29"/>
        <v>121964</v>
      </c>
      <c r="Q98" s="4">
        <f>Q17+Q18</f>
        <v>0</v>
      </c>
      <c r="R98" s="4">
        <f>R17+R18</f>
        <v>0</v>
      </c>
      <c r="S98" s="4" t="e">
        <f t="shared" si="15"/>
        <v>#DIV/0!</v>
      </c>
      <c r="T98" s="4">
        <f>T17+T18</f>
        <v>0</v>
      </c>
      <c r="U98" s="4">
        <f>U17+U18</f>
        <v>0</v>
      </c>
      <c r="V98" s="4" t="e">
        <f t="shared" si="16"/>
        <v>#DIV/0!</v>
      </c>
      <c r="W98" s="4">
        <f>W17+W18</f>
        <v>0</v>
      </c>
      <c r="X98" s="4">
        <f>X17+X18</f>
        <v>0</v>
      </c>
      <c r="Y98" s="4" t="e">
        <f t="shared" si="17"/>
        <v>#DIV/0!</v>
      </c>
      <c r="Z98" s="4">
        <f>Z17+Z18</f>
        <v>0</v>
      </c>
      <c r="AA98" s="4">
        <f>AA17+AA18</f>
        <v>0</v>
      </c>
      <c r="AB98" s="4" t="e">
        <f t="shared" si="18"/>
        <v>#DIV/0!</v>
      </c>
      <c r="AC98" s="4">
        <f>AC17+AC18</f>
        <v>0</v>
      </c>
      <c r="AD98" s="4">
        <f>AD17+AD18</f>
        <v>0</v>
      </c>
      <c r="AE98" s="4" t="e">
        <f t="shared" si="19"/>
        <v>#DIV/0!</v>
      </c>
      <c r="AF98" s="4">
        <f>AF17+AF18</f>
        <v>0</v>
      </c>
      <c r="AG98" s="4">
        <f>AG17+AG18</f>
        <v>0</v>
      </c>
      <c r="AH98" s="4" t="e">
        <f t="shared" si="20"/>
        <v>#DIV/0!</v>
      </c>
      <c r="AI98" s="4">
        <f>AI17+AI18</f>
        <v>0</v>
      </c>
      <c r="AJ98" s="4">
        <f>AJ17+AJ18</f>
        <v>0</v>
      </c>
      <c r="AK98" s="4" t="e">
        <f t="shared" si="21"/>
        <v>#DIV/0!</v>
      </c>
      <c r="AL98" s="4">
        <f>AL17+AL18</f>
        <v>0</v>
      </c>
      <c r="AM98" s="4">
        <f>AM17+AM18</f>
        <v>0</v>
      </c>
      <c r="AN98" s="4" t="e">
        <f t="shared" si="22"/>
        <v>#DIV/0!</v>
      </c>
      <c r="AO98" s="4">
        <f>AO17+AO18</f>
        <v>0</v>
      </c>
      <c r="AP98" s="4">
        <f>AP17+AP18</f>
        <v>0</v>
      </c>
      <c r="AQ98" s="4" t="e">
        <f t="shared" si="23"/>
        <v>#DIV/0!</v>
      </c>
      <c r="AR98" s="4">
        <f t="shared" si="31"/>
        <v>13000</v>
      </c>
      <c r="AS98" s="4">
        <f t="shared" si="31"/>
        <v>1585532000</v>
      </c>
      <c r="AT98" s="4">
        <f t="shared" si="24"/>
        <v>121964</v>
      </c>
    </row>
    <row r="99" spans="1:46" x14ac:dyDescent="0.15">
      <c r="A99" s="32"/>
      <c r="B99" s="29" t="s">
        <v>129</v>
      </c>
      <c r="C99" s="29"/>
      <c r="D99" s="29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>
        <f>Q16</f>
        <v>0</v>
      </c>
      <c r="R99" s="4">
        <f>R16</f>
        <v>0</v>
      </c>
      <c r="S99" s="4" t="e">
        <f t="shared" si="15"/>
        <v>#DIV/0!</v>
      </c>
      <c r="T99" s="4">
        <f>T16</f>
        <v>0</v>
      </c>
      <c r="U99" s="4">
        <f>U16</f>
        <v>0</v>
      </c>
      <c r="V99" s="4" t="e">
        <f t="shared" si="16"/>
        <v>#DIV/0!</v>
      </c>
      <c r="W99" s="4">
        <f>W16</f>
        <v>0</v>
      </c>
      <c r="X99" s="4">
        <f>X16</f>
        <v>0</v>
      </c>
      <c r="Y99" s="4" t="e">
        <f t="shared" si="17"/>
        <v>#DIV/0!</v>
      </c>
      <c r="Z99" s="4">
        <f>Z16</f>
        <v>0</v>
      </c>
      <c r="AA99" s="4">
        <f>AA16</f>
        <v>0</v>
      </c>
      <c r="AB99" s="4" t="e">
        <f t="shared" si="18"/>
        <v>#DIV/0!</v>
      </c>
      <c r="AC99" s="4">
        <f>AC16</f>
        <v>0</v>
      </c>
      <c r="AD99" s="4">
        <f>AD16</f>
        <v>0</v>
      </c>
      <c r="AE99" s="4" t="e">
        <f t="shared" si="19"/>
        <v>#DIV/0!</v>
      </c>
      <c r="AF99" s="4">
        <f>AF16</f>
        <v>0</v>
      </c>
      <c r="AG99" s="4">
        <f>AG16</f>
        <v>0</v>
      </c>
      <c r="AH99" s="4" t="e">
        <f t="shared" si="20"/>
        <v>#DIV/0!</v>
      </c>
      <c r="AI99" s="4">
        <f>AI16</f>
        <v>0</v>
      </c>
      <c r="AJ99" s="4">
        <f>AJ16</f>
        <v>0</v>
      </c>
      <c r="AK99" s="4" t="e">
        <f t="shared" si="21"/>
        <v>#DIV/0!</v>
      </c>
      <c r="AL99" s="4">
        <f>AL16</f>
        <v>0</v>
      </c>
      <c r="AM99" s="4">
        <f>AM16</f>
        <v>0</v>
      </c>
      <c r="AN99" s="4" t="e">
        <f t="shared" si="22"/>
        <v>#DIV/0!</v>
      </c>
      <c r="AO99" s="4">
        <f>AO16</f>
        <v>0</v>
      </c>
      <c r="AP99" s="4">
        <f>AP16</f>
        <v>0</v>
      </c>
      <c r="AQ99" s="4" t="e">
        <f t="shared" si="23"/>
        <v>#DIV/0!</v>
      </c>
      <c r="AR99" s="4">
        <f t="shared" si="31"/>
        <v>0</v>
      </c>
      <c r="AS99" s="4">
        <f t="shared" si="31"/>
        <v>0</v>
      </c>
      <c r="AT99" s="4" t="e">
        <f t="shared" si="24"/>
        <v>#DIV/0!</v>
      </c>
    </row>
    <row r="100" spans="1:46" x14ac:dyDescent="0.15">
      <c r="A100" s="32"/>
      <c r="B100" s="29" t="s">
        <v>60</v>
      </c>
      <c r="C100" s="29"/>
      <c r="D100" s="29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>
        <f>Q20+Q34+Q91</f>
        <v>0</v>
      </c>
      <c r="R100" s="4">
        <f>R20+R34+R91</f>
        <v>0</v>
      </c>
      <c r="S100" s="4" t="e">
        <f t="shared" si="15"/>
        <v>#DIV/0!</v>
      </c>
      <c r="T100" s="4">
        <f>T20+T34+T91</f>
        <v>0</v>
      </c>
      <c r="U100" s="4">
        <f>U20+U34+U91</f>
        <v>0</v>
      </c>
      <c r="V100" s="4" t="e">
        <f t="shared" si="16"/>
        <v>#DIV/0!</v>
      </c>
      <c r="W100" s="4">
        <f>W20+W34+W91</f>
        <v>0</v>
      </c>
      <c r="X100" s="4">
        <f>X20+X34+X91</f>
        <v>0</v>
      </c>
      <c r="Y100" s="4" t="e">
        <f t="shared" si="17"/>
        <v>#DIV/0!</v>
      </c>
      <c r="Z100" s="4">
        <f>Z20+Z34+Z91</f>
        <v>0</v>
      </c>
      <c r="AA100" s="4">
        <f>AA20+AA34+AA91</f>
        <v>0</v>
      </c>
      <c r="AB100" s="4" t="e">
        <f t="shared" si="18"/>
        <v>#DIV/0!</v>
      </c>
      <c r="AC100" s="4">
        <f>AC20+AC34+AC91</f>
        <v>0</v>
      </c>
      <c r="AD100" s="4">
        <f>AD20+AD34+AD91</f>
        <v>0</v>
      </c>
      <c r="AE100" s="4" t="e">
        <f t="shared" si="19"/>
        <v>#DIV/0!</v>
      </c>
      <c r="AF100" s="4">
        <f>AF20+AF34+AF91</f>
        <v>0</v>
      </c>
      <c r="AG100" s="4">
        <f>AG20+AG34+AG91</f>
        <v>0</v>
      </c>
      <c r="AH100" s="4" t="e">
        <f t="shared" si="20"/>
        <v>#DIV/0!</v>
      </c>
      <c r="AI100" s="4">
        <f>AI20+AI34+AI91</f>
        <v>0</v>
      </c>
      <c r="AJ100" s="4">
        <f>AJ20+AJ34+AJ91</f>
        <v>0</v>
      </c>
      <c r="AK100" s="4" t="e">
        <f t="shared" si="21"/>
        <v>#DIV/0!</v>
      </c>
      <c r="AL100" s="4">
        <f>AL20+AL34+AL91</f>
        <v>0</v>
      </c>
      <c r="AM100" s="4">
        <f>AM20+AM34+AM91</f>
        <v>0</v>
      </c>
      <c r="AN100" s="4" t="e">
        <f t="shared" si="22"/>
        <v>#DIV/0!</v>
      </c>
      <c r="AO100" s="4">
        <f>AO20+AO34+AO91</f>
        <v>0</v>
      </c>
      <c r="AP100" s="4">
        <f>AP20+AP34+AP91</f>
        <v>0</v>
      </c>
      <c r="AQ100" s="4" t="e">
        <f t="shared" si="23"/>
        <v>#DIV/0!</v>
      </c>
      <c r="AR100" s="4">
        <f t="shared" si="31"/>
        <v>0</v>
      </c>
      <c r="AS100" s="4">
        <f t="shared" si="31"/>
        <v>0</v>
      </c>
      <c r="AT100" s="4" t="e">
        <f t="shared" si="24"/>
        <v>#DIV/0!</v>
      </c>
    </row>
    <row r="101" spans="1:46" x14ac:dyDescent="0.15">
      <c r="A101" s="32"/>
      <c r="B101" s="29" t="s">
        <v>18</v>
      </c>
      <c r="C101" s="29"/>
      <c r="D101" s="29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>
        <f>Q21</f>
        <v>0</v>
      </c>
      <c r="R101" s="4">
        <f>R21</f>
        <v>0</v>
      </c>
      <c r="S101" s="4" t="e">
        <f t="shared" si="15"/>
        <v>#DIV/0!</v>
      </c>
      <c r="T101" s="4">
        <f>T21</f>
        <v>0</v>
      </c>
      <c r="U101" s="4">
        <f>U21</f>
        <v>0</v>
      </c>
      <c r="V101" s="4" t="e">
        <f t="shared" si="16"/>
        <v>#DIV/0!</v>
      </c>
      <c r="W101" s="4">
        <f>W21</f>
        <v>0</v>
      </c>
      <c r="X101" s="4">
        <f>X21</f>
        <v>0</v>
      </c>
      <c r="Y101" s="4" t="e">
        <f t="shared" si="17"/>
        <v>#DIV/0!</v>
      </c>
      <c r="Z101" s="4">
        <f>Z21</f>
        <v>0</v>
      </c>
      <c r="AA101" s="4">
        <f>AA21</f>
        <v>0</v>
      </c>
      <c r="AB101" s="4" t="e">
        <f t="shared" si="18"/>
        <v>#DIV/0!</v>
      </c>
      <c r="AC101" s="4">
        <f>AC21</f>
        <v>0</v>
      </c>
      <c r="AD101" s="4">
        <f>AD21</f>
        <v>0</v>
      </c>
      <c r="AE101" s="4" t="e">
        <f t="shared" si="19"/>
        <v>#DIV/0!</v>
      </c>
      <c r="AF101" s="4">
        <f>AF21</f>
        <v>0</v>
      </c>
      <c r="AG101" s="4">
        <f>AG21</f>
        <v>0</v>
      </c>
      <c r="AH101" s="4" t="e">
        <f t="shared" si="20"/>
        <v>#DIV/0!</v>
      </c>
      <c r="AI101" s="4">
        <f>AI21</f>
        <v>0</v>
      </c>
      <c r="AJ101" s="4">
        <f>AJ21</f>
        <v>0</v>
      </c>
      <c r="AK101" s="4" t="e">
        <f t="shared" si="21"/>
        <v>#DIV/0!</v>
      </c>
      <c r="AL101" s="4">
        <f>AL21</f>
        <v>0</v>
      </c>
      <c r="AM101" s="4">
        <f>AM21</f>
        <v>0</v>
      </c>
      <c r="AN101" s="4" t="e">
        <f t="shared" si="22"/>
        <v>#DIV/0!</v>
      </c>
      <c r="AO101" s="4">
        <f>AO21</f>
        <v>0</v>
      </c>
      <c r="AP101" s="4">
        <f>AP21</f>
        <v>0</v>
      </c>
      <c r="AQ101" s="4" t="e">
        <f t="shared" si="23"/>
        <v>#DIV/0!</v>
      </c>
      <c r="AR101" s="4">
        <f t="shared" si="31"/>
        <v>0</v>
      </c>
      <c r="AS101" s="4">
        <f t="shared" si="31"/>
        <v>0</v>
      </c>
      <c r="AT101" s="4" t="e">
        <f t="shared" si="24"/>
        <v>#DIV/0!</v>
      </c>
    </row>
    <row r="102" spans="1:46" x14ac:dyDescent="0.15">
      <c r="A102" s="32"/>
      <c r="B102" s="29" t="s">
        <v>69</v>
      </c>
      <c r="C102" s="29"/>
      <c r="D102" s="29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>
        <f>Q59+Q60</f>
        <v>0</v>
      </c>
      <c r="R102" s="4">
        <f>R59+R60</f>
        <v>0</v>
      </c>
      <c r="S102" s="4" t="e">
        <f t="shared" si="15"/>
        <v>#DIV/0!</v>
      </c>
      <c r="T102" s="4">
        <f>T59+T60</f>
        <v>0</v>
      </c>
      <c r="U102" s="4">
        <f>U59+U60</f>
        <v>0</v>
      </c>
      <c r="V102" s="4" t="e">
        <f t="shared" si="16"/>
        <v>#DIV/0!</v>
      </c>
      <c r="W102" s="4">
        <f>W59+W60</f>
        <v>0</v>
      </c>
      <c r="X102" s="4">
        <f>X59+X60</f>
        <v>0</v>
      </c>
      <c r="Y102" s="4" t="e">
        <f t="shared" si="17"/>
        <v>#DIV/0!</v>
      </c>
      <c r="Z102" s="4">
        <f>Z59+Z60</f>
        <v>0</v>
      </c>
      <c r="AA102" s="4">
        <f>AA59+AA60</f>
        <v>0</v>
      </c>
      <c r="AB102" s="4" t="e">
        <f t="shared" si="18"/>
        <v>#DIV/0!</v>
      </c>
      <c r="AC102" s="4">
        <f>AC59+AC60</f>
        <v>0</v>
      </c>
      <c r="AD102" s="4">
        <f>AD59+AD60</f>
        <v>0</v>
      </c>
      <c r="AE102" s="4" t="e">
        <f t="shared" si="19"/>
        <v>#DIV/0!</v>
      </c>
      <c r="AF102" s="4">
        <f>AF59+AF60</f>
        <v>0</v>
      </c>
      <c r="AG102" s="4">
        <f>AG59+AG60</f>
        <v>0</v>
      </c>
      <c r="AH102" s="4" t="e">
        <f t="shared" si="20"/>
        <v>#DIV/0!</v>
      </c>
      <c r="AI102" s="4">
        <f>AI59+AI60</f>
        <v>0</v>
      </c>
      <c r="AJ102" s="4">
        <f>AJ59+AJ60</f>
        <v>0</v>
      </c>
      <c r="AK102" s="4" t="e">
        <f t="shared" si="21"/>
        <v>#DIV/0!</v>
      </c>
      <c r="AL102" s="4">
        <f>AL59+AL60</f>
        <v>0</v>
      </c>
      <c r="AM102" s="4">
        <f>AM59+AM60</f>
        <v>0</v>
      </c>
      <c r="AN102" s="4" t="e">
        <f t="shared" si="22"/>
        <v>#DIV/0!</v>
      </c>
      <c r="AO102" s="4">
        <f>AO59+AO60</f>
        <v>0</v>
      </c>
      <c r="AP102" s="4">
        <f>AP59+AP60</f>
        <v>0</v>
      </c>
      <c r="AQ102" s="4" t="e">
        <f t="shared" si="23"/>
        <v>#DIV/0!</v>
      </c>
      <c r="AR102" s="4">
        <f t="shared" si="31"/>
        <v>0</v>
      </c>
      <c r="AS102" s="4">
        <f t="shared" si="31"/>
        <v>0</v>
      </c>
      <c r="AT102" s="4" t="e">
        <f t="shared" si="24"/>
        <v>#DIV/0!</v>
      </c>
    </row>
    <row r="103" spans="1:46" x14ac:dyDescent="0.15">
      <c r="A103" s="32"/>
      <c r="B103" s="29" t="s">
        <v>63</v>
      </c>
      <c r="C103" s="29"/>
      <c r="D103" s="29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>
        <f>Q39+Q62+Q63</f>
        <v>0</v>
      </c>
      <c r="R103" s="4">
        <f>R39+R62+R63</f>
        <v>0</v>
      </c>
      <c r="S103" s="4" t="e">
        <f t="shared" si="15"/>
        <v>#DIV/0!</v>
      </c>
      <c r="T103" s="4">
        <f>T39+T62+T63</f>
        <v>0</v>
      </c>
      <c r="U103" s="4">
        <f>U39+U62+U63</f>
        <v>0</v>
      </c>
      <c r="V103" s="4" t="e">
        <f t="shared" si="16"/>
        <v>#DIV/0!</v>
      </c>
      <c r="W103" s="4">
        <f>W39+W62+W63</f>
        <v>0</v>
      </c>
      <c r="X103" s="4">
        <f>X39+X62+X63</f>
        <v>0</v>
      </c>
      <c r="Y103" s="4" t="e">
        <f t="shared" si="17"/>
        <v>#DIV/0!</v>
      </c>
      <c r="Z103" s="4">
        <f>Z39+Z62+Z63</f>
        <v>0</v>
      </c>
      <c r="AA103" s="4">
        <f>AA39+AA62+AA63</f>
        <v>0</v>
      </c>
      <c r="AB103" s="4" t="e">
        <f t="shared" si="18"/>
        <v>#DIV/0!</v>
      </c>
      <c r="AC103" s="4">
        <f>AC39+AC62+AC63</f>
        <v>0</v>
      </c>
      <c r="AD103" s="4">
        <f>AD39+AD62+AD63</f>
        <v>0</v>
      </c>
      <c r="AE103" s="4" t="e">
        <f t="shared" si="19"/>
        <v>#DIV/0!</v>
      </c>
      <c r="AF103" s="4">
        <f>AF39+AF62+AF63</f>
        <v>0</v>
      </c>
      <c r="AG103" s="4">
        <f>AG39+AG62+AG63</f>
        <v>0</v>
      </c>
      <c r="AH103" s="4" t="e">
        <f t="shared" si="20"/>
        <v>#DIV/0!</v>
      </c>
      <c r="AI103" s="4">
        <f>AI39+AI62+AI63</f>
        <v>0</v>
      </c>
      <c r="AJ103" s="4">
        <f>AJ39+AJ62+AJ63</f>
        <v>0</v>
      </c>
      <c r="AK103" s="4" t="e">
        <f t="shared" si="21"/>
        <v>#DIV/0!</v>
      </c>
      <c r="AL103" s="4">
        <f>AL39+AL62+AL63</f>
        <v>0</v>
      </c>
      <c r="AM103" s="4">
        <f>AM39+AM62+AM63</f>
        <v>0</v>
      </c>
      <c r="AN103" s="4" t="e">
        <f t="shared" si="22"/>
        <v>#DIV/0!</v>
      </c>
      <c r="AO103" s="4">
        <f>AO39+AO62+AO63</f>
        <v>0</v>
      </c>
      <c r="AP103" s="4">
        <f>AP39+AP62+AP63</f>
        <v>0</v>
      </c>
      <c r="AQ103" s="4" t="e">
        <f t="shared" si="23"/>
        <v>#DIV/0!</v>
      </c>
      <c r="AR103" s="4">
        <f t="shared" si="31"/>
        <v>0</v>
      </c>
      <c r="AS103" s="4">
        <f t="shared" si="31"/>
        <v>0</v>
      </c>
      <c r="AT103" s="4" t="e">
        <f t="shared" si="24"/>
        <v>#DIV/0!</v>
      </c>
    </row>
    <row r="104" spans="1:46" x14ac:dyDescent="0.15">
      <c r="A104" s="32"/>
      <c r="B104" s="29" t="s">
        <v>19</v>
      </c>
      <c r="C104" s="29"/>
      <c r="D104" s="29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>
        <f>Q40+Q22+Q23+Q65+Q66+Q89</f>
        <v>0</v>
      </c>
      <c r="R104" s="4">
        <f>R40+R22+R23+R65+R66+R89</f>
        <v>0</v>
      </c>
      <c r="S104" s="4" t="e">
        <f t="shared" si="15"/>
        <v>#DIV/0!</v>
      </c>
      <c r="T104" s="4">
        <f>T40+T22+T23+T65+T66+T89</f>
        <v>0</v>
      </c>
      <c r="U104" s="4">
        <f>U40+U22+U23+U65+U66+U89</f>
        <v>0</v>
      </c>
      <c r="V104" s="4" t="e">
        <f t="shared" si="16"/>
        <v>#DIV/0!</v>
      </c>
      <c r="W104" s="4">
        <f>W40+W22+W23+W65+W66+W89</f>
        <v>0</v>
      </c>
      <c r="X104" s="4">
        <f>X40+X22+X23+X65+X66+X89</f>
        <v>0</v>
      </c>
      <c r="Y104" s="4" t="e">
        <f t="shared" si="17"/>
        <v>#DIV/0!</v>
      </c>
      <c r="Z104" s="4">
        <f>Z40+Z22+Z23+Z65+Z66+Z89</f>
        <v>0</v>
      </c>
      <c r="AA104" s="4">
        <f>AA40+AA22+AA23+AA65+AA66+AA89</f>
        <v>0</v>
      </c>
      <c r="AB104" s="4" t="e">
        <f t="shared" si="18"/>
        <v>#DIV/0!</v>
      </c>
      <c r="AC104" s="4">
        <f>AC40+AC22+AC23+AC65+AC66+AC89</f>
        <v>0</v>
      </c>
      <c r="AD104" s="4">
        <f>AD40+AD22+AD23+AD65+AD66+AD89</f>
        <v>0</v>
      </c>
      <c r="AE104" s="4" t="e">
        <f t="shared" si="19"/>
        <v>#DIV/0!</v>
      </c>
      <c r="AF104" s="4">
        <f>AF40+AF22+AF23+AF65+AF66+AF89</f>
        <v>0</v>
      </c>
      <c r="AG104" s="4">
        <f>AG40+AG22+AG23+AG65+AG66+AG89</f>
        <v>0</v>
      </c>
      <c r="AH104" s="4" t="e">
        <f t="shared" si="20"/>
        <v>#DIV/0!</v>
      </c>
      <c r="AI104" s="4">
        <f>AI40+AI22+AI23+AI65+AI66+AI89</f>
        <v>0</v>
      </c>
      <c r="AJ104" s="4">
        <f>AJ40+AJ22+AJ23+AJ65+AJ66+AJ89</f>
        <v>0</v>
      </c>
      <c r="AK104" s="4" t="e">
        <f t="shared" si="21"/>
        <v>#DIV/0!</v>
      </c>
      <c r="AL104" s="4">
        <f>AL40+AL22+AL23+AL65+AL66+AL89</f>
        <v>0</v>
      </c>
      <c r="AM104" s="4">
        <f>AM40+AM22+AM23+AM65+AM66+AM89</f>
        <v>0</v>
      </c>
      <c r="AN104" s="4" t="e">
        <f t="shared" si="22"/>
        <v>#DIV/0!</v>
      </c>
      <c r="AO104" s="4">
        <f>AO40+AO22+AO23+AO65+AO66+AO89</f>
        <v>0</v>
      </c>
      <c r="AP104" s="4">
        <f>AP40+AP22+AP23+AP65+AP66+AP89</f>
        <v>0</v>
      </c>
      <c r="AQ104" s="4" t="e">
        <f t="shared" si="23"/>
        <v>#DIV/0!</v>
      </c>
      <c r="AR104" s="4">
        <f t="shared" si="31"/>
        <v>0</v>
      </c>
      <c r="AS104" s="4">
        <f t="shared" si="31"/>
        <v>0</v>
      </c>
      <c r="AT104" s="4" t="e">
        <f t="shared" si="24"/>
        <v>#DIV/0!</v>
      </c>
    </row>
    <row r="105" spans="1:46" x14ac:dyDescent="0.15">
      <c r="A105" s="32"/>
      <c r="B105" s="29" t="s">
        <v>21</v>
      </c>
      <c r="C105" s="29"/>
      <c r="D105" s="29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>
        <f>Q25+Q68+Q69</f>
        <v>0</v>
      </c>
      <c r="R105" s="4">
        <f>R25+R68+R69</f>
        <v>0</v>
      </c>
      <c r="S105" s="4" t="e">
        <f t="shared" si="15"/>
        <v>#DIV/0!</v>
      </c>
      <c r="T105" s="4">
        <f>T25+T68+T69</f>
        <v>0</v>
      </c>
      <c r="U105" s="4">
        <f>U25+U68+U69</f>
        <v>0</v>
      </c>
      <c r="V105" s="4" t="e">
        <f t="shared" si="16"/>
        <v>#DIV/0!</v>
      </c>
      <c r="W105" s="4">
        <f>W25+W68+W69</f>
        <v>0</v>
      </c>
      <c r="X105" s="4">
        <f>X25+X68+X69</f>
        <v>0</v>
      </c>
      <c r="Y105" s="4" t="e">
        <f t="shared" si="17"/>
        <v>#DIV/0!</v>
      </c>
      <c r="Z105" s="4">
        <f>Z25+Z68+Z69</f>
        <v>0</v>
      </c>
      <c r="AA105" s="4">
        <f>AA25+AA68+AA69</f>
        <v>0</v>
      </c>
      <c r="AB105" s="4" t="e">
        <f t="shared" si="18"/>
        <v>#DIV/0!</v>
      </c>
      <c r="AC105" s="4">
        <f>AC25+AC68+AC69</f>
        <v>0</v>
      </c>
      <c r="AD105" s="4">
        <f>AD25+AD68+AD69</f>
        <v>0</v>
      </c>
      <c r="AE105" s="4" t="e">
        <f t="shared" si="19"/>
        <v>#DIV/0!</v>
      </c>
      <c r="AF105" s="4">
        <f>AF25+AF68+AF69</f>
        <v>0</v>
      </c>
      <c r="AG105" s="4">
        <f>AG25+AG68+AG69</f>
        <v>0</v>
      </c>
      <c r="AH105" s="4" t="e">
        <f t="shared" si="20"/>
        <v>#DIV/0!</v>
      </c>
      <c r="AI105" s="4">
        <f>AI25+AI68+AI69</f>
        <v>0</v>
      </c>
      <c r="AJ105" s="4">
        <f>AJ25+AJ68+AJ69</f>
        <v>0</v>
      </c>
      <c r="AK105" s="4" t="e">
        <f t="shared" si="21"/>
        <v>#DIV/0!</v>
      </c>
      <c r="AL105" s="4">
        <f>AL25+AL68+AL69</f>
        <v>0</v>
      </c>
      <c r="AM105" s="4">
        <f>AM25+AM68+AM69</f>
        <v>0</v>
      </c>
      <c r="AN105" s="4" t="e">
        <f t="shared" si="22"/>
        <v>#DIV/0!</v>
      </c>
      <c r="AO105" s="4">
        <f>AO25+AO68+AO69</f>
        <v>0</v>
      </c>
      <c r="AP105" s="4">
        <f>AP25+AP68+AP69</f>
        <v>0</v>
      </c>
      <c r="AQ105" s="4" t="e">
        <f t="shared" si="23"/>
        <v>#DIV/0!</v>
      </c>
      <c r="AR105" s="4">
        <f t="shared" si="31"/>
        <v>0</v>
      </c>
      <c r="AS105" s="4">
        <f t="shared" si="31"/>
        <v>0</v>
      </c>
      <c r="AT105" s="4" t="e">
        <f t="shared" si="24"/>
        <v>#DIV/0!</v>
      </c>
    </row>
    <row r="106" spans="1:46" x14ac:dyDescent="0.15">
      <c r="A106" s="32"/>
      <c r="B106" s="29" t="s">
        <v>22</v>
      </c>
      <c r="C106" s="29"/>
      <c r="D106" s="29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>
        <f>Q26+Q27+Q71+Q72</f>
        <v>0</v>
      </c>
      <c r="R106" s="4">
        <f>R26+R27+R71+R72</f>
        <v>0</v>
      </c>
      <c r="S106" s="4" t="e">
        <f t="shared" si="15"/>
        <v>#DIV/0!</v>
      </c>
      <c r="T106" s="4">
        <f>T26+T27+T71+T72</f>
        <v>0</v>
      </c>
      <c r="U106" s="4">
        <f>U26+U27+U71+U72</f>
        <v>0</v>
      </c>
      <c r="V106" s="4" t="e">
        <f t="shared" si="16"/>
        <v>#DIV/0!</v>
      </c>
      <c r="W106" s="4">
        <f>W26+W27+W71+W72</f>
        <v>0</v>
      </c>
      <c r="X106" s="4">
        <f>X26+X27+X71+X72</f>
        <v>0</v>
      </c>
      <c r="Y106" s="4" t="e">
        <f t="shared" si="17"/>
        <v>#DIV/0!</v>
      </c>
      <c r="Z106" s="4">
        <f>Z26+Z27+Z71+Z72</f>
        <v>0</v>
      </c>
      <c r="AA106" s="4">
        <f>AA26+AA27+AA71+AA72</f>
        <v>0</v>
      </c>
      <c r="AB106" s="4" t="e">
        <f t="shared" si="18"/>
        <v>#DIV/0!</v>
      </c>
      <c r="AC106" s="4">
        <f>AC26+AC27+AC71+AC72</f>
        <v>0</v>
      </c>
      <c r="AD106" s="4">
        <f>AD26+AD27+AD71+AD72</f>
        <v>0</v>
      </c>
      <c r="AE106" s="4" t="e">
        <f t="shared" si="19"/>
        <v>#DIV/0!</v>
      </c>
      <c r="AF106" s="4">
        <f>AF26+AF27+AF71+AF72</f>
        <v>0</v>
      </c>
      <c r="AG106" s="4">
        <f>AG26+AG27+AG71+AG72</f>
        <v>0</v>
      </c>
      <c r="AH106" s="4" t="e">
        <f t="shared" si="20"/>
        <v>#DIV/0!</v>
      </c>
      <c r="AI106" s="4">
        <f>AI26+AI27+AI71+AI72</f>
        <v>0</v>
      </c>
      <c r="AJ106" s="4">
        <f>AJ26+AJ27+AJ71+AJ72</f>
        <v>0</v>
      </c>
      <c r="AK106" s="4" t="e">
        <f t="shared" si="21"/>
        <v>#DIV/0!</v>
      </c>
      <c r="AL106" s="4">
        <f>AL26+AL27+AL71+AL72</f>
        <v>0</v>
      </c>
      <c r="AM106" s="4">
        <f>AM26+AM27+AM71+AM72</f>
        <v>0</v>
      </c>
      <c r="AN106" s="4" t="e">
        <f t="shared" si="22"/>
        <v>#DIV/0!</v>
      </c>
      <c r="AO106" s="4">
        <f>AO26+AO27+AO71+AO72</f>
        <v>0</v>
      </c>
      <c r="AP106" s="4">
        <f>AP26+AP27+AP71+AP72</f>
        <v>0</v>
      </c>
      <c r="AQ106" s="4" t="e">
        <f t="shared" si="23"/>
        <v>#DIV/0!</v>
      </c>
      <c r="AR106" s="4">
        <f t="shared" si="31"/>
        <v>0</v>
      </c>
      <c r="AS106" s="4">
        <f t="shared" si="31"/>
        <v>0</v>
      </c>
      <c r="AT106" s="4" t="e">
        <f t="shared" si="24"/>
        <v>#DIV/0!</v>
      </c>
    </row>
    <row r="107" spans="1:46" x14ac:dyDescent="0.15">
      <c r="A107" s="32"/>
      <c r="B107" s="29" t="s">
        <v>24</v>
      </c>
      <c r="C107" s="29"/>
      <c r="D107" s="29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>
        <f>Q29+Q30+Q74+Q75+Q90</f>
        <v>0</v>
      </c>
      <c r="R107" s="4">
        <f>R29+R30+R74+R75+R90</f>
        <v>0</v>
      </c>
      <c r="S107" s="4" t="e">
        <f t="shared" si="15"/>
        <v>#DIV/0!</v>
      </c>
      <c r="T107" s="4">
        <f>T29+T30+T74+T75+T90</f>
        <v>0</v>
      </c>
      <c r="U107" s="4">
        <f>U29+U30+U74+U75+U90</f>
        <v>0</v>
      </c>
      <c r="V107" s="4" t="e">
        <f t="shared" si="16"/>
        <v>#DIV/0!</v>
      </c>
      <c r="W107" s="4">
        <f>W29+W30+W74+W75+W90</f>
        <v>0</v>
      </c>
      <c r="X107" s="4">
        <f>X29+X30+X74+X75+X90</f>
        <v>0</v>
      </c>
      <c r="Y107" s="4" t="e">
        <f t="shared" si="17"/>
        <v>#DIV/0!</v>
      </c>
      <c r="Z107" s="4">
        <f>Z29+Z30+Z74+Z75+Z90</f>
        <v>0</v>
      </c>
      <c r="AA107" s="4">
        <f>AA29+AA30+AA74+AA75+AA90</f>
        <v>0</v>
      </c>
      <c r="AB107" s="4" t="e">
        <f t="shared" si="18"/>
        <v>#DIV/0!</v>
      </c>
      <c r="AC107" s="4">
        <f>AC29+AC30+AC74+AC75+AC90</f>
        <v>0</v>
      </c>
      <c r="AD107" s="4">
        <f>AD29+AD30+AD74+AD75+AD90</f>
        <v>0</v>
      </c>
      <c r="AE107" s="4" t="e">
        <f t="shared" si="19"/>
        <v>#DIV/0!</v>
      </c>
      <c r="AF107" s="4">
        <f>AF29+AF30+AF74+AF75+AF90</f>
        <v>0</v>
      </c>
      <c r="AG107" s="4">
        <f>AG29+AG30+AG74+AG75+AG90</f>
        <v>0</v>
      </c>
      <c r="AH107" s="4" t="e">
        <f t="shared" si="20"/>
        <v>#DIV/0!</v>
      </c>
      <c r="AI107" s="4">
        <f>AI29+AI30+AI74+AI75+AI90</f>
        <v>0</v>
      </c>
      <c r="AJ107" s="4">
        <f>AJ29+AJ30+AJ74+AJ75+AJ90</f>
        <v>0</v>
      </c>
      <c r="AK107" s="4" t="e">
        <f t="shared" si="21"/>
        <v>#DIV/0!</v>
      </c>
      <c r="AL107" s="4">
        <f>AL29+AL30+AL74+AL75+AL90</f>
        <v>0</v>
      </c>
      <c r="AM107" s="4">
        <f>AM29+AM30+AM74+AM75+AM90</f>
        <v>0</v>
      </c>
      <c r="AN107" s="4" t="e">
        <f t="shared" si="22"/>
        <v>#DIV/0!</v>
      </c>
      <c r="AO107" s="4">
        <f>AO29+AO30+AO74+AO75+AO90</f>
        <v>0</v>
      </c>
      <c r="AP107" s="4">
        <f>AP29+AP30+AP74+AP75+AP90</f>
        <v>0</v>
      </c>
      <c r="AQ107" s="4" t="e">
        <f t="shared" si="23"/>
        <v>#DIV/0!</v>
      </c>
      <c r="AR107" s="4">
        <f t="shared" si="31"/>
        <v>0</v>
      </c>
      <c r="AS107" s="4">
        <f t="shared" si="31"/>
        <v>0</v>
      </c>
      <c r="AT107" s="4" t="e">
        <f t="shared" si="24"/>
        <v>#DIV/0!</v>
      </c>
    </row>
    <row r="108" spans="1:46" x14ac:dyDescent="0.15">
      <c r="A108" s="32"/>
      <c r="B108" s="30" t="s">
        <v>44</v>
      </c>
      <c r="C108" s="30"/>
      <c r="D108" s="30"/>
      <c r="E108" s="4">
        <f>SUBTOTAL(9,E94:E107)</f>
        <v>9200</v>
      </c>
      <c r="F108" s="4">
        <f>SUBTOTAL(9,F94:F107)</f>
        <v>986213600</v>
      </c>
      <c r="G108" s="4">
        <f t="shared" si="30"/>
        <v>107197.13043478261</v>
      </c>
      <c r="H108" s="4">
        <f>SUBTOTAL(9,H94:H107)</f>
        <v>21000</v>
      </c>
      <c r="I108" s="4">
        <f>SUBTOTAL(9,I94:I107)</f>
        <v>1919015000</v>
      </c>
      <c r="J108" s="4">
        <f t="shared" si="27"/>
        <v>91381.666666666672</v>
      </c>
      <c r="K108" s="4">
        <f>SUBTOTAL(9,K94:K107)</f>
        <v>66000</v>
      </c>
      <c r="L108" s="4">
        <f>SUBTOTAL(9,L94:L107)</f>
        <v>7260069000</v>
      </c>
      <c r="M108" s="4">
        <f t="shared" si="28"/>
        <v>110001.04545454546</v>
      </c>
      <c r="N108" s="4">
        <f>SUBTOTAL(9,N94:N107)</f>
        <v>47000</v>
      </c>
      <c r="O108" s="4">
        <f>SUBTOTAL(9,O94:O107)</f>
        <v>5045620000</v>
      </c>
      <c r="P108" s="4">
        <f t="shared" si="29"/>
        <v>107353.6170212766</v>
      </c>
      <c r="Q108" s="4">
        <f>SUBTOTAL(9,Q94:Q107)</f>
        <v>0</v>
      </c>
      <c r="R108" s="4">
        <f>SUBTOTAL(9,R94:R107)</f>
        <v>0</v>
      </c>
      <c r="S108" s="4" t="e">
        <f t="shared" si="15"/>
        <v>#DIV/0!</v>
      </c>
      <c r="T108" s="4">
        <f>SUBTOTAL(9,T94:T107)</f>
        <v>0</v>
      </c>
      <c r="U108" s="4">
        <f>SUBTOTAL(9,U94:U107)</f>
        <v>0</v>
      </c>
      <c r="V108" s="4" t="e">
        <f t="shared" si="16"/>
        <v>#DIV/0!</v>
      </c>
      <c r="W108" s="4">
        <f>SUBTOTAL(9,W94:W107)</f>
        <v>0</v>
      </c>
      <c r="X108" s="4">
        <f>SUBTOTAL(9,X94:X107)</f>
        <v>0</v>
      </c>
      <c r="Y108" s="4" t="e">
        <f t="shared" si="17"/>
        <v>#DIV/0!</v>
      </c>
      <c r="Z108" s="4">
        <f>SUBTOTAL(9,Z94:Z107)</f>
        <v>0</v>
      </c>
      <c r="AA108" s="4">
        <f>SUBTOTAL(9,AA94:AA107)</f>
        <v>0</v>
      </c>
      <c r="AB108" s="4" t="e">
        <f t="shared" si="18"/>
        <v>#DIV/0!</v>
      </c>
      <c r="AC108" s="4">
        <f>SUBTOTAL(9,AC94:AC107)</f>
        <v>0</v>
      </c>
      <c r="AD108" s="4">
        <f>SUBTOTAL(9,AD94:AD107)</f>
        <v>0</v>
      </c>
      <c r="AE108" s="4" t="e">
        <f t="shared" si="19"/>
        <v>#DIV/0!</v>
      </c>
      <c r="AF108" s="4">
        <f>SUBTOTAL(9,AF94:AF107)</f>
        <v>0</v>
      </c>
      <c r="AG108" s="4">
        <f>SUBTOTAL(9,AG94:AG107)</f>
        <v>0</v>
      </c>
      <c r="AH108" s="4" t="e">
        <f t="shared" si="20"/>
        <v>#DIV/0!</v>
      </c>
      <c r="AI108" s="4">
        <f>SUBTOTAL(9,AI94:AI107)</f>
        <v>0</v>
      </c>
      <c r="AJ108" s="4">
        <f>SUBTOTAL(9,AJ94:AJ107)</f>
        <v>0</v>
      </c>
      <c r="AK108" s="4" t="e">
        <f t="shared" si="21"/>
        <v>#DIV/0!</v>
      </c>
      <c r="AL108" s="4">
        <f>SUBTOTAL(9,AL94:AL107)</f>
        <v>0</v>
      </c>
      <c r="AM108" s="4">
        <f>SUBTOTAL(9,AM94:AM107)</f>
        <v>0</v>
      </c>
      <c r="AN108" s="4" t="e">
        <f t="shared" si="22"/>
        <v>#DIV/0!</v>
      </c>
      <c r="AO108" s="4">
        <f>SUBTOTAL(9,AO94:AO107)</f>
        <v>0</v>
      </c>
      <c r="AP108" s="4">
        <f>SUBTOTAL(9,AP94:AP107)</f>
        <v>0</v>
      </c>
      <c r="AQ108" s="4" t="e">
        <f t="shared" si="23"/>
        <v>#DIV/0!</v>
      </c>
      <c r="AR108" s="4">
        <f t="shared" si="31"/>
        <v>143200</v>
      </c>
      <c r="AS108" s="4">
        <f t="shared" si="31"/>
        <v>15210917600</v>
      </c>
      <c r="AT108" s="4">
        <f t="shared" si="24"/>
        <v>106221.49162011173</v>
      </c>
    </row>
  </sheetData>
  <mergeCells count="59">
    <mergeCell ref="AC2:AE2"/>
    <mergeCell ref="AF2:AH2"/>
    <mergeCell ref="AI2:AK2"/>
    <mergeCell ref="A2:D5"/>
    <mergeCell ref="E2:G2"/>
    <mergeCell ref="H2:J2"/>
    <mergeCell ref="K2:M2"/>
    <mergeCell ref="N2:P2"/>
    <mergeCell ref="Q2:S2"/>
    <mergeCell ref="E4:G4"/>
    <mergeCell ref="H4:J4"/>
    <mergeCell ref="K4:M4"/>
    <mergeCell ref="N4:P4"/>
    <mergeCell ref="T3:V3"/>
    <mergeCell ref="W3:Y3"/>
    <mergeCell ref="T2:V2"/>
    <mergeCell ref="W2:Y2"/>
    <mergeCell ref="Z2:AB2"/>
    <mergeCell ref="E3:G3"/>
    <mergeCell ref="H3:J3"/>
    <mergeCell ref="K3:M3"/>
    <mergeCell ref="N3:P3"/>
    <mergeCell ref="Q3:S3"/>
    <mergeCell ref="AL3:AN3"/>
    <mergeCell ref="AO3:AQ3"/>
    <mergeCell ref="AL2:AN2"/>
    <mergeCell ref="AO2:AQ2"/>
    <mergeCell ref="AR2:AT4"/>
    <mergeCell ref="AF4:AH4"/>
    <mergeCell ref="Z3:AB3"/>
    <mergeCell ref="AC3:AE3"/>
    <mergeCell ref="AF3:AH3"/>
    <mergeCell ref="AI3:AK3"/>
    <mergeCell ref="B103:D103"/>
    <mergeCell ref="AI4:AK4"/>
    <mergeCell ref="AL4:AN4"/>
    <mergeCell ref="AO4:AQ4"/>
    <mergeCell ref="A6:A93"/>
    <mergeCell ref="B93:D93"/>
    <mergeCell ref="A94:A108"/>
    <mergeCell ref="B94:D94"/>
    <mergeCell ref="B95:D95"/>
    <mergeCell ref="B96:D96"/>
    <mergeCell ref="B97:D97"/>
    <mergeCell ref="Q4:S4"/>
    <mergeCell ref="T4:V4"/>
    <mergeCell ref="W4:Y4"/>
    <mergeCell ref="Z4:AB4"/>
    <mergeCell ref="AC4:AE4"/>
    <mergeCell ref="B98:D98"/>
    <mergeCell ref="B99:D99"/>
    <mergeCell ref="B100:D100"/>
    <mergeCell ref="B101:D101"/>
    <mergeCell ref="B102:D102"/>
    <mergeCell ref="B104:D104"/>
    <mergeCell ref="B105:D105"/>
    <mergeCell ref="B106:D106"/>
    <mergeCell ref="B107:D107"/>
    <mergeCell ref="B108:D108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9AE1-A605-46F4-B0DF-4E3CE9631825}">
  <dimension ref="A1:AT80"/>
  <sheetViews>
    <sheetView workbookViewId="0">
      <pane xSplit="4" ySplit="5" topLeftCell="E29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855468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4" max="44" width="7.7109375" customWidth="1"/>
    <col min="45" max="45" width="15.28515625" hidden="1" customWidth="1"/>
  </cols>
  <sheetData>
    <row r="1" spans="1:46" x14ac:dyDescent="0.15">
      <c r="A1" t="s">
        <v>83</v>
      </c>
    </row>
    <row r="2" spans="1:46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0" t="s">
        <v>3</v>
      </c>
      <c r="AS2" s="30"/>
      <c r="AT2" s="30"/>
    </row>
    <row r="3" spans="1:46" x14ac:dyDescent="0.15">
      <c r="A3" s="35"/>
      <c r="B3" s="35"/>
      <c r="C3" s="35"/>
      <c r="D3" s="35"/>
      <c r="E3" s="31">
        <v>42207</v>
      </c>
      <c r="F3" s="31">
        <v>42207</v>
      </c>
      <c r="G3" s="31">
        <v>42207</v>
      </c>
      <c r="H3" s="31">
        <v>42251</v>
      </c>
      <c r="I3" s="31">
        <v>42251</v>
      </c>
      <c r="J3" s="31">
        <v>42251</v>
      </c>
      <c r="K3" s="31">
        <v>42265</v>
      </c>
      <c r="L3" s="31">
        <v>42265</v>
      </c>
      <c r="M3" s="31">
        <v>42265</v>
      </c>
      <c r="N3" s="31">
        <v>42293</v>
      </c>
      <c r="O3" s="31">
        <v>42293</v>
      </c>
      <c r="P3" s="31">
        <v>42293</v>
      </c>
      <c r="Q3" s="31">
        <v>42307</v>
      </c>
      <c r="R3" s="31">
        <v>42307</v>
      </c>
      <c r="S3" s="31">
        <v>42307</v>
      </c>
      <c r="T3" s="31">
        <v>42321</v>
      </c>
      <c r="U3" s="31">
        <v>42321</v>
      </c>
      <c r="V3" s="31">
        <v>42321</v>
      </c>
      <c r="W3" s="31">
        <v>42328</v>
      </c>
      <c r="X3" s="31">
        <v>42328</v>
      </c>
      <c r="Y3" s="31">
        <v>42328</v>
      </c>
      <c r="Z3" s="31">
        <v>42349</v>
      </c>
      <c r="AA3" s="31">
        <v>42349</v>
      </c>
      <c r="AB3" s="31">
        <v>42349</v>
      </c>
      <c r="AC3" s="31">
        <v>42356</v>
      </c>
      <c r="AD3" s="31">
        <v>42356</v>
      </c>
      <c r="AE3" s="31">
        <v>42356</v>
      </c>
      <c r="AF3" s="31">
        <v>42391</v>
      </c>
      <c r="AG3" s="31">
        <v>42391</v>
      </c>
      <c r="AH3" s="31">
        <v>42391</v>
      </c>
      <c r="AI3" s="31">
        <v>42410</v>
      </c>
      <c r="AJ3" s="31">
        <v>42410</v>
      </c>
      <c r="AK3" s="31">
        <v>42410</v>
      </c>
      <c r="AL3" s="31">
        <v>42426</v>
      </c>
      <c r="AM3" s="31">
        <v>42426</v>
      </c>
      <c r="AN3" s="31">
        <v>42426</v>
      </c>
      <c r="AO3" s="31">
        <v>42447</v>
      </c>
      <c r="AP3" s="31">
        <v>42447</v>
      </c>
      <c r="AQ3" s="31">
        <v>42447</v>
      </c>
      <c r="AR3" s="30"/>
      <c r="AS3" s="30"/>
      <c r="AT3" s="30"/>
    </row>
    <row r="4" spans="1:46" x14ac:dyDescent="0.15">
      <c r="A4" s="35"/>
      <c r="B4" s="35"/>
      <c r="C4" s="35"/>
      <c r="D4" s="35"/>
      <c r="E4" s="31">
        <v>42227</v>
      </c>
      <c r="F4" s="31">
        <v>42227</v>
      </c>
      <c r="G4" s="31">
        <v>42227</v>
      </c>
      <c r="H4" s="31">
        <v>42262</v>
      </c>
      <c r="I4" s="31">
        <v>42262</v>
      </c>
      <c r="J4" s="31">
        <v>42262</v>
      </c>
      <c r="K4" s="31">
        <v>42276</v>
      </c>
      <c r="L4" s="31">
        <v>42276</v>
      </c>
      <c r="M4" s="31">
        <v>42276</v>
      </c>
      <c r="N4" s="31">
        <v>42313</v>
      </c>
      <c r="O4" s="31">
        <v>42313</v>
      </c>
      <c r="P4" s="31">
        <v>42313</v>
      </c>
      <c r="Q4" s="31">
        <v>42324</v>
      </c>
      <c r="R4" s="31">
        <v>42324</v>
      </c>
      <c r="S4" s="31">
        <v>42324</v>
      </c>
      <c r="T4" s="31">
        <v>42340</v>
      </c>
      <c r="U4" s="31">
        <v>42340</v>
      </c>
      <c r="V4" s="31">
        <v>42340</v>
      </c>
      <c r="W4" s="31">
        <v>42340</v>
      </c>
      <c r="X4" s="31">
        <v>42340</v>
      </c>
      <c r="Y4" s="31">
        <v>42340</v>
      </c>
      <c r="Z4" s="31">
        <v>42362</v>
      </c>
      <c r="AA4" s="31">
        <v>42362</v>
      </c>
      <c r="AB4" s="31">
        <v>42362</v>
      </c>
      <c r="AC4" s="31">
        <v>42362</v>
      </c>
      <c r="AD4" s="31">
        <v>42362</v>
      </c>
      <c r="AE4" s="31">
        <v>42362</v>
      </c>
      <c r="AF4" s="31">
        <v>42403</v>
      </c>
      <c r="AG4" s="31">
        <v>42403</v>
      </c>
      <c r="AH4" s="31">
        <v>42403</v>
      </c>
      <c r="AI4" s="31">
        <v>42419</v>
      </c>
      <c r="AJ4" s="31">
        <v>42419</v>
      </c>
      <c r="AK4" s="31">
        <v>42419</v>
      </c>
      <c r="AL4" s="31">
        <v>42437</v>
      </c>
      <c r="AM4" s="31">
        <v>42437</v>
      </c>
      <c r="AN4" s="31">
        <v>42437</v>
      </c>
      <c r="AO4" s="31">
        <v>42458</v>
      </c>
      <c r="AP4" s="31">
        <v>42458</v>
      </c>
      <c r="AQ4" s="31">
        <v>42458</v>
      </c>
      <c r="AR4" s="30"/>
      <c r="AS4" s="30"/>
      <c r="AT4" s="30"/>
    </row>
    <row r="5" spans="1:46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hidden="1" x14ac:dyDescent="0.15">
      <c r="A6" s="32" t="s">
        <v>126</v>
      </c>
      <c r="B6" t="s">
        <v>5</v>
      </c>
      <c r="C6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4">
        <f t="shared" ref="AR6:AS6" si="0">E6+H6+K6+N6+Q6+T6+W6+Z6+AC6+AF6+AI6+AL6+AO6</f>
        <v>0</v>
      </c>
      <c r="AS6" s="4">
        <f t="shared" si="0"/>
        <v>0</v>
      </c>
      <c r="AT6" s="4" t="e">
        <f t="shared" ref="AT6" si="1">AS6/AR6</f>
        <v>#DIV/0!</v>
      </c>
    </row>
    <row r="7" spans="1:46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5">
        <v>12000</v>
      </c>
      <c r="L7" s="6">
        <v>1291800000</v>
      </c>
      <c r="M7" s="4">
        <f>L7/K7</f>
        <v>107650</v>
      </c>
      <c r="N7" s="3"/>
      <c r="O7" s="3"/>
      <c r="P7" s="3"/>
      <c r="Q7" s="5">
        <v>12000</v>
      </c>
      <c r="R7" s="6">
        <v>1243440000</v>
      </c>
      <c r="S7" s="4">
        <f>R7/Q7</f>
        <v>103620</v>
      </c>
      <c r="T7" s="5">
        <v>13000</v>
      </c>
      <c r="U7" s="4">
        <v>1338038000</v>
      </c>
      <c r="V7" s="4">
        <f>U7/T7</f>
        <v>102926</v>
      </c>
      <c r="W7" s="5"/>
      <c r="X7" s="6"/>
      <c r="Y7" s="4"/>
      <c r="Z7" s="5">
        <v>12000</v>
      </c>
      <c r="AA7" s="4">
        <v>1199964000</v>
      </c>
      <c r="AB7" s="4">
        <f>AA7/Z7</f>
        <v>99997</v>
      </c>
      <c r="AC7" s="5"/>
      <c r="AD7" s="6"/>
      <c r="AE7" s="4"/>
      <c r="AF7" s="3"/>
      <c r="AG7" s="3"/>
      <c r="AH7" s="3"/>
      <c r="AI7" s="5">
        <v>12000</v>
      </c>
      <c r="AJ7" s="6">
        <v>1066164000</v>
      </c>
      <c r="AK7" s="4">
        <f>AJ7/AI7</f>
        <v>88847</v>
      </c>
      <c r="AL7" s="3"/>
      <c r="AM7" s="3"/>
      <c r="AN7" s="3"/>
      <c r="AO7" s="3"/>
      <c r="AP7" s="3"/>
      <c r="AQ7" s="3"/>
      <c r="AR7" s="4">
        <f t="shared" ref="AR7:AR67" si="2">E7+H7+K7+N7+Q7+T7+W7+Z7+AC7+AF7+AI7+AL7+AO7</f>
        <v>61000</v>
      </c>
      <c r="AS7" s="4">
        <f t="shared" ref="AS7:AS67" si="3">F7+I7+L7+O7+R7+U7+X7+AA7+AD7+AG7+AJ7+AM7+AP7</f>
        <v>6139406000</v>
      </c>
      <c r="AT7" s="4">
        <f t="shared" ref="AT7:AT67" si="4">AS7/AR7</f>
        <v>100646</v>
      </c>
    </row>
    <row r="8" spans="1:46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5"/>
      <c r="AD8" s="6"/>
      <c r="AE8" s="4"/>
      <c r="AF8" s="3"/>
      <c r="AG8" s="3"/>
      <c r="AH8" s="3"/>
      <c r="AI8" s="5">
        <v>12000</v>
      </c>
      <c r="AJ8" s="6">
        <v>1065324000</v>
      </c>
      <c r="AK8" s="4">
        <f>AJ8/AI8</f>
        <v>88777</v>
      </c>
      <c r="AL8" s="3"/>
      <c r="AM8" s="3"/>
      <c r="AN8" s="3"/>
      <c r="AO8" s="3"/>
      <c r="AP8" s="3"/>
      <c r="AQ8" s="3"/>
      <c r="AR8" s="4">
        <f t="shared" si="2"/>
        <v>12000</v>
      </c>
      <c r="AS8" s="4">
        <f t="shared" si="3"/>
        <v>1065324000</v>
      </c>
      <c r="AT8" s="4">
        <f t="shared" si="4"/>
        <v>88777</v>
      </c>
    </row>
    <row r="9" spans="1:46" hidden="1" x14ac:dyDescent="0.15">
      <c r="A9" s="32"/>
      <c r="D9" s="1" t="s">
        <v>9</v>
      </c>
      <c r="E9" s="5"/>
      <c r="F9" s="5"/>
      <c r="G9" s="4"/>
      <c r="H9" s="5"/>
      <c r="I9" s="5"/>
      <c r="J9" s="4"/>
      <c r="K9" s="5">
        <f>SUBTOTAL(9,K7:K8)</f>
        <v>12000</v>
      </c>
      <c r="L9" s="5">
        <f>SUBTOTAL(9,L7:L8)</f>
        <v>1291800000</v>
      </c>
      <c r="M9" s="4">
        <f>L9/K9</f>
        <v>107650</v>
      </c>
      <c r="N9" s="5"/>
      <c r="O9" s="5"/>
      <c r="P9" s="4"/>
      <c r="Q9" s="5">
        <f>SUBTOTAL(9,Q7:Q8)</f>
        <v>12000</v>
      </c>
      <c r="R9" s="5">
        <f>SUBTOTAL(9,R7:R8)</f>
        <v>1243440000</v>
      </c>
      <c r="S9" s="4">
        <f>R9/Q9</f>
        <v>103620</v>
      </c>
      <c r="T9" s="5">
        <f>SUBTOTAL(9,T7:T8)</f>
        <v>13000</v>
      </c>
      <c r="U9" s="5">
        <f>SUBTOTAL(9,U7:U8)</f>
        <v>1338038000</v>
      </c>
      <c r="V9" s="4">
        <f>U9/T9</f>
        <v>102926</v>
      </c>
      <c r="W9" s="5"/>
      <c r="X9" s="5"/>
      <c r="Y9" s="4"/>
      <c r="Z9" s="5">
        <f>SUBTOTAL(9,Z7:Z8)</f>
        <v>12000</v>
      </c>
      <c r="AA9" s="5">
        <f>SUBTOTAL(9,AA7:AA8)</f>
        <v>1199964000</v>
      </c>
      <c r="AB9" s="4">
        <f>AA9/Z9</f>
        <v>99997</v>
      </c>
      <c r="AC9" s="5"/>
      <c r="AD9" s="5"/>
      <c r="AE9" s="4"/>
      <c r="AF9" s="5"/>
      <c r="AG9" s="5"/>
      <c r="AH9" s="4"/>
      <c r="AI9" s="5">
        <f>SUBTOTAL(9,AI7:AI8)</f>
        <v>24000</v>
      </c>
      <c r="AJ9" s="5">
        <f>SUBTOTAL(9,AJ7:AJ8)</f>
        <v>2131488000</v>
      </c>
      <c r="AK9" s="4">
        <f>AJ9/AI9</f>
        <v>88812</v>
      </c>
      <c r="AL9" s="5"/>
      <c r="AM9" s="5"/>
      <c r="AN9" s="4"/>
      <c r="AO9" s="5"/>
      <c r="AP9" s="5"/>
      <c r="AQ9" s="4"/>
      <c r="AR9" s="4">
        <f t="shared" si="2"/>
        <v>73000</v>
      </c>
      <c r="AS9" s="4">
        <f t="shared" si="3"/>
        <v>7204730000</v>
      </c>
      <c r="AT9" s="4">
        <f t="shared" si="4"/>
        <v>98694.931506849316</v>
      </c>
    </row>
    <row r="10" spans="1:46" hidden="1" x14ac:dyDescent="0.15">
      <c r="A10" s="32"/>
      <c r="B10" t="s">
        <v>5</v>
      </c>
      <c r="C10" t="s">
        <v>6</v>
      </c>
      <c r="D10" t="s">
        <v>10</v>
      </c>
      <c r="T10" s="5"/>
      <c r="U10" s="6"/>
      <c r="V10" s="4"/>
      <c r="W10" s="5">
        <v>12000</v>
      </c>
      <c r="X10" s="4">
        <v>1204092000</v>
      </c>
      <c r="Y10" s="4">
        <f>X10/W10</f>
        <v>100341</v>
      </c>
      <c r="AR10" s="4">
        <f t="shared" si="2"/>
        <v>12000</v>
      </c>
      <c r="AS10" s="4">
        <f t="shared" si="3"/>
        <v>1204092000</v>
      </c>
      <c r="AT10" s="4">
        <f t="shared" si="4"/>
        <v>100341</v>
      </c>
    </row>
    <row r="11" spans="1:46" hidden="1" x14ac:dyDescent="0.15">
      <c r="A11" s="32"/>
      <c r="B11" t="s">
        <v>5</v>
      </c>
      <c r="C11" t="s">
        <v>6</v>
      </c>
      <c r="D11" t="s">
        <v>10</v>
      </c>
      <c r="T11" s="5"/>
      <c r="U11" s="6"/>
      <c r="V11" s="4"/>
      <c r="W11" s="5">
        <v>12000</v>
      </c>
      <c r="X11" s="4">
        <v>1212144000</v>
      </c>
      <c r="Y11" s="4">
        <f>X11/W11</f>
        <v>101012</v>
      </c>
      <c r="AR11" s="4">
        <f t="shared" si="2"/>
        <v>12000</v>
      </c>
      <c r="AS11" s="4">
        <f t="shared" si="3"/>
        <v>1212144000</v>
      </c>
      <c r="AT11" s="4">
        <f t="shared" si="4"/>
        <v>101012</v>
      </c>
    </row>
    <row r="12" spans="1:46" hidden="1" x14ac:dyDescent="0.15">
      <c r="A12" s="32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/>
      <c r="R12" s="5"/>
      <c r="S12" s="4"/>
      <c r="T12" s="5"/>
      <c r="U12" s="5"/>
      <c r="V12" s="4"/>
      <c r="W12" s="5">
        <f>SUBTOTAL(9,W10:W11)</f>
        <v>24000</v>
      </c>
      <c r="X12" s="5">
        <f>SUBTOTAL(9,X10:X11)</f>
        <v>2416236000</v>
      </c>
      <c r="Y12" s="4">
        <f>X12/W12</f>
        <v>100676.5</v>
      </c>
      <c r="Z12" s="5"/>
      <c r="AA12" s="5"/>
      <c r="AB12" s="4"/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/>
      <c r="AP12" s="5"/>
      <c r="AQ12" s="4"/>
      <c r="AR12" s="4">
        <f t="shared" si="2"/>
        <v>24000</v>
      </c>
      <c r="AS12" s="4">
        <f t="shared" si="3"/>
        <v>2416236000</v>
      </c>
      <c r="AT12" s="4">
        <f t="shared" si="4"/>
        <v>100676.5</v>
      </c>
    </row>
    <row r="13" spans="1:46" hidden="1" x14ac:dyDescent="0.15">
      <c r="A13" s="32"/>
      <c r="B13" t="s">
        <v>5</v>
      </c>
      <c r="C13" t="s">
        <v>6</v>
      </c>
      <c r="D13" t="s">
        <v>12</v>
      </c>
      <c r="H13" s="5">
        <v>12000</v>
      </c>
      <c r="I13" s="6">
        <v>1315992000</v>
      </c>
      <c r="J13" s="4">
        <f>I13/H13</f>
        <v>109666</v>
      </c>
      <c r="Q13" s="5">
        <v>12000</v>
      </c>
      <c r="R13" s="6">
        <v>1259496000</v>
      </c>
      <c r="S13" s="4">
        <f>R13/Q13</f>
        <v>104958</v>
      </c>
      <c r="T13" s="5"/>
      <c r="U13" s="6"/>
      <c r="V13" s="4"/>
      <c r="W13" s="5"/>
      <c r="X13" s="6"/>
      <c r="Y13" s="4"/>
      <c r="Z13" s="5"/>
      <c r="AA13" s="6"/>
      <c r="AB13" s="4"/>
      <c r="AC13" s="5">
        <v>12000</v>
      </c>
      <c r="AD13" s="4">
        <v>1185060000</v>
      </c>
      <c r="AE13" s="4">
        <f>AD13/AC13</f>
        <v>98755</v>
      </c>
      <c r="AF13" s="5">
        <v>13000</v>
      </c>
      <c r="AG13" s="6">
        <v>1220583000</v>
      </c>
      <c r="AH13" s="4">
        <f>AG13/AF13</f>
        <v>93891</v>
      </c>
      <c r="AO13" s="5">
        <v>11000</v>
      </c>
      <c r="AP13" s="4">
        <v>929247000</v>
      </c>
      <c r="AQ13" s="4">
        <f>AP13/AO13</f>
        <v>84477</v>
      </c>
      <c r="AR13" s="4">
        <f t="shared" si="2"/>
        <v>60000</v>
      </c>
      <c r="AS13" s="4">
        <f t="shared" si="3"/>
        <v>5910378000</v>
      </c>
      <c r="AT13" s="4">
        <f t="shared" si="4"/>
        <v>98506.3</v>
      </c>
    </row>
    <row r="14" spans="1:46" hidden="1" x14ac:dyDescent="0.15">
      <c r="A14" s="32"/>
      <c r="B14" t="s">
        <v>5</v>
      </c>
      <c r="C14" t="s">
        <v>6</v>
      </c>
      <c r="D14" t="s">
        <v>12</v>
      </c>
      <c r="H14" s="5"/>
      <c r="I14" s="6"/>
      <c r="J14" s="4"/>
      <c r="Q14" s="5"/>
      <c r="R14" s="6"/>
      <c r="S14" s="4"/>
      <c r="T14" s="5"/>
      <c r="U14" s="6"/>
      <c r="V14" s="4"/>
      <c r="W14" s="5"/>
      <c r="X14" s="6"/>
      <c r="Y14" s="4"/>
      <c r="Z14" s="5"/>
      <c r="AA14" s="6"/>
      <c r="AB14" s="4"/>
      <c r="AF14" s="5">
        <v>13000</v>
      </c>
      <c r="AG14" s="6">
        <v>1228357000</v>
      </c>
      <c r="AH14" s="4">
        <f>AG14/AF14</f>
        <v>94489</v>
      </c>
      <c r="AR14" s="4">
        <f t="shared" si="2"/>
        <v>13000</v>
      </c>
      <c r="AS14" s="4">
        <f t="shared" si="3"/>
        <v>1228357000</v>
      </c>
      <c r="AT14" s="4">
        <f t="shared" si="4"/>
        <v>94489</v>
      </c>
    </row>
    <row r="15" spans="1:46" hidden="1" x14ac:dyDescent="0.15">
      <c r="A15" s="32"/>
      <c r="D15" s="1" t="s">
        <v>13</v>
      </c>
      <c r="H15" s="5">
        <f>SUBTOTAL(9,H13:H14)</f>
        <v>12000</v>
      </c>
      <c r="I15" s="5">
        <f>SUBTOTAL(9,I13:I14)</f>
        <v>1315992000</v>
      </c>
      <c r="J15" s="4">
        <f>I15/H15</f>
        <v>109666</v>
      </c>
      <c r="Q15" s="5">
        <f>SUBTOTAL(9,Q13:Q14)</f>
        <v>12000</v>
      </c>
      <c r="R15" s="5">
        <f>SUBTOTAL(9,R13:R14)</f>
        <v>1259496000</v>
      </c>
      <c r="S15" s="4">
        <f>R15/Q15</f>
        <v>104958</v>
      </c>
      <c r="T15" s="5"/>
      <c r="U15" s="5"/>
      <c r="V15" s="4"/>
      <c r="W15" s="5"/>
      <c r="X15" s="5"/>
      <c r="Y15" s="4"/>
      <c r="Z15" s="5"/>
      <c r="AA15" s="5"/>
      <c r="AB15" s="4"/>
      <c r="AC15" s="5">
        <f>SUBTOTAL(9,AC13:AC14)</f>
        <v>12000</v>
      </c>
      <c r="AD15" s="5">
        <f>SUBTOTAL(9,AD13:AD14)</f>
        <v>1185060000</v>
      </c>
      <c r="AE15" s="4">
        <f>AD15/AC15</f>
        <v>98755</v>
      </c>
      <c r="AF15" s="5">
        <f>SUBTOTAL(9,AF13:AF14)</f>
        <v>26000</v>
      </c>
      <c r="AG15" s="5">
        <f>SUBTOTAL(9,AG13:AG14)</f>
        <v>2448940000</v>
      </c>
      <c r="AH15" s="4">
        <f>AG15/AF15</f>
        <v>94190</v>
      </c>
      <c r="AI15" s="5"/>
      <c r="AJ15" s="5"/>
      <c r="AK15" s="4"/>
      <c r="AL15" s="5"/>
      <c r="AM15" s="5"/>
      <c r="AN15" s="4"/>
      <c r="AO15" s="5">
        <f>SUBTOTAL(9,AO13:AO14)</f>
        <v>11000</v>
      </c>
      <c r="AP15" s="5">
        <f>SUBTOTAL(9,AP13:AP14)</f>
        <v>929247000</v>
      </c>
      <c r="AQ15" s="4">
        <f>AP15/AO15</f>
        <v>84477</v>
      </c>
      <c r="AR15" s="4">
        <f t="shared" si="2"/>
        <v>73000</v>
      </c>
      <c r="AS15" s="4">
        <f t="shared" si="3"/>
        <v>7138735000</v>
      </c>
      <c r="AT15" s="4">
        <f t="shared" si="4"/>
        <v>97790.890410958906</v>
      </c>
    </row>
    <row r="16" spans="1:46" hidden="1" x14ac:dyDescent="0.15">
      <c r="A16" s="32"/>
      <c r="B16" t="s">
        <v>5</v>
      </c>
      <c r="C16" t="s">
        <v>6</v>
      </c>
      <c r="D16" t="s">
        <v>15</v>
      </c>
      <c r="H16" s="5"/>
      <c r="I16" s="6"/>
      <c r="J16" s="4"/>
      <c r="N16" s="5">
        <v>12000</v>
      </c>
      <c r="O16" s="6">
        <v>1225188000</v>
      </c>
      <c r="P16" s="4">
        <f>O16/N16</f>
        <v>102099</v>
      </c>
      <c r="AO16" s="5">
        <v>11000</v>
      </c>
      <c r="AP16" s="4">
        <v>930589000</v>
      </c>
      <c r="AQ16" s="4">
        <f>AP16/AO16</f>
        <v>84599</v>
      </c>
      <c r="AR16" s="4">
        <f t="shared" si="2"/>
        <v>23000</v>
      </c>
      <c r="AS16" s="4">
        <f t="shared" si="3"/>
        <v>2155777000</v>
      </c>
      <c r="AT16" s="4">
        <f t="shared" si="4"/>
        <v>93729.434782608689</v>
      </c>
    </row>
    <row r="17" spans="1:46" hidden="1" x14ac:dyDescent="0.15">
      <c r="A17" s="32"/>
      <c r="B17" t="s">
        <v>5</v>
      </c>
      <c r="C17" t="s">
        <v>6</v>
      </c>
      <c r="D17" t="s">
        <v>15</v>
      </c>
      <c r="H17" s="5"/>
      <c r="I17" s="6"/>
      <c r="J17" s="4"/>
      <c r="N17" s="5">
        <v>13000</v>
      </c>
      <c r="O17" s="6">
        <v>1325987000</v>
      </c>
      <c r="P17" s="4">
        <f>O17/N17</f>
        <v>101999</v>
      </c>
      <c r="AR17" s="4">
        <f t="shared" si="2"/>
        <v>13000</v>
      </c>
      <c r="AS17" s="4">
        <f t="shared" si="3"/>
        <v>1325987000</v>
      </c>
      <c r="AT17" s="4">
        <f t="shared" si="4"/>
        <v>101999</v>
      </c>
    </row>
    <row r="18" spans="1:46" hidden="1" x14ac:dyDescent="0.15">
      <c r="A18" s="32"/>
      <c r="D18" s="1" t="s">
        <v>16</v>
      </c>
      <c r="H18" s="5"/>
      <c r="I18" s="6"/>
      <c r="J18" s="4"/>
      <c r="N18" s="5">
        <f>SUBTOTAL(9,N16:N17)</f>
        <v>25000</v>
      </c>
      <c r="O18" s="5">
        <f>SUBTOTAL(9,O16:O17)</f>
        <v>2551175000</v>
      </c>
      <c r="P18" s="4">
        <f>O18/N18</f>
        <v>102047</v>
      </c>
      <c r="Q18" s="5"/>
      <c r="R18" s="5"/>
      <c r="S18" s="4"/>
      <c r="T18" s="5"/>
      <c r="U18" s="5"/>
      <c r="V18" s="4"/>
      <c r="W18" s="5"/>
      <c r="X18" s="5"/>
      <c r="Y18" s="4"/>
      <c r="Z18" s="5"/>
      <c r="AA18" s="5"/>
      <c r="AB18" s="4"/>
      <c r="AC18" s="5"/>
      <c r="AD18" s="5"/>
      <c r="AE18" s="4"/>
      <c r="AF18" s="5"/>
      <c r="AG18" s="5"/>
      <c r="AH18" s="4"/>
      <c r="AI18" s="5"/>
      <c r="AJ18" s="5"/>
      <c r="AK18" s="4"/>
      <c r="AL18" s="5"/>
      <c r="AM18" s="5"/>
      <c r="AN18" s="4"/>
      <c r="AO18" s="5">
        <f>SUBTOTAL(9,AO16:AO17)</f>
        <v>11000</v>
      </c>
      <c r="AP18" s="5">
        <f>SUBTOTAL(9,AP16:AP17)</f>
        <v>930589000</v>
      </c>
      <c r="AQ18" s="4">
        <f>AP18/AO18</f>
        <v>84599</v>
      </c>
      <c r="AR18" s="4">
        <f t="shared" si="2"/>
        <v>36000</v>
      </c>
      <c r="AS18" s="4">
        <f t="shared" si="3"/>
        <v>3481764000</v>
      </c>
      <c r="AT18" s="4">
        <f t="shared" si="4"/>
        <v>96715.666666666672</v>
      </c>
    </row>
    <row r="19" spans="1:46" hidden="1" x14ac:dyDescent="0.15">
      <c r="A19" s="32"/>
      <c r="B19" t="s">
        <v>5</v>
      </c>
      <c r="C19" t="s">
        <v>6</v>
      </c>
      <c r="D19" t="s">
        <v>17</v>
      </c>
      <c r="AR19" s="4">
        <f t="shared" si="2"/>
        <v>0</v>
      </c>
      <c r="AS19" s="4">
        <f t="shared" si="3"/>
        <v>0</v>
      </c>
      <c r="AT19" s="4" t="e">
        <f t="shared" si="4"/>
        <v>#DIV/0!</v>
      </c>
    </row>
    <row r="20" spans="1:46" hidden="1" x14ac:dyDescent="0.15">
      <c r="A20" s="32"/>
      <c r="B20" t="s">
        <v>5</v>
      </c>
      <c r="C20" t="s">
        <v>6</v>
      </c>
      <c r="D20" t="s">
        <v>18</v>
      </c>
      <c r="AR20" s="4">
        <f t="shared" si="2"/>
        <v>0</v>
      </c>
      <c r="AS20" s="4">
        <f t="shared" si="3"/>
        <v>0</v>
      </c>
      <c r="AT20" s="4" t="e">
        <f t="shared" si="4"/>
        <v>#DIV/0!</v>
      </c>
    </row>
    <row r="21" spans="1:46" hidden="1" x14ac:dyDescent="0.15">
      <c r="A21" s="32"/>
      <c r="B21" t="s">
        <v>5</v>
      </c>
      <c r="C21" t="s">
        <v>6</v>
      </c>
      <c r="D21" t="s">
        <v>19</v>
      </c>
      <c r="W21" s="5"/>
      <c r="X21" s="6"/>
      <c r="Y21" s="4"/>
      <c r="Z21" s="5">
        <v>12000</v>
      </c>
      <c r="AA21" s="4">
        <v>1198524000</v>
      </c>
      <c r="AB21" s="4">
        <f>AA21/Z21</f>
        <v>99877</v>
      </c>
      <c r="AO21" s="5">
        <v>11000</v>
      </c>
      <c r="AP21" s="4">
        <v>920579000</v>
      </c>
      <c r="AQ21" s="4">
        <f>AP21/AO21</f>
        <v>83689</v>
      </c>
      <c r="AR21" s="4">
        <f t="shared" si="2"/>
        <v>23000</v>
      </c>
      <c r="AS21" s="4">
        <f t="shared" si="3"/>
        <v>2119103000</v>
      </c>
      <c r="AT21" s="4">
        <f t="shared" si="4"/>
        <v>92134.913043478256</v>
      </c>
    </row>
    <row r="22" spans="1:46" hidden="1" x14ac:dyDescent="0.15">
      <c r="A22" s="32"/>
      <c r="B22" t="s">
        <v>5</v>
      </c>
      <c r="C22" t="s">
        <v>6</v>
      </c>
      <c r="D22" t="s">
        <v>19</v>
      </c>
      <c r="W22" s="5"/>
      <c r="X22" s="6"/>
      <c r="Y22" s="4"/>
      <c r="Z22" s="5"/>
      <c r="AA22" s="4"/>
      <c r="AB22" s="4"/>
      <c r="AO22" s="5">
        <v>11000</v>
      </c>
      <c r="AP22" s="4">
        <v>920579000</v>
      </c>
      <c r="AQ22" s="4">
        <f>AP22/AO22</f>
        <v>83689</v>
      </c>
      <c r="AR22" s="4">
        <f t="shared" si="2"/>
        <v>11000</v>
      </c>
      <c r="AS22" s="4">
        <f t="shared" si="3"/>
        <v>920579000</v>
      </c>
      <c r="AT22" s="4">
        <f t="shared" si="4"/>
        <v>83689</v>
      </c>
    </row>
    <row r="23" spans="1:46" hidden="1" x14ac:dyDescent="0.15">
      <c r="A23" s="32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>
        <f>SUBTOTAL(9,N21:N22)</f>
        <v>0</v>
      </c>
      <c r="O23" s="5">
        <f>SUBTOTAL(9,O21:O22)</f>
        <v>0</v>
      </c>
      <c r="P23" s="4" t="e">
        <f>O23/N23</f>
        <v>#DIV/0!</v>
      </c>
      <c r="Q23" s="5"/>
      <c r="R23" s="5"/>
      <c r="S23" s="4"/>
      <c r="T23" s="5"/>
      <c r="U23" s="5"/>
      <c r="V23" s="4"/>
      <c r="W23" s="5"/>
      <c r="X23" s="5"/>
      <c r="Y23" s="4"/>
      <c r="Z23" s="5">
        <f>SUBTOTAL(9,Z21:Z22)</f>
        <v>12000</v>
      </c>
      <c r="AA23" s="5">
        <f>SUBTOTAL(9,AA21:AA22)</f>
        <v>1198524000</v>
      </c>
      <c r="AB23" s="4">
        <f>AA23/Z23</f>
        <v>99877</v>
      </c>
      <c r="AC23" s="5"/>
      <c r="AD23" s="5"/>
      <c r="AE23" s="4"/>
      <c r="AF23" s="5"/>
      <c r="AG23" s="5"/>
      <c r="AH23" s="4"/>
      <c r="AI23" s="5"/>
      <c r="AJ23" s="5"/>
      <c r="AK23" s="4"/>
      <c r="AL23" s="5"/>
      <c r="AM23" s="5"/>
      <c r="AN23" s="4"/>
      <c r="AO23" s="5">
        <f>SUBTOTAL(9,AO21:AO22)</f>
        <v>22000</v>
      </c>
      <c r="AP23" s="5">
        <f>SUBTOTAL(9,AP21:AP22)</f>
        <v>1841158000</v>
      </c>
      <c r="AQ23" s="4">
        <f>AP23/AO23</f>
        <v>83689</v>
      </c>
      <c r="AR23" s="4">
        <f t="shared" si="2"/>
        <v>34000</v>
      </c>
      <c r="AS23" s="4">
        <f t="shared" si="3"/>
        <v>3039682000</v>
      </c>
      <c r="AT23" s="4">
        <f t="shared" si="4"/>
        <v>89402.411764705888</v>
      </c>
    </row>
    <row r="24" spans="1:46" hidden="1" x14ac:dyDescent="0.15">
      <c r="A24" s="32"/>
      <c r="B24" t="s">
        <v>5</v>
      </c>
      <c r="C24" t="s">
        <v>6</v>
      </c>
      <c r="D24" t="s">
        <v>21</v>
      </c>
      <c r="H24" s="5">
        <v>12000</v>
      </c>
      <c r="I24" s="6">
        <v>1310916000</v>
      </c>
      <c r="J24" s="4">
        <f>I24/H24</f>
        <v>109243</v>
      </c>
      <c r="K24" s="5">
        <v>12000</v>
      </c>
      <c r="L24" s="6">
        <v>1319940000</v>
      </c>
      <c r="M24" s="4">
        <f>L24/K24</f>
        <v>109995</v>
      </c>
      <c r="AR24" s="4">
        <f t="shared" si="2"/>
        <v>24000</v>
      </c>
      <c r="AS24" s="4">
        <f t="shared" si="3"/>
        <v>2630856000</v>
      </c>
      <c r="AT24" s="4">
        <f t="shared" si="4"/>
        <v>109619</v>
      </c>
    </row>
    <row r="25" spans="1:46" hidden="1" x14ac:dyDescent="0.15">
      <c r="A25" s="32"/>
      <c r="B25" t="s">
        <v>5</v>
      </c>
      <c r="C25" t="s">
        <v>6</v>
      </c>
      <c r="D25" t="s">
        <v>22</v>
      </c>
      <c r="W25" s="5"/>
      <c r="X25" s="6"/>
      <c r="Y25" s="4"/>
      <c r="AC25" s="5">
        <v>12000</v>
      </c>
      <c r="AD25" s="4">
        <v>1188648000</v>
      </c>
      <c r="AE25" s="4">
        <f>AD25/AC25</f>
        <v>99054</v>
      </c>
      <c r="AL25" s="5">
        <v>12000</v>
      </c>
      <c r="AM25" s="4">
        <v>1033044000</v>
      </c>
      <c r="AN25" s="4">
        <f>AM25/AL25</f>
        <v>86087</v>
      </c>
      <c r="AR25" s="4">
        <f t="shared" si="2"/>
        <v>24000</v>
      </c>
      <c r="AS25" s="4">
        <f t="shared" si="3"/>
        <v>2221692000</v>
      </c>
      <c r="AT25" s="4">
        <f t="shared" si="4"/>
        <v>92570.5</v>
      </c>
    </row>
    <row r="26" spans="1:46" hidden="1" x14ac:dyDescent="0.15">
      <c r="A26" s="32"/>
      <c r="B26" t="s">
        <v>5</v>
      </c>
      <c r="C26" t="s">
        <v>6</v>
      </c>
      <c r="D26" t="s">
        <v>22</v>
      </c>
      <c r="AR26" s="4">
        <f t="shared" si="2"/>
        <v>0</v>
      </c>
      <c r="AS26" s="4">
        <f t="shared" si="3"/>
        <v>0</v>
      </c>
      <c r="AT26" s="4" t="e">
        <f t="shared" si="4"/>
        <v>#DIV/0!</v>
      </c>
    </row>
    <row r="27" spans="1:46" hidden="1" x14ac:dyDescent="0.15">
      <c r="A27" s="32"/>
      <c r="D27" s="1" t="s">
        <v>23</v>
      </c>
      <c r="E27" s="5"/>
      <c r="F27" s="5"/>
      <c r="G27" s="4"/>
      <c r="H27" s="5"/>
      <c r="I27" s="5"/>
      <c r="J27" s="4"/>
      <c r="K27" s="5"/>
      <c r="L27" s="5"/>
      <c r="M27" s="4"/>
      <c r="N27" s="5"/>
      <c r="O27" s="5"/>
      <c r="P27" s="4"/>
      <c r="Q27" s="5"/>
      <c r="R27" s="5"/>
      <c r="S27" s="4"/>
      <c r="T27" s="5"/>
      <c r="U27" s="5"/>
      <c r="V27" s="4"/>
      <c r="W27" s="5"/>
      <c r="X27" s="5"/>
      <c r="Y27" s="4"/>
      <c r="Z27" s="5"/>
      <c r="AA27" s="5"/>
      <c r="AB27" s="4"/>
      <c r="AC27" s="5">
        <f>SUBTOTAL(9,AC25:AC26)</f>
        <v>12000</v>
      </c>
      <c r="AD27" s="5">
        <f>SUBTOTAL(9,AD25:AD26)</f>
        <v>1188648000</v>
      </c>
      <c r="AE27" s="4">
        <f>AD27/AC27</f>
        <v>99054</v>
      </c>
      <c r="AF27" s="5"/>
      <c r="AG27" s="5"/>
      <c r="AH27" s="4"/>
      <c r="AI27" s="5"/>
      <c r="AJ27" s="5"/>
      <c r="AK27" s="4"/>
      <c r="AL27" s="5">
        <f>SUBTOTAL(9,AL25:AL26)</f>
        <v>12000</v>
      </c>
      <c r="AM27" s="5">
        <f>SUBTOTAL(9,AM25:AM26)</f>
        <v>1033044000</v>
      </c>
      <c r="AN27" s="4">
        <f>AM27/AL27</f>
        <v>86087</v>
      </c>
      <c r="AO27" s="5"/>
      <c r="AP27" s="5"/>
      <c r="AQ27" s="4"/>
      <c r="AR27" s="4">
        <f t="shared" si="2"/>
        <v>24000</v>
      </c>
      <c r="AS27" s="4">
        <f t="shared" si="3"/>
        <v>2221692000</v>
      </c>
      <c r="AT27" s="4">
        <f t="shared" si="4"/>
        <v>92570.5</v>
      </c>
    </row>
    <row r="28" spans="1:46" hidden="1" x14ac:dyDescent="0.15">
      <c r="A28" s="32"/>
      <c r="B28" t="s">
        <v>5</v>
      </c>
      <c r="C28" t="s">
        <v>6</v>
      </c>
      <c r="D28" t="s">
        <v>24</v>
      </c>
      <c r="AL28" s="5">
        <v>12000</v>
      </c>
      <c r="AM28" s="4">
        <v>1032000000</v>
      </c>
      <c r="AN28" s="4">
        <f>AM28/AL28</f>
        <v>86000</v>
      </c>
      <c r="AR28" s="4">
        <f t="shared" si="2"/>
        <v>12000</v>
      </c>
      <c r="AS28" s="4">
        <f t="shared" si="3"/>
        <v>1032000000</v>
      </c>
      <c r="AT28" s="4">
        <f t="shared" si="4"/>
        <v>86000</v>
      </c>
    </row>
    <row r="29" spans="1:46" x14ac:dyDescent="0.15">
      <c r="A29" s="32"/>
      <c r="B29" t="s">
        <v>75</v>
      </c>
      <c r="C29" t="s">
        <v>6</v>
      </c>
      <c r="D29" s="1" t="s">
        <v>105</v>
      </c>
      <c r="E29" s="5"/>
      <c r="F29" s="5"/>
      <c r="G29" s="4"/>
      <c r="H29" s="5">
        <f>SUBTOTAL(9,H6:H28)</f>
        <v>24000</v>
      </c>
      <c r="I29" s="5">
        <f>SUBTOTAL(9,I6:I28)</f>
        <v>2626908000</v>
      </c>
      <c r="J29" s="4">
        <f>I29/H29</f>
        <v>109454.5</v>
      </c>
      <c r="K29" s="5">
        <f>SUBTOTAL(9,K6:K28)</f>
        <v>24000</v>
      </c>
      <c r="L29" s="5">
        <f>SUBTOTAL(9,L6:L28)</f>
        <v>2611740000</v>
      </c>
      <c r="M29" s="4">
        <f>L29/K29</f>
        <v>108822.5</v>
      </c>
      <c r="N29" s="5">
        <f>SUBTOTAL(9,N6:N28)</f>
        <v>25000</v>
      </c>
      <c r="O29" s="5">
        <f>SUBTOTAL(9,O6:O28)</f>
        <v>2551175000</v>
      </c>
      <c r="P29" s="4">
        <f>O29/N29</f>
        <v>102047</v>
      </c>
      <c r="Q29" s="5">
        <f>SUBTOTAL(9,Q6:Q28)</f>
        <v>24000</v>
      </c>
      <c r="R29" s="5">
        <f>SUBTOTAL(9,R6:R28)</f>
        <v>2502936000</v>
      </c>
      <c r="S29" s="4">
        <f>R29/Q29</f>
        <v>104289</v>
      </c>
      <c r="T29" s="5">
        <f>SUBTOTAL(9,T6:T28)</f>
        <v>13000</v>
      </c>
      <c r="U29" s="5">
        <f>SUBTOTAL(9,U6:U28)</f>
        <v>1338038000</v>
      </c>
      <c r="V29" s="4">
        <f>U29/T29</f>
        <v>102926</v>
      </c>
      <c r="W29" s="5">
        <f>SUBTOTAL(9,W6:W28)</f>
        <v>24000</v>
      </c>
      <c r="X29" s="5">
        <f>SUBTOTAL(9,X6:X28)</f>
        <v>2416236000</v>
      </c>
      <c r="Y29" s="4">
        <f>X29/W29</f>
        <v>100676.5</v>
      </c>
      <c r="Z29" s="5">
        <f>SUBTOTAL(9,Z6:Z28)</f>
        <v>24000</v>
      </c>
      <c r="AA29" s="5">
        <f>SUBTOTAL(9,AA6:AA28)</f>
        <v>2398488000</v>
      </c>
      <c r="AB29" s="4">
        <f>AA29/Z29</f>
        <v>99937</v>
      </c>
      <c r="AC29" s="5">
        <f>SUBTOTAL(9,AC6:AC28)</f>
        <v>24000</v>
      </c>
      <c r="AD29" s="5">
        <f>SUBTOTAL(9,AD6:AD28)</f>
        <v>2373708000</v>
      </c>
      <c r="AE29" s="4">
        <f>AD29/AC29</f>
        <v>98904.5</v>
      </c>
      <c r="AF29" s="5">
        <f>SUBTOTAL(9,AF6:AF28)</f>
        <v>26000</v>
      </c>
      <c r="AG29" s="5">
        <f>SUBTOTAL(9,AG6:AG28)</f>
        <v>2448940000</v>
      </c>
      <c r="AH29" s="4">
        <f>AG29/AF29</f>
        <v>94190</v>
      </c>
      <c r="AI29" s="5">
        <f>SUBTOTAL(9,AI6:AI28)</f>
        <v>24000</v>
      </c>
      <c r="AJ29" s="5">
        <f>SUBTOTAL(9,AJ6:AJ28)</f>
        <v>2131488000</v>
      </c>
      <c r="AK29" s="4">
        <f>AJ29/AI29</f>
        <v>88812</v>
      </c>
      <c r="AL29" s="5">
        <f>SUBTOTAL(9,AL6:AL28)</f>
        <v>24000</v>
      </c>
      <c r="AM29" s="5">
        <f>SUBTOTAL(9,AM6:AM28)</f>
        <v>2065044000</v>
      </c>
      <c r="AN29" s="4">
        <f>AM29/AL29</f>
        <v>86043.5</v>
      </c>
      <c r="AO29" s="5">
        <f>SUBTOTAL(9,AO6:AO28)</f>
        <v>44000</v>
      </c>
      <c r="AP29" s="5">
        <f>SUBTOTAL(9,AP6:AP28)</f>
        <v>3700994000</v>
      </c>
      <c r="AQ29" s="4">
        <f>AP29/AO29</f>
        <v>84113.5</v>
      </c>
      <c r="AR29" s="4">
        <f t="shared" si="2"/>
        <v>300000</v>
      </c>
      <c r="AS29" s="4">
        <f t="shared" si="3"/>
        <v>29165695000</v>
      </c>
      <c r="AT29" s="4">
        <f t="shared" si="4"/>
        <v>97218.983333333337</v>
      </c>
    </row>
    <row r="30" spans="1:46" hidden="1" x14ac:dyDescent="0.15">
      <c r="A30" s="32"/>
      <c r="B30" t="s">
        <v>27</v>
      </c>
      <c r="C30" t="s">
        <v>6</v>
      </c>
      <c r="D30" t="s">
        <v>7</v>
      </c>
      <c r="AR30" s="4">
        <f t="shared" si="2"/>
        <v>0</v>
      </c>
      <c r="AS30" s="4">
        <f t="shared" si="3"/>
        <v>0</v>
      </c>
      <c r="AT30" s="4" t="e">
        <f t="shared" si="4"/>
        <v>#DIV/0!</v>
      </c>
    </row>
    <row r="31" spans="1:46" hidden="1" x14ac:dyDescent="0.15">
      <c r="A31" s="32"/>
      <c r="B31" t="s">
        <v>28</v>
      </c>
      <c r="C31" t="s">
        <v>6</v>
      </c>
      <c r="D31" t="s">
        <v>12</v>
      </c>
      <c r="T31" s="5">
        <v>12000</v>
      </c>
      <c r="U31" s="4">
        <v>1247376000</v>
      </c>
      <c r="V31" s="4">
        <f>U31/T31</f>
        <v>103948</v>
      </c>
      <c r="Z31" s="5"/>
      <c r="AA31" s="6"/>
      <c r="AB31" s="4"/>
      <c r="AF31" s="5">
        <v>12000</v>
      </c>
      <c r="AG31" s="6">
        <v>1126476000</v>
      </c>
      <c r="AH31" s="4">
        <f>AG31/AF31</f>
        <v>93873</v>
      </c>
      <c r="AR31" s="4">
        <f t="shared" si="2"/>
        <v>24000</v>
      </c>
      <c r="AS31" s="4">
        <f t="shared" si="3"/>
        <v>2373852000</v>
      </c>
      <c r="AT31" s="4">
        <f t="shared" si="4"/>
        <v>98910.5</v>
      </c>
    </row>
    <row r="32" spans="1:46" hidden="1" x14ac:dyDescent="0.15">
      <c r="A32" s="32"/>
      <c r="B32" t="s">
        <v>28</v>
      </c>
      <c r="C32" t="s">
        <v>6</v>
      </c>
      <c r="D32" t="s">
        <v>30</v>
      </c>
      <c r="K32" s="5">
        <v>12000</v>
      </c>
      <c r="L32" s="6">
        <v>1281684000</v>
      </c>
      <c r="M32" s="4">
        <f t="shared" ref="M32:M37" si="5">L32/K32</f>
        <v>106807</v>
      </c>
      <c r="AR32" s="4">
        <f t="shared" si="2"/>
        <v>12000</v>
      </c>
      <c r="AS32" s="4">
        <f t="shared" si="3"/>
        <v>1281684000</v>
      </c>
      <c r="AT32" s="4">
        <f t="shared" si="4"/>
        <v>106807</v>
      </c>
    </row>
    <row r="33" spans="1:46" hidden="1" x14ac:dyDescent="0.15">
      <c r="A33" s="32"/>
      <c r="B33" t="s">
        <v>28</v>
      </c>
      <c r="C33" t="s">
        <v>6</v>
      </c>
      <c r="D33" t="s">
        <v>31</v>
      </c>
      <c r="K33" s="5"/>
      <c r="L33" s="6"/>
      <c r="M33" s="4"/>
      <c r="Q33" s="5">
        <v>13000</v>
      </c>
      <c r="R33" s="6">
        <v>1307696000</v>
      </c>
      <c r="S33" s="4">
        <f>R33/Q33</f>
        <v>100592</v>
      </c>
      <c r="AR33" s="4">
        <f t="shared" si="2"/>
        <v>13000</v>
      </c>
      <c r="AS33" s="4">
        <f t="shared" si="3"/>
        <v>1307696000</v>
      </c>
      <c r="AT33" s="4">
        <f t="shared" si="4"/>
        <v>100592</v>
      </c>
    </row>
    <row r="34" spans="1:46" x14ac:dyDescent="0.15">
      <c r="A34" s="32"/>
      <c r="B34" t="s">
        <v>119</v>
      </c>
      <c r="C34" t="s">
        <v>6</v>
      </c>
      <c r="D34" s="1" t="s">
        <v>105</v>
      </c>
      <c r="E34" s="5"/>
      <c r="F34" s="5"/>
      <c r="G34" s="4"/>
      <c r="H34" s="5"/>
      <c r="I34" s="5"/>
      <c r="J34" s="4"/>
      <c r="K34" s="5">
        <f>SUBTOTAL(9,K31:K33)</f>
        <v>12000</v>
      </c>
      <c r="L34" s="5">
        <f>SUBTOTAL(9,L31:L33)</f>
        <v>1281684000</v>
      </c>
      <c r="M34" s="4">
        <f t="shared" si="5"/>
        <v>106807</v>
      </c>
      <c r="N34" s="5"/>
      <c r="O34" s="5"/>
      <c r="P34" s="4"/>
      <c r="Q34" s="5">
        <f>SUBTOTAL(9,Q31:Q33)</f>
        <v>13000</v>
      </c>
      <c r="R34" s="5">
        <f>SUBTOTAL(9,R31:R33)</f>
        <v>1307696000</v>
      </c>
      <c r="S34" s="4">
        <f>R34/Q34</f>
        <v>100592</v>
      </c>
      <c r="T34" s="5">
        <f>SUBTOTAL(9,T31:T33)</f>
        <v>12000</v>
      </c>
      <c r="U34" s="5">
        <f>SUBTOTAL(9,U31:U33)</f>
        <v>1247376000</v>
      </c>
      <c r="V34" s="4">
        <f>U34/T34</f>
        <v>103948</v>
      </c>
      <c r="W34" s="5"/>
      <c r="X34" s="5"/>
      <c r="Y34" s="4"/>
      <c r="Z34" s="5"/>
      <c r="AA34" s="5"/>
      <c r="AB34" s="4"/>
      <c r="AC34" s="5"/>
      <c r="AD34" s="5"/>
      <c r="AE34" s="4"/>
      <c r="AF34" s="5">
        <f>SUBTOTAL(9,AF31:AF33)</f>
        <v>12000</v>
      </c>
      <c r="AG34" s="5">
        <f>SUBTOTAL(9,AG31:AG33)</f>
        <v>1126476000</v>
      </c>
      <c r="AH34" s="4">
        <f>AG34/AF34</f>
        <v>93873</v>
      </c>
      <c r="AI34" s="5"/>
      <c r="AJ34" s="5"/>
      <c r="AK34" s="4"/>
      <c r="AL34" s="5"/>
      <c r="AM34" s="5"/>
      <c r="AN34" s="4"/>
      <c r="AO34" s="5"/>
      <c r="AP34" s="5"/>
      <c r="AQ34" s="4"/>
      <c r="AR34" s="4">
        <f t="shared" si="2"/>
        <v>49000</v>
      </c>
      <c r="AS34" s="4">
        <f t="shared" si="3"/>
        <v>4963232000</v>
      </c>
      <c r="AT34" s="4">
        <f t="shared" si="4"/>
        <v>101290.44897959183</v>
      </c>
    </row>
    <row r="35" spans="1:46" hidden="1" x14ac:dyDescent="0.15">
      <c r="A35" s="32"/>
      <c r="B35" t="s">
        <v>32</v>
      </c>
      <c r="C35" t="s">
        <v>33</v>
      </c>
      <c r="D35" t="s">
        <v>29</v>
      </c>
      <c r="H35" s="5">
        <v>6000</v>
      </c>
      <c r="I35" s="6">
        <v>290802000</v>
      </c>
      <c r="J35" s="4">
        <f>I35/H35</f>
        <v>48467</v>
      </c>
      <c r="K35" s="5">
        <v>6000</v>
      </c>
      <c r="L35" s="6">
        <v>275256000</v>
      </c>
      <c r="M35" s="4">
        <f t="shared" si="5"/>
        <v>45876</v>
      </c>
      <c r="N35" s="5">
        <v>7000</v>
      </c>
      <c r="O35" s="6">
        <v>343420000</v>
      </c>
      <c r="P35" s="4">
        <f>O35/N35</f>
        <v>49060</v>
      </c>
      <c r="Q35" s="5">
        <v>7000</v>
      </c>
      <c r="R35" s="6">
        <v>344127000</v>
      </c>
      <c r="S35" s="4">
        <f>R35/Q35</f>
        <v>49161</v>
      </c>
      <c r="T35" s="5"/>
      <c r="U35" s="6"/>
      <c r="V35" s="4"/>
      <c r="W35" s="5">
        <v>6000</v>
      </c>
      <c r="X35" s="4">
        <v>297870000</v>
      </c>
      <c r="Y35" s="4">
        <f>X35/W35</f>
        <v>49645</v>
      </c>
      <c r="Z35" s="5"/>
      <c r="AA35" s="6"/>
      <c r="AB35" s="4"/>
      <c r="AC35" s="5">
        <v>7000</v>
      </c>
      <c r="AD35" s="4">
        <v>338100000</v>
      </c>
      <c r="AE35" s="4">
        <f>AD35/AC35</f>
        <v>48300</v>
      </c>
      <c r="AF35" s="5">
        <v>7000</v>
      </c>
      <c r="AG35" s="6">
        <v>338030000</v>
      </c>
      <c r="AH35" s="4">
        <f>AG35/AF35</f>
        <v>48290</v>
      </c>
      <c r="AI35" s="5">
        <v>7000</v>
      </c>
      <c r="AJ35" s="6">
        <v>334656000</v>
      </c>
      <c r="AK35" s="4">
        <f>AJ35/AI35</f>
        <v>47808</v>
      </c>
      <c r="AL35" s="5">
        <v>7000</v>
      </c>
      <c r="AM35" s="4">
        <v>330344000</v>
      </c>
      <c r="AN35" s="4">
        <f>AM35/AL35</f>
        <v>47192</v>
      </c>
      <c r="AO35" s="5">
        <v>6000</v>
      </c>
      <c r="AP35" s="4">
        <v>281784000</v>
      </c>
      <c r="AQ35" s="4">
        <f t="shared" ref="AQ35:AQ41" si="6">AP35/AO35</f>
        <v>46964</v>
      </c>
      <c r="AR35" s="4">
        <f t="shared" si="2"/>
        <v>66000</v>
      </c>
      <c r="AS35" s="4">
        <f t="shared" si="3"/>
        <v>3174389000</v>
      </c>
      <c r="AT35" s="4">
        <f t="shared" si="4"/>
        <v>48096.803030303032</v>
      </c>
    </row>
    <row r="36" spans="1:46" hidden="1" x14ac:dyDescent="0.15">
      <c r="A36" s="32"/>
      <c r="B36" t="s">
        <v>32</v>
      </c>
      <c r="C36" t="s">
        <v>33</v>
      </c>
      <c r="D36" t="s">
        <v>29</v>
      </c>
      <c r="H36" s="5"/>
      <c r="I36" s="6"/>
      <c r="J36" s="4"/>
      <c r="K36" s="5">
        <v>6000</v>
      </c>
      <c r="L36" s="6">
        <v>275562000</v>
      </c>
      <c r="M36" s="4">
        <f t="shared" si="5"/>
        <v>45927</v>
      </c>
      <c r="Q36" s="5">
        <v>6000</v>
      </c>
      <c r="R36" s="6">
        <v>296568000</v>
      </c>
      <c r="S36" s="4">
        <f>R36/Q36</f>
        <v>49428</v>
      </c>
      <c r="W36" s="5"/>
      <c r="X36" s="6"/>
      <c r="Y36" s="4"/>
      <c r="Z36" s="5"/>
      <c r="AA36" s="6"/>
      <c r="AB36" s="4"/>
      <c r="AC36" s="5">
        <v>6000</v>
      </c>
      <c r="AD36" s="4">
        <v>292800000</v>
      </c>
      <c r="AE36" s="4">
        <f>AD36/AC36</f>
        <v>48800</v>
      </c>
      <c r="AF36" s="5">
        <v>6000</v>
      </c>
      <c r="AG36" s="6">
        <v>292086000</v>
      </c>
      <c r="AH36" s="4">
        <f>AG36/AF36</f>
        <v>48681</v>
      </c>
      <c r="AL36" s="5">
        <v>7000</v>
      </c>
      <c r="AM36" s="4">
        <v>325059000</v>
      </c>
      <c r="AN36" s="4">
        <f>AM36/AL36</f>
        <v>46437</v>
      </c>
      <c r="AO36" s="5">
        <v>6000</v>
      </c>
      <c r="AP36" s="4">
        <v>281454000</v>
      </c>
      <c r="AQ36" s="4">
        <f t="shared" si="6"/>
        <v>46909</v>
      </c>
      <c r="AR36" s="4">
        <f t="shared" si="2"/>
        <v>37000</v>
      </c>
      <c r="AS36" s="4">
        <f t="shared" si="3"/>
        <v>1763529000</v>
      </c>
      <c r="AT36" s="4">
        <f t="shared" si="4"/>
        <v>47662.945945945947</v>
      </c>
    </row>
    <row r="37" spans="1:46" hidden="1" x14ac:dyDescent="0.15">
      <c r="A37" s="32"/>
      <c r="B37" t="s">
        <v>32</v>
      </c>
      <c r="C37" t="s">
        <v>33</v>
      </c>
      <c r="D37" t="s">
        <v>29</v>
      </c>
      <c r="K37" s="5">
        <v>6000</v>
      </c>
      <c r="L37" s="6">
        <v>276414000</v>
      </c>
      <c r="M37" s="4">
        <f t="shared" si="5"/>
        <v>46069</v>
      </c>
      <c r="AL37" s="5">
        <v>7000</v>
      </c>
      <c r="AM37" s="4">
        <v>325493000</v>
      </c>
      <c r="AN37" s="4">
        <f>AM37/AL37</f>
        <v>46499</v>
      </c>
      <c r="AO37" s="5">
        <v>6000</v>
      </c>
      <c r="AP37" s="4">
        <v>284802000</v>
      </c>
      <c r="AQ37" s="4">
        <f t="shared" si="6"/>
        <v>47467</v>
      </c>
      <c r="AR37" s="4">
        <f t="shared" si="2"/>
        <v>19000</v>
      </c>
      <c r="AS37" s="4">
        <f t="shared" si="3"/>
        <v>886709000</v>
      </c>
      <c r="AT37" s="4">
        <f t="shared" si="4"/>
        <v>46668.894736842107</v>
      </c>
    </row>
    <row r="38" spans="1:46" hidden="1" x14ac:dyDescent="0.15">
      <c r="A38" s="32"/>
      <c r="B38" t="s">
        <v>32</v>
      </c>
      <c r="C38" t="s">
        <v>33</v>
      </c>
      <c r="D38" t="s">
        <v>29</v>
      </c>
      <c r="K38" s="5"/>
      <c r="L38" s="6"/>
      <c r="M38" s="4"/>
      <c r="AL38" s="5"/>
      <c r="AM38" s="4"/>
      <c r="AN38" s="4"/>
      <c r="AO38" s="5">
        <v>7000</v>
      </c>
      <c r="AP38" s="4">
        <v>326011000</v>
      </c>
      <c r="AQ38" s="4">
        <f t="shared" si="6"/>
        <v>46573</v>
      </c>
      <c r="AR38" s="4">
        <f t="shared" si="2"/>
        <v>7000</v>
      </c>
      <c r="AS38" s="4">
        <f t="shared" si="3"/>
        <v>326011000</v>
      </c>
      <c r="AT38" s="4">
        <f t="shared" si="4"/>
        <v>46573</v>
      </c>
    </row>
    <row r="39" spans="1:46" hidden="1" x14ac:dyDescent="0.15">
      <c r="A39" s="32"/>
      <c r="B39" t="s">
        <v>32</v>
      </c>
      <c r="C39" t="s">
        <v>33</v>
      </c>
      <c r="D39" t="s">
        <v>29</v>
      </c>
      <c r="K39" s="5"/>
      <c r="L39" s="6"/>
      <c r="M39" s="4"/>
      <c r="AL39" s="5"/>
      <c r="AM39" s="4"/>
      <c r="AN39" s="4"/>
      <c r="AO39" s="5">
        <v>7000</v>
      </c>
      <c r="AP39" s="4">
        <v>326095000</v>
      </c>
      <c r="AQ39" s="4">
        <f t="shared" si="6"/>
        <v>46585</v>
      </c>
      <c r="AR39" s="4">
        <f t="shared" si="2"/>
        <v>7000</v>
      </c>
      <c r="AS39" s="4">
        <f t="shared" si="3"/>
        <v>326095000</v>
      </c>
      <c r="AT39" s="4">
        <f t="shared" si="4"/>
        <v>46585</v>
      </c>
    </row>
    <row r="40" spans="1:46" hidden="1" x14ac:dyDescent="0.15">
      <c r="A40" s="32"/>
      <c r="B40" t="s">
        <v>32</v>
      </c>
      <c r="C40" t="s">
        <v>33</v>
      </c>
      <c r="D40" t="s">
        <v>29</v>
      </c>
      <c r="K40" s="5"/>
      <c r="L40" s="6"/>
      <c r="M40" s="4"/>
      <c r="AL40" s="5"/>
      <c r="AM40" s="4"/>
      <c r="AN40" s="4"/>
      <c r="AO40" s="5">
        <v>6000</v>
      </c>
      <c r="AP40" s="4">
        <v>283794000</v>
      </c>
      <c r="AQ40" s="4">
        <f t="shared" si="6"/>
        <v>47299</v>
      </c>
      <c r="AR40" s="4">
        <f t="shared" si="2"/>
        <v>6000</v>
      </c>
      <c r="AS40" s="4">
        <f t="shared" si="3"/>
        <v>283794000</v>
      </c>
      <c r="AT40" s="4">
        <f t="shared" si="4"/>
        <v>47299</v>
      </c>
    </row>
    <row r="41" spans="1:46" hidden="1" x14ac:dyDescent="0.15">
      <c r="A41" s="32"/>
      <c r="B41" t="s">
        <v>32</v>
      </c>
      <c r="C41" t="s">
        <v>33</v>
      </c>
      <c r="D41" t="s">
        <v>29</v>
      </c>
      <c r="K41" s="5"/>
      <c r="L41" s="6"/>
      <c r="M41" s="4"/>
      <c r="AL41" s="5"/>
      <c r="AM41" s="4"/>
      <c r="AN41" s="4"/>
      <c r="AO41" s="5">
        <v>6618</v>
      </c>
      <c r="AP41" s="4">
        <v>315334464</v>
      </c>
      <c r="AQ41" s="4">
        <f t="shared" si="6"/>
        <v>47648</v>
      </c>
      <c r="AR41" s="4">
        <f t="shared" si="2"/>
        <v>6618</v>
      </c>
      <c r="AS41" s="4">
        <f t="shared" si="3"/>
        <v>315334464</v>
      </c>
      <c r="AT41" s="4">
        <f t="shared" si="4"/>
        <v>47648</v>
      </c>
    </row>
    <row r="42" spans="1:46" hidden="1" x14ac:dyDescent="0.15">
      <c r="A42" s="32"/>
      <c r="D42" s="1" t="s">
        <v>34</v>
      </c>
      <c r="E42" s="5"/>
      <c r="F42" s="5"/>
      <c r="G42" s="4"/>
      <c r="H42" s="5">
        <f>SUBTOTAL(9,H35:H41)</f>
        <v>6000</v>
      </c>
      <c r="I42" s="5">
        <f>SUBTOTAL(9,I35:I41)</f>
        <v>290802000</v>
      </c>
      <c r="J42" s="4">
        <f>I42/H42</f>
        <v>48467</v>
      </c>
      <c r="K42" s="5">
        <f>SUBTOTAL(9,K35:K41)</f>
        <v>18000</v>
      </c>
      <c r="L42" s="5">
        <f>SUBTOTAL(9,L35:L41)</f>
        <v>827232000</v>
      </c>
      <c r="M42" s="4">
        <f>L42/K42</f>
        <v>45957.333333333336</v>
      </c>
      <c r="N42" s="5">
        <f>SUBTOTAL(9,N35:N41)</f>
        <v>7000</v>
      </c>
      <c r="O42" s="5">
        <f>SUBTOTAL(9,O35:O41)</f>
        <v>343420000</v>
      </c>
      <c r="P42" s="4">
        <f>O42/N42</f>
        <v>49060</v>
      </c>
      <c r="Q42" s="5">
        <f>SUBTOTAL(9,Q35:Q41)</f>
        <v>13000</v>
      </c>
      <c r="R42" s="5">
        <f>SUBTOTAL(9,R35:R41)</f>
        <v>640695000</v>
      </c>
      <c r="S42" s="4">
        <f>R42/Q42</f>
        <v>49284.230769230766</v>
      </c>
      <c r="T42" s="5"/>
      <c r="U42" s="5"/>
      <c r="V42" s="4"/>
      <c r="W42" s="5">
        <f>SUBTOTAL(9,W35:W41)</f>
        <v>6000</v>
      </c>
      <c r="X42" s="5">
        <f>SUBTOTAL(9,X35:X41)</f>
        <v>297870000</v>
      </c>
      <c r="Y42" s="4">
        <f>X42/W42</f>
        <v>49645</v>
      </c>
      <c r="Z42" s="5"/>
      <c r="AA42" s="5"/>
      <c r="AB42" s="4"/>
      <c r="AC42" s="5">
        <f>SUBTOTAL(9,AC35:AC41)</f>
        <v>13000</v>
      </c>
      <c r="AD42" s="5">
        <f>SUBTOTAL(9,AD35:AD41)</f>
        <v>630900000</v>
      </c>
      <c r="AE42" s="4">
        <f>AD42/AC42</f>
        <v>48530.769230769234</v>
      </c>
      <c r="AF42" s="5">
        <f>SUBTOTAL(9,AF35:AF41)</f>
        <v>13000</v>
      </c>
      <c r="AG42" s="5">
        <f>SUBTOTAL(9,AG35:AG41)</f>
        <v>630116000</v>
      </c>
      <c r="AH42" s="4">
        <f>AG42/AF42</f>
        <v>48470.461538461539</v>
      </c>
      <c r="AI42" s="5">
        <f>SUBTOTAL(9,AI35:AI41)</f>
        <v>7000</v>
      </c>
      <c r="AJ42" s="5">
        <f>SUBTOTAL(9,AJ35:AJ41)</f>
        <v>334656000</v>
      </c>
      <c r="AK42" s="4">
        <f>AJ42/AI42</f>
        <v>47808</v>
      </c>
      <c r="AL42" s="5">
        <f>SUBTOTAL(9,AL35:AL41)</f>
        <v>21000</v>
      </c>
      <c r="AM42" s="5">
        <f>SUBTOTAL(9,AM35:AM41)</f>
        <v>980896000</v>
      </c>
      <c r="AN42" s="4">
        <f>AM42/AL42</f>
        <v>46709.333333333336</v>
      </c>
      <c r="AO42" s="5">
        <f>SUBTOTAL(9,AO35:AO41)</f>
        <v>44618</v>
      </c>
      <c r="AP42" s="5">
        <f>SUBTOTAL(9,AP35:AP41)</f>
        <v>2099274464</v>
      </c>
      <c r="AQ42" s="4">
        <f>AP42/AO42</f>
        <v>47049.945403200501</v>
      </c>
      <c r="AR42" s="4">
        <f t="shared" si="2"/>
        <v>148618</v>
      </c>
      <c r="AS42" s="4">
        <f t="shared" si="3"/>
        <v>7075861464</v>
      </c>
      <c r="AT42" s="4">
        <f t="shared" si="4"/>
        <v>47611.066384960097</v>
      </c>
    </row>
    <row r="43" spans="1:46" hidden="1" x14ac:dyDescent="0.15">
      <c r="A43" s="32"/>
      <c r="B43" t="s">
        <v>32</v>
      </c>
      <c r="C43" t="s">
        <v>33</v>
      </c>
      <c r="D43" t="s">
        <v>10</v>
      </c>
      <c r="E43" s="5">
        <v>7000</v>
      </c>
      <c r="F43" s="6">
        <v>370993000</v>
      </c>
      <c r="G43" s="4">
        <f>F43/E43</f>
        <v>52999</v>
      </c>
      <c r="H43" s="5"/>
      <c r="I43" s="6"/>
      <c r="J43" s="4"/>
      <c r="K43" s="5"/>
      <c r="L43" s="6"/>
      <c r="M43" s="4"/>
      <c r="N43" s="5">
        <v>7000</v>
      </c>
      <c r="O43" s="6">
        <v>339360000</v>
      </c>
      <c r="P43" s="4">
        <f>O43/N43</f>
        <v>48480</v>
      </c>
      <c r="Q43" s="5"/>
      <c r="R43" s="6"/>
      <c r="S43" s="4"/>
      <c r="T43" s="5">
        <v>6000</v>
      </c>
      <c r="U43" s="4">
        <v>302784000</v>
      </c>
      <c r="V43" s="4">
        <f>U43/T43</f>
        <v>50464</v>
      </c>
      <c r="W43" s="5"/>
      <c r="X43" s="6"/>
      <c r="Y43" s="4"/>
      <c r="Z43" s="5">
        <v>7000</v>
      </c>
      <c r="AA43" s="4">
        <v>336378000</v>
      </c>
      <c r="AB43" s="4">
        <f>AA43/Z43</f>
        <v>48054</v>
      </c>
      <c r="AC43" s="5"/>
      <c r="AD43" s="6"/>
      <c r="AE43" s="4"/>
      <c r="AF43" s="5">
        <v>6000</v>
      </c>
      <c r="AG43" s="6">
        <v>290994000</v>
      </c>
      <c r="AH43" s="4">
        <f>AG43/AF43</f>
        <v>48499</v>
      </c>
      <c r="AI43" s="5">
        <v>7000</v>
      </c>
      <c r="AJ43" s="6">
        <v>338576000</v>
      </c>
      <c r="AK43" s="4">
        <f>AJ43/AI43</f>
        <v>48368</v>
      </c>
      <c r="AL43" s="5">
        <v>6000</v>
      </c>
      <c r="AM43" s="4">
        <v>285804000</v>
      </c>
      <c r="AN43" s="4">
        <f>AM43/AL43</f>
        <v>47634</v>
      </c>
      <c r="AO43" s="5">
        <v>6000</v>
      </c>
      <c r="AP43" s="4">
        <v>283062000</v>
      </c>
      <c r="AQ43" s="4">
        <f>AP43/AO43</f>
        <v>47177</v>
      </c>
      <c r="AR43" s="4">
        <f t="shared" si="2"/>
        <v>52000</v>
      </c>
      <c r="AS43" s="4">
        <f t="shared" si="3"/>
        <v>2547951000</v>
      </c>
      <c r="AT43" s="4">
        <f t="shared" si="4"/>
        <v>48999.057692307695</v>
      </c>
    </row>
    <row r="44" spans="1:46" hidden="1" x14ac:dyDescent="0.15">
      <c r="A44" s="32"/>
      <c r="B44" t="s">
        <v>32</v>
      </c>
      <c r="C44" t="s">
        <v>33</v>
      </c>
      <c r="D44" t="s">
        <v>10</v>
      </c>
      <c r="E44" s="5"/>
      <c r="F44" s="6"/>
      <c r="G44" s="4"/>
      <c r="H44" s="5"/>
      <c r="I44" s="6"/>
      <c r="J44" s="4"/>
      <c r="K44" s="5"/>
      <c r="L44" s="6"/>
      <c r="M44" s="4"/>
      <c r="N44" s="5"/>
      <c r="O44" s="6"/>
      <c r="P44" s="4"/>
      <c r="Q44" s="5"/>
      <c r="R44" s="6"/>
      <c r="S44" s="4"/>
      <c r="T44" s="5"/>
      <c r="U44" s="6"/>
      <c r="V44" s="4"/>
      <c r="W44" s="5"/>
      <c r="X44" s="6"/>
      <c r="Y44" s="4"/>
      <c r="Z44" s="5">
        <v>6000</v>
      </c>
      <c r="AA44" s="4">
        <v>291324000</v>
      </c>
      <c r="AB44" s="4">
        <f>AA44/Z44</f>
        <v>48554</v>
      </c>
      <c r="AC44" s="5"/>
      <c r="AD44" s="6"/>
      <c r="AE44" s="4"/>
      <c r="AF44" s="5"/>
      <c r="AG44" s="6"/>
      <c r="AH44" s="4"/>
      <c r="AI44" s="5"/>
      <c r="AJ44" s="6"/>
      <c r="AK44" s="4"/>
      <c r="AL44" s="5"/>
      <c r="AM44" s="6"/>
      <c r="AN44" s="4"/>
      <c r="AO44" s="5"/>
      <c r="AP44" s="6"/>
      <c r="AQ44" s="4"/>
      <c r="AR44" s="4">
        <f t="shared" si="2"/>
        <v>6000</v>
      </c>
      <c r="AS44" s="4">
        <f t="shared" si="3"/>
        <v>291324000</v>
      </c>
      <c r="AT44" s="4">
        <f t="shared" si="4"/>
        <v>48554</v>
      </c>
    </row>
    <row r="45" spans="1:46" hidden="1" x14ac:dyDescent="0.15">
      <c r="A45" s="32"/>
      <c r="D45" s="1" t="s">
        <v>11</v>
      </c>
      <c r="E45" s="5">
        <f>SUBTOTAL(9,E43:E44)</f>
        <v>7000</v>
      </c>
      <c r="F45" s="5">
        <f>SUBTOTAL(9,F43:F44)</f>
        <v>370993000</v>
      </c>
      <c r="G45" s="4">
        <f>F45/E45</f>
        <v>52999</v>
      </c>
      <c r="H45" s="5"/>
      <c r="I45" s="5"/>
      <c r="J45" s="4"/>
      <c r="K45" s="5"/>
      <c r="L45" s="5"/>
      <c r="M45" s="4"/>
      <c r="N45" s="5">
        <f>SUBTOTAL(9,N43:N44)</f>
        <v>7000</v>
      </c>
      <c r="O45" s="5">
        <f>SUBTOTAL(9,O43:O44)</f>
        <v>339360000</v>
      </c>
      <c r="P45" s="4">
        <f>O45/N45</f>
        <v>48480</v>
      </c>
      <c r="Q45" s="5"/>
      <c r="R45" s="5"/>
      <c r="S45" s="4"/>
      <c r="T45" s="5">
        <f>SUBTOTAL(9,T43:T44)</f>
        <v>6000</v>
      </c>
      <c r="U45" s="5">
        <f>SUBTOTAL(9,U43:U44)</f>
        <v>302784000</v>
      </c>
      <c r="V45" s="4">
        <f>U45/T45</f>
        <v>50464</v>
      </c>
      <c r="W45" s="5"/>
      <c r="X45" s="5"/>
      <c r="Y45" s="4"/>
      <c r="Z45" s="5">
        <f>SUBTOTAL(9,Z43:Z44)</f>
        <v>13000</v>
      </c>
      <c r="AA45" s="5">
        <f>SUBTOTAL(9,AA43:AA44)</f>
        <v>627702000</v>
      </c>
      <c r="AB45" s="4">
        <f>AA45/Z45</f>
        <v>48284.769230769234</v>
      </c>
      <c r="AC45" s="5"/>
      <c r="AD45" s="5"/>
      <c r="AE45" s="4"/>
      <c r="AF45" s="5">
        <f>SUBTOTAL(9,AF43:AF44)</f>
        <v>6000</v>
      </c>
      <c r="AG45" s="5">
        <f>SUBTOTAL(9,AG43:AG44)</f>
        <v>290994000</v>
      </c>
      <c r="AH45" s="4">
        <f>AG45/AF45</f>
        <v>48499</v>
      </c>
      <c r="AI45" s="5">
        <f>SUBTOTAL(9,AI43:AI44)</f>
        <v>7000</v>
      </c>
      <c r="AJ45" s="5">
        <f>SUBTOTAL(9,AJ43:AJ44)</f>
        <v>338576000</v>
      </c>
      <c r="AK45" s="4">
        <f>AJ45/AI45</f>
        <v>48368</v>
      </c>
      <c r="AL45" s="5">
        <f>SUBTOTAL(9,AL43:AL44)</f>
        <v>6000</v>
      </c>
      <c r="AM45" s="5">
        <f>SUBTOTAL(9,AM43:AM44)</f>
        <v>285804000</v>
      </c>
      <c r="AN45" s="4">
        <f>AM45/AL45</f>
        <v>47634</v>
      </c>
      <c r="AO45" s="5">
        <f>SUBTOTAL(9,AO43:AO44)</f>
        <v>6000</v>
      </c>
      <c r="AP45" s="5">
        <f>SUBTOTAL(9,AP43:AP44)</f>
        <v>283062000</v>
      </c>
      <c r="AQ45" s="4">
        <f>AP45/AO45</f>
        <v>47177</v>
      </c>
      <c r="AR45" s="4">
        <f t="shared" si="2"/>
        <v>58000</v>
      </c>
      <c r="AS45" s="4">
        <f t="shared" si="3"/>
        <v>2839275000</v>
      </c>
      <c r="AT45" s="4">
        <f t="shared" si="4"/>
        <v>48953.017241379312</v>
      </c>
    </row>
    <row r="46" spans="1:46" hidden="1" x14ac:dyDescent="0.15">
      <c r="A46" s="32"/>
      <c r="B46" t="s">
        <v>32</v>
      </c>
      <c r="C46" t="s">
        <v>33</v>
      </c>
      <c r="D46" t="s">
        <v>35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/>
      <c r="Q46" s="5"/>
      <c r="R46" s="6"/>
      <c r="S46" s="4"/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4">
        <f t="shared" si="2"/>
        <v>0</v>
      </c>
      <c r="AS46" s="4">
        <f t="shared" si="3"/>
        <v>0</v>
      </c>
      <c r="AT46" s="4" t="e">
        <f t="shared" si="4"/>
        <v>#DIV/0!</v>
      </c>
    </row>
    <row r="47" spans="1:46" hidden="1" x14ac:dyDescent="0.15">
      <c r="A47" s="32"/>
      <c r="B47" t="s">
        <v>32</v>
      </c>
      <c r="C47" t="s">
        <v>33</v>
      </c>
      <c r="D47" t="s">
        <v>35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/>
      <c r="R47" s="6"/>
      <c r="S47" s="4"/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4">
        <f t="shared" si="2"/>
        <v>0</v>
      </c>
      <c r="AS47" s="4">
        <f t="shared" si="3"/>
        <v>0</v>
      </c>
      <c r="AT47" s="4" t="e">
        <f t="shared" si="4"/>
        <v>#DIV/0!</v>
      </c>
    </row>
    <row r="48" spans="1:46" hidden="1" x14ac:dyDescent="0.15">
      <c r="A48" s="32"/>
      <c r="B48" t="s">
        <v>32</v>
      </c>
      <c r="C48" t="s">
        <v>33</v>
      </c>
      <c r="D48" t="s">
        <v>36</v>
      </c>
      <c r="AR48" s="4">
        <f t="shared" si="2"/>
        <v>0</v>
      </c>
      <c r="AS48" s="4">
        <f t="shared" si="3"/>
        <v>0</v>
      </c>
      <c r="AT48" s="4" t="e">
        <f t="shared" si="4"/>
        <v>#DIV/0!</v>
      </c>
    </row>
    <row r="49" spans="1:46" hidden="1" x14ac:dyDescent="0.15">
      <c r="A49" s="32"/>
      <c r="B49" t="s">
        <v>32</v>
      </c>
      <c r="C49" t="s">
        <v>33</v>
      </c>
      <c r="D49" t="s">
        <v>36</v>
      </c>
      <c r="AR49" s="4">
        <f t="shared" si="2"/>
        <v>0</v>
      </c>
      <c r="AS49" s="4">
        <f t="shared" si="3"/>
        <v>0</v>
      </c>
      <c r="AT49" s="4" t="e">
        <f t="shared" si="4"/>
        <v>#DIV/0!</v>
      </c>
    </row>
    <row r="50" spans="1:46" hidden="1" x14ac:dyDescent="0.15">
      <c r="A50" s="32"/>
      <c r="B50" t="s">
        <v>32</v>
      </c>
      <c r="C50" t="s">
        <v>33</v>
      </c>
      <c r="D50" t="s">
        <v>30</v>
      </c>
      <c r="H50" s="5">
        <v>7000</v>
      </c>
      <c r="I50" s="6">
        <v>335125000</v>
      </c>
      <c r="J50" s="4">
        <f>I50/H50</f>
        <v>47875</v>
      </c>
      <c r="AR50" s="4">
        <f t="shared" si="2"/>
        <v>7000</v>
      </c>
      <c r="AS50" s="4">
        <f t="shared" si="3"/>
        <v>335125000</v>
      </c>
      <c r="AT50" s="4">
        <f t="shared" si="4"/>
        <v>47875</v>
      </c>
    </row>
    <row r="51" spans="1:46" hidden="1" x14ac:dyDescent="0.15">
      <c r="A51" s="32"/>
      <c r="B51" t="s">
        <v>32</v>
      </c>
      <c r="C51" t="s">
        <v>33</v>
      </c>
      <c r="D51" t="s">
        <v>30</v>
      </c>
      <c r="H51" s="5">
        <v>6000</v>
      </c>
      <c r="I51" s="6">
        <v>289116000</v>
      </c>
      <c r="J51" s="4">
        <f>I51/H51</f>
        <v>48186</v>
      </c>
      <c r="AR51" s="4">
        <f t="shared" si="2"/>
        <v>6000</v>
      </c>
      <c r="AS51" s="4">
        <f t="shared" si="3"/>
        <v>289116000</v>
      </c>
      <c r="AT51" s="4">
        <f t="shared" si="4"/>
        <v>48186</v>
      </c>
    </row>
    <row r="52" spans="1:46" hidden="1" x14ac:dyDescent="0.15">
      <c r="A52" s="32"/>
      <c r="D52" s="1" t="s">
        <v>38</v>
      </c>
      <c r="E52" s="5"/>
      <c r="F52" s="5"/>
      <c r="G52" s="4"/>
      <c r="H52" s="5">
        <f>SUBTOTAL(9,H50:H51)</f>
        <v>13000</v>
      </c>
      <c r="I52" s="5">
        <f>SUBTOTAL(9,I50:I51)</f>
        <v>624241000</v>
      </c>
      <c r="J52" s="4">
        <f>I52/H52</f>
        <v>48018.538461538461</v>
      </c>
      <c r="K52" s="5"/>
      <c r="L52" s="5"/>
      <c r="M52" s="4"/>
      <c r="N52" s="5"/>
      <c r="O52" s="5"/>
      <c r="P52" s="4"/>
      <c r="Q52" s="5"/>
      <c r="R52" s="5"/>
      <c r="S52" s="4"/>
      <c r="T52" s="5"/>
      <c r="U52" s="5"/>
      <c r="V52" s="4"/>
      <c r="W52" s="5"/>
      <c r="X52" s="5"/>
      <c r="Y52" s="4"/>
      <c r="Z52" s="5"/>
      <c r="AA52" s="5"/>
      <c r="AB52" s="4"/>
      <c r="AC52" s="5"/>
      <c r="AD52" s="5"/>
      <c r="AE52" s="4"/>
      <c r="AF52" s="5"/>
      <c r="AG52" s="5"/>
      <c r="AH52" s="4"/>
      <c r="AI52" s="5"/>
      <c r="AJ52" s="5"/>
      <c r="AK52" s="4"/>
      <c r="AL52" s="5"/>
      <c r="AM52" s="5"/>
      <c r="AN52" s="4"/>
      <c r="AO52" s="5"/>
      <c r="AP52" s="5"/>
      <c r="AQ52" s="4"/>
      <c r="AR52" s="4">
        <f t="shared" si="2"/>
        <v>13000</v>
      </c>
      <c r="AS52" s="4">
        <f t="shared" si="3"/>
        <v>624241000</v>
      </c>
      <c r="AT52" s="4">
        <f t="shared" si="4"/>
        <v>48018.538461538461</v>
      </c>
    </row>
    <row r="53" spans="1:46" hidden="1" x14ac:dyDescent="0.15">
      <c r="A53" s="32"/>
      <c r="B53" t="s">
        <v>32</v>
      </c>
      <c r="C53" t="s">
        <v>33</v>
      </c>
      <c r="D53" t="s">
        <v>31</v>
      </c>
      <c r="Q53" s="5">
        <v>6000</v>
      </c>
      <c r="R53" s="6">
        <v>293322000</v>
      </c>
      <c r="S53" s="4">
        <f>R53/Q53</f>
        <v>48887</v>
      </c>
      <c r="T53" s="5">
        <v>6000</v>
      </c>
      <c r="U53" s="4">
        <v>303390000</v>
      </c>
      <c r="V53" s="4">
        <f>U53/T53</f>
        <v>50565</v>
      </c>
      <c r="W53" s="5"/>
      <c r="X53" s="4"/>
      <c r="Y53" s="4"/>
      <c r="Z53" s="5">
        <v>6800</v>
      </c>
      <c r="AA53" s="4">
        <v>331683600</v>
      </c>
      <c r="AB53" s="4">
        <f>AA53/Z53</f>
        <v>48777</v>
      </c>
      <c r="AC53" s="5"/>
      <c r="AD53" s="6"/>
      <c r="AE53" s="4"/>
      <c r="AI53" s="5">
        <v>6000</v>
      </c>
      <c r="AJ53" s="6">
        <v>293826000</v>
      </c>
      <c r="AK53" s="4">
        <f>AJ53/AI53</f>
        <v>48971</v>
      </c>
      <c r="AO53" s="5">
        <v>6000</v>
      </c>
      <c r="AP53" s="4">
        <v>284400000</v>
      </c>
      <c r="AQ53" s="4">
        <f>AP53/AO53</f>
        <v>47400</v>
      </c>
      <c r="AR53" s="4">
        <f t="shared" si="2"/>
        <v>30800</v>
      </c>
      <c r="AS53" s="4">
        <f t="shared" si="3"/>
        <v>1506621600</v>
      </c>
      <c r="AT53" s="4">
        <f t="shared" si="4"/>
        <v>48916.285714285717</v>
      </c>
    </row>
    <row r="54" spans="1:46" hidden="1" x14ac:dyDescent="0.15">
      <c r="A54" s="32"/>
      <c r="B54" t="s">
        <v>32</v>
      </c>
      <c r="C54" t="s">
        <v>33</v>
      </c>
      <c r="D54" t="s">
        <v>31</v>
      </c>
      <c r="T54" s="5">
        <v>7000</v>
      </c>
      <c r="U54" s="4">
        <v>349573000</v>
      </c>
      <c r="V54" s="4">
        <f>U54/T54</f>
        <v>49939</v>
      </c>
      <c r="W54" s="5"/>
      <c r="X54" s="4"/>
      <c r="Y54" s="4"/>
      <c r="AR54" s="4">
        <f t="shared" si="2"/>
        <v>7000</v>
      </c>
      <c r="AS54" s="4">
        <f t="shared" si="3"/>
        <v>349573000</v>
      </c>
      <c r="AT54" s="4">
        <f t="shared" si="4"/>
        <v>49939</v>
      </c>
    </row>
    <row r="55" spans="1:46" hidden="1" x14ac:dyDescent="0.15">
      <c r="A55" s="32"/>
      <c r="D55" s="1" t="s">
        <v>39</v>
      </c>
      <c r="E55" s="5"/>
      <c r="F55" s="5"/>
      <c r="G55" s="4"/>
      <c r="H55" s="5"/>
      <c r="I55" s="5"/>
      <c r="J55" s="4"/>
      <c r="K55" s="5"/>
      <c r="L55" s="5"/>
      <c r="M55" s="4"/>
      <c r="N55" s="5"/>
      <c r="O55" s="5"/>
      <c r="P55" s="4"/>
      <c r="Q55" s="5">
        <f>SUBTOTAL(9,Q53:Q54)</f>
        <v>6000</v>
      </c>
      <c r="R55" s="5">
        <f>SUBTOTAL(9,R53:R54)</f>
        <v>293322000</v>
      </c>
      <c r="S55" s="4">
        <f>R55/Q55</f>
        <v>48887</v>
      </c>
      <c r="T55" s="5">
        <f>SUBTOTAL(9,T53:T54)</f>
        <v>13000</v>
      </c>
      <c r="U55" s="5">
        <f>SUBTOTAL(9,U53:U54)</f>
        <v>652963000</v>
      </c>
      <c r="V55" s="4">
        <f>U55/T55</f>
        <v>50227.923076923078</v>
      </c>
      <c r="W55" s="5"/>
      <c r="X55" s="5"/>
      <c r="Y55" s="4"/>
      <c r="Z55" s="5">
        <f>SUBTOTAL(9,Z53:Z54)</f>
        <v>6800</v>
      </c>
      <c r="AA55" s="5">
        <f>SUBTOTAL(9,AA53:AA54)</f>
        <v>331683600</v>
      </c>
      <c r="AB55" s="4">
        <f>AA55/Z55</f>
        <v>48777</v>
      </c>
      <c r="AC55" s="5"/>
      <c r="AD55" s="5"/>
      <c r="AE55" s="4"/>
      <c r="AF55" s="5"/>
      <c r="AG55" s="5"/>
      <c r="AH55" s="4"/>
      <c r="AI55" s="5">
        <f>SUBTOTAL(9,AI53:AI54)</f>
        <v>6000</v>
      </c>
      <c r="AJ55" s="5">
        <f>SUBTOTAL(9,AJ53:AJ54)</f>
        <v>293826000</v>
      </c>
      <c r="AK55" s="4">
        <f>AJ55/AI55</f>
        <v>48971</v>
      </c>
      <c r="AL55" s="5"/>
      <c r="AM55" s="5"/>
      <c r="AN55" s="4"/>
      <c r="AO55" s="5">
        <f>SUBTOTAL(9,AO53:AO54)</f>
        <v>6000</v>
      </c>
      <c r="AP55" s="5">
        <f>SUBTOTAL(9,AP53:AP54)</f>
        <v>284400000</v>
      </c>
      <c r="AQ55" s="4">
        <f>AP55/AO55</f>
        <v>47400</v>
      </c>
      <c r="AR55" s="4">
        <f t="shared" si="2"/>
        <v>37800</v>
      </c>
      <c r="AS55" s="4">
        <f t="shared" si="3"/>
        <v>1856194600</v>
      </c>
      <c r="AT55" s="4">
        <f t="shared" si="4"/>
        <v>49105.677248677246</v>
      </c>
    </row>
    <row r="56" spans="1:46" hidden="1" x14ac:dyDescent="0.15">
      <c r="A56" s="32"/>
      <c r="B56" t="s">
        <v>32</v>
      </c>
      <c r="C56" t="s">
        <v>33</v>
      </c>
      <c r="D56" t="s">
        <v>40</v>
      </c>
      <c r="T56" s="5"/>
      <c r="U56" s="6"/>
      <c r="V56" s="4"/>
      <c r="W56" s="5"/>
      <c r="X56" s="6"/>
      <c r="Y56" s="4"/>
      <c r="AC56" s="5">
        <v>6000</v>
      </c>
      <c r="AD56" s="4">
        <v>295656000</v>
      </c>
      <c r="AE56" s="4">
        <f>AD56/AC56</f>
        <v>49276</v>
      </c>
      <c r="AR56" s="4">
        <f t="shared" si="2"/>
        <v>6000</v>
      </c>
      <c r="AS56" s="4">
        <f t="shared" si="3"/>
        <v>295656000</v>
      </c>
      <c r="AT56" s="4">
        <f t="shared" si="4"/>
        <v>49276</v>
      </c>
    </row>
    <row r="57" spans="1:46" hidden="1" x14ac:dyDescent="0.15">
      <c r="A57" s="32"/>
      <c r="B57" t="s">
        <v>32</v>
      </c>
      <c r="C57" t="s">
        <v>33</v>
      </c>
      <c r="D57" t="s">
        <v>40</v>
      </c>
      <c r="AR57" s="4">
        <f t="shared" si="2"/>
        <v>0</v>
      </c>
      <c r="AS57" s="4">
        <f t="shared" si="3"/>
        <v>0</v>
      </c>
      <c r="AT57" s="4" t="e">
        <f t="shared" si="4"/>
        <v>#DIV/0!</v>
      </c>
    </row>
    <row r="58" spans="1:46" hidden="1" x14ac:dyDescent="0.15">
      <c r="A58" s="32"/>
      <c r="D58" s="1" t="s">
        <v>41</v>
      </c>
      <c r="E58" s="5"/>
      <c r="F58" s="5"/>
      <c r="G58" s="4"/>
      <c r="H58" s="5"/>
      <c r="I58" s="5"/>
      <c r="J58" s="4"/>
      <c r="K58" s="5"/>
      <c r="L58" s="5"/>
      <c r="M58" s="4"/>
      <c r="N58" s="5"/>
      <c r="O58" s="5"/>
      <c r="P58" s="4"/>
      <c r="Q58" s="5"/>
      <c r="R58" s="5"/>
      <c r="S58" s="4"/>
      <c r="T58" s="5"/>
      <c r="U58" s="5"/>
      <c r="V58" s="4"/>
      <c r="W58" s="5"/>
      <c r="X58" s="5"/>
      <c r="Y58" s="4"/>
      <c r="Z58" s="5"/>
      <c r="AA58" s="5"/>
      <c r="AB58" s="4"/>
      <c r="AC58" s="5">
        <f>SUBTOTAL(9,AC56:AC57)</f>
        <v>6000</v>
      </c>
      <c r="AD58" s="5">
        <f>SUBTOTAL(9,AD56:AD57)</f>
        <v>295656000</v>
      </c>
      <c r="AE58" s="4">
        <f>AD58/AC58</f>
        <v>49276</v>
      </c>
      <c r="AF58" s="5"/>
      <c r="AG58" s="5"/>
      <c r="AH58" s="4"/>
      <c r="AI58" s="5"/>
      <c r="AJ58" s="5"/>
      <c r="AK58" s="4"/>
      <c r="AL58" s="5"/>
      <c r="AM58" s="5"/>
      <c r="AN58" s="4"/>
      <c r="AO58" s="5"/>
      <c r="AP58" s="5"/>
      <c r="AQ58" s="4"/>
      <c r="AR58" s="4">
        <f t="shared" si="2"/>
        <v>6000</v>
      </c>
      <c r="AS58" s="4">
        <f t="shared" si="3"/>
        <v>295656000</v>
      </c>
      <c r="AT58" s="4">
        <f t="shared" si="4"/>
        <v>49276</v>
      </c>
    </row>
    <row r="59" spans="1:46" hidden="1" x14ac:dyDescent="0.15">
      <c r="A59" s="32"/>
      <c r="B59" t="s">
        <v>32</v>
      </c>
      <c r="C59" t="s">
        <v>33</v>
      </c>
      <c r="D59" t="s">
        <v>22</v>
      </c>
      <c r="N59" s="5">
        <v>7000</v>
      </c>
      <c r="O59" s="6">
        <v>341054000</v>
      </c>
      <c r="P59" s="4">
        <f>O59/N59</f>
        <v>48722</v>
      </c>
      <c r="W59" s="5">
        <v>7000</v>
      </c>
      <c r="X59" s="4">
        <v>342090000</v>
      </c>
      <c r="Y59" s="4">
        <f>X59/W59</f>
        <v>48870</v>
      </c>
      <c r="AR59" s="4">
        <f t="shared" si="2"/>
        <v>14000</v>
      </c>
      <c r="AS59" s="4">
        <f t="shared" si="3"/>
        <v>683144000</v>
      </c>
      <c r="AT59" s="4">
        <f t="shared" si="4"/>
        <v>48796</v>
      </c>
    </row>
    <row r="60" spans="1:46" hidden="1" x14ac:dyDescent="0.15">
      <c r="A60" s="32"/>
      <c r="B60" t="s">
        <v>32</v>
      </c>
      <c r="C60" t="s">
        <v>33</v>
      </c>
      <c r="D60" t="s">
        <v>22</v>
      </c>
      <c r="AR60" s="4">
        <f t="shared" si="2"/>
        <v>0</v>
      </c>
      <c r="AS60" s="4">
        <f t="shared" si="3"/>
        <v>0</v>
      </c>
      <c r="AT60" s="4" t="e">
        <f t="shared" si="4"/>
        <v>#DIV/0!</v>
      </c>
    </row>
    <row r="61" spans="1:46" hidden="1" x14ac:dyDescent="0.15">
      <c r="A61" s="32"/>
      <c r="D61" s="1" t="s">
        <v>23</v>
      </c>
      <c r="E61" s="5"/>
      <c r="F61" s="5"/>
      <c r="G61" s="4"/>
      <c r="H61" s="5"/>
      <c r="I61" s="5"/>
      <c r="J61" s="4"/>
      <c r="K61" s="5"/>
      <c r="L61" s="5"/>
      <c r="M61" s="4"/>
      <c r="N61" s="5">
        <f>SUBTOTAL(9,N59:N60)</f>
        <v>7000</v>
      </c>
      <c r="O61" s="5">
        <f>SUBTOTAL(9,O59:O60)</f>
        <v>341054000</v>
      </c>
      <c r="P61" s="4">
        <f>O61/N61</f>
        <v>48722</v>
      </c>
      <c r="Q61" s="5"/>
      <c r="R61" s="5"/>
      <c r="S61" s="4"/>
      <c r="T61" s="5"/>
      <c r="U61" s="5"/>
      <c r="V61" s="4"/>
      <c r="W61" s="5">
        <f>SUBTOTAL(9,W59:W60)</f>
        <v>7000</v>
      </c>
      <c r="X61" s="5">
        <f>SUBTOTAL(9,X59:X60)</f>
        <v>342090000</v>
      </c>
      <c r="Y61" s="4">
        <f>X61/W61</f>
        <v>48870</v>
      </c>
      <c r="Z61" s="5"/>
      <c r="AA61" s="5"/>
      <c r="AB61" s="4"/>
      <c r="AC61" s="5"/>
      <c r="AD61" s="5"/>
      <c r="AE61" s="4"/>
      <c r="AF61" s="5"/>
      <c r="AG61" s="5"/>
      <c r="AH61" s="4"/>
      <c r="AI61" s="5"/>
      <c r="AJ61" s="5"/>
      <c r="AK61" s="4"/>
      <c r="AL61" s="5"/>
      <c r="AM61" s="5"/>
      <c r="AN61" s="4"/>
      <c r="AO61" s="5"/>
      <c r="AP61" s="5"/>
      <c r="AQ61" s="4"/>
      <c r="AR61" s="4">
        <f t="shared" si="2"/>
        <v>14000</v>
      </c>
      <c r="AS61" s="4">
        <f t="shared" si="3"/>
        <v>683144000</v>
      </c>
      <c r="AT61" s="4">
        <f t="shared" si="4"/>
        <v>48796</v>
      </c>
    </row>
    <row r="62" spans="1:46" hidden="1" x14ac:dyDescent="0.15">
      <c r="A62" s="32"/>
      <c r="B62" t="s">
        <v>32</v>
      </c>
      <c r="C62" t="s">
        <v>33</v>
      </c>
      <c r="D62" t="s">
        <v>25</v>
      </c>
      <c r="N62" s="5">
        <v>6000</v>
      </c>
      <c r="O62" s="6">
        <v>291180000</v>
      </c>
      <c r="P62" s="4">
        <f>O62/N62</f>
        <v>48530</v>
      </c>
      <c r="AC62" s="5"/>
      <c r="AD62" s="6"/>
      <c r="AE62" s="4"/>
      <c r="AI62" s="5">
        <v>7000</v>
      </c>
      <c r="AJ62" s="6">
        <v>338800000</v>
      </c>
      <c r="AK62" s="4">
        <f>AJ62/AI62</f>
        <v>48400</v>
      </c>
      <c r="AR62" s="4">
        <f t="shared" si="2"/>
        <v>13000</v>
      </c>
      <c r="AS62" s="4">
        <f t="shared" si="3"/>
        <v>629980000</v>
      </c>
      <c r="AT62" s="4">
        <f t="shared" si="4"/>
        <v>48460</v>
      </c>
    </row>
    <row r="63" spans="1:46" x14ac:dyDescent="0.15">
      <c r="A63" s="32"/>
      <c r="B63" t="s">
        <v>62</v>
      </c>
      <c r="C63" t="s">
        <v>33</v>
      </c>
      <c r="D63" s="1" t="s">
        <v>105</v>
      </c>
      <c r="E63" s="5">
        <f>SUBTOTAL(9,E35:E62)</f>
        <v>7000</v>
      </c>
      <c r="F63" s="5">
        <f>SUBTOTAL(9,F35:F62)</f>
        <v>370993000</v>
      </c>
      <c r="G63" s="4">
        <f>F63/E63</f>
        <v>52999</v>
      </c>
      <c r="H63" s="5">
        <f>SUBTOTAL(9,H35:H62)</f>
        <v>19000</v>
      </c>
      <c r="I63" s="5">
        <f>SUBTOTAL(9,I35:I62)</f>
        <v>915043000</v>
      </c>
      <c r="J63" s="4">
        <f>I63/H63</f>
        <v>48160.15789473684</v>
      </c>
      <c r="K63" s="5">
        <f>SUBTOTAL(9,K35:K62)</f>
        <v>18000</v>
      </c>
      <c r="L63" s="5">
        <f>SUBTOTAL(9,L35:L62)</f>
        <v>827232000</v>
      </c>
      <c r="M63" s="4">
        <f>L63/K63</f>
        <v>45957.333333333336</v>
      </c>
      <c r="N63" s="5">
        <f>SUBTOTAL(9,N35:N62)</f>
        <v>27000</v>
      </c>
      <c r="O63" s="5">
        <f>SUBTOTAL(9,O35:O62)</f>
        <v>1315014000</v>
      </c>
      <c r="P63" s="4">
        <f>O63/N63</f>
        <v>48704.222222222219</v>
      </c>
      <c r="Q63" s="5">
        <f>SUBTOTAL(9,Q35:Q62)</f>
        <v>19000</v>
      </c>
      <c r="R63" s="5">
        <f>SUBTOTAL(9,R35:R62)</f>
        <v>934017000</v>
      </c>
      <c r="S63" s="4">
        <f>R63/Q63</f>
        <v>49158.789473684214</v>
      </c>
      <c r="T63" s="5">
        <f>SUBTOTAL(9,T35:T62)</f>
        <v>19000</v>
      </c>
      <c r="U63" s="5">
        <f>SUBTOTAL(9,U35:U62)</f>
        <v>955747000</v>
      </c>
      <c r="V63" s="4">
        <f>U63/T63</f>
        <v>50302.473684210527</v>
      </c>
      <c r="W63" s="5">
        <f>SUBTOTAL(9,W35:W62)</f>
        <v>13000</v>
      </c>
      <c r="X63" s="5">
        <f>SUBTOTAL(9,X35:X62)</f>
        <v>639960000</v>
      </c>
      <c r="Y63" s="4">
        <f>X63/W63</f>
        <v>49227.692307692305</v>
      </c>
      <c r="Z63" s="5">
        <f>SUBTOTAL(9,Z35:Z62)</f>
        <v>19800</v>
      </c>
      <c r="AA63" s="5">
        <f>SUBTOTAL(9,AA35:AA62)</f>
        <v>959385600</v>
      </c>
      <c r="AB63" s="4">
        <f>AA63/Z63</f>
        <v>48453.818181818184</v>
      </c>
      <c r="AC63" s="5">
        <f>SUBTOTAL(9,AC35:AC62)</f>
        <v>19000</v>
      </c>
      <c r="AD63" s="5">
        <f>SUBTOTAL(9,AD35:AD62)</f>
        <v>926556000</v>
      </c>
      <c r="AE63" s="4">
        <f>AD63/AC63</f>
        <v>48766.105263157893</v>
      </c>
      <c r="AF63" s="5">
        <f>SUBTOTAL(9,AF35:AF62)</f>
        <v>19000</v>
      </c>
      <c r="AG63" s="5">
        <f>SUBTOTAL(9,AG35:AG62)</f>
        <v>921110000</v>
      </c>
      <c r="AH63" s="4">
        <f>AG63/AF63</f>
        <v>48479.473684210527</v>
      </c>
      <c r="AI63" s="5">
        <f>SUBTOTAL(9,AI35:AI62)</f>
        <v>27000</v>
      </c>
      <c r="AJ63" s="5">
        <f>SUBTOTAL(9,AJ35:AJ62)</f>
        <v>1305858000</v>
      </c>
      <c r="AK63" s="4">
        <f>AJ63/AI63</f>
        <v>48365.111111111109</v>
      </c>
      <c r="AL63" s="5">
        <f>SUBTOTAL(9,AL35:AL62)</f>
        <v>27000</v>
      </c>
      <c r="AM63" s="5">
        <f>SUBTOTAL(9,AM35:AM62)</f>
        <v>1266700000</v>
      </c>
      <c r="AN63" s="4">
        <f>AM63/AL63</f>
        <v>46914.814814814818</v>
      </c>
      <c r="AO63" s="5">
        <f>SUBTOTAL(9,AO35:AO62)</f>
        <v>56618</v>
      </c>
      <c r="AP63" s="5">
        <f>SUBTOTAL(9,AP35:AP62)</f>
        <v>2666736464</v>
      </c>
      <c r="AQ63" s="4">
        <f>AP63/AO63</f>
        <v>47100.506270090787</v>
      </c>
      <c r="AR63" s="4">
        <f t="shared" si="2"/>
        <v>290418</v>
      </c>
      <c r="AS63" s="4">
        <f t="shared" si="3"/>
        <v>14004352064</v>
      </c>
      <c r="AT63" s="4">
        <f t="shared" si="4"/>
        <v>48221.363909950487</v>
      </c>
    </row>
    <row r="64" spans="1:46" hidden="1" x14ac:dyDescent="0.15">
      <c r="A64" s="32"/>
      <c r="B64" t="s">
        <v>32</v>
      </c>
      <c r="C64" t="s">
        <v>42</v>
      </c>
      <c r="D64" t="s">
        <v>7</v>
      </c>
      <c r="E64" s="5"/>
      <c r="F64" s="5"/>
      <c r="G64" s="4"/>
      <c r="H64" s="5"/>
      <c r="I64" s="5"/>
      <c r="J64" s="4"/>
      <c r="K64" s="5"/>
      <c r="L64" s="5"/>
      <c r="M64" s="4"/>
      <c r="N64" s="5"/>
      <c r="O64" s="5"/>
      <c r="P64" s="4"/>
      <c r="Q64" s="5"/>
      <c r="R64" s="5"/>
      <c r="S64" s="4"/>
      <c r="T64" s="5"/>
      <c r="U64" s="6"/>
      <c r="V64" s="4"/>
      <c r="W64" s="5">
        <v>2839</v>
      </c>
      <c r="X64" s="4">
        <v>282480500</v>
      </c>
      <c r="Y64" s="4">
        <f>X64/W64</f>
        <v>99500</v>
      </c>
      <c r="Z64" s="5"/>
      <c r="AA64" s="5"/>
      <c r="AB64" s="4"/>
      <c r="AC64" s="5"/>
      <c r="AD64" s="5"/>
      <c r="AE64" s="4"/>
      <c r="AF64" s="5"/>
      <c r="AG64" s="5"/>
      <c r="AH64" s="4"/>
      <c r="AI64" s="5"/>
      <c r="AJ64" s="5"/>
      <c r="AK64" s="4"/>
      <c r="AL64" s="5">
        <v>3128</v>
      </c>
      <c r="AM64" s="4">
        <v>303416000</v>
      </c>
      <c r="AN64" s="4">
        <f>AM64/AL64</f>
        <v>97000</v>
      </c>
      <c r="AO64" s="5"/>
      <c r="AP64" s="5"/>
      <c r="AQ64" s="4"/>
      <c r="AR64" s="4">
        <f t="shared" si="2"/>
        <v>5967</v>
      </c>
      <c r="AS64" s="4">
        <f t="shared" si="3"/>
        <v>585896500</v>
      </c>
      <c r="AT64" s="4">
        <f t="shared" si="4"/>
        <v>98189.458689458683</v>
      </c>
    </row>
    <row r="65" spans="1:46" hidden="1" x14ac:dyDescent="0.15">
      <c r="A65" s="32"/>
      <c r="B65" t="s">
        <v>32</v>
      </c>
      <c r="C65" t="s">
        <v>42</v>
      </c>
      <c r="D65" t="s">
        <v>10</v>
      </c>
      <c r="F65" s="6"/>
      <c r="G65" s="4"/>
      <c r="I65" s="6"/>
      <c r="J65" s="4"/>
      <c r="L65" s="6"/>
      <c r="M65" s="4"/>
      <c r="O65" s="6"/>
      <c r="P65" s="4"/>
      <c r="R65" s="6"/>
      <c r="S65" s="4"/>
      <c r="U65" s="6"/>
      <c r="V65" s="4"/>
      <c r="X65" s="6"/>
      <c r="Y65" s="4"/>
      <c r="AA65" s="6"/>
      <c r="AB65" s="4"/>
      <c r="AD65" s="6"/>
      <c r="AE65" s="4"/>
      <c r="AG65" s="6"/>
      <c r="AH65" s="4"/>
      <c r="AJ65" s="6"/>
      <c r="AK65" s="4"/>
      <c r="AM65" s="6"/>
      <c r="AN65" s="4"/>
      <c r="AP65" s="6"/>
      <c r="AQ65" s="4"/>
      <c r="AR65" s="4">
        <f t="shared" si="2"/>
        <v>0</v>
      </c>
      <c r="AS65" s="4">
        <f t="shared" si="3"/>
        <v>0</v>
      </c>
      <c r="AT65" s="4" t="e">
        <f t="shared" si="4"/>
        <v>#DIV/0!</v>
      </c>
    </row>
    <row r="66" spans="1:46" hidden="1" x14ac:dyDescent="0.15">
      <c r="A66" s="32"/>
      <c r="B66" t="s">
        <v>32</v>
      </c>
      <c r="C66" t="s">
        <v>42</v>
      </c>
      <c r="D66" t="s">
        <v>19</v>
      </c>
      <c r="E66" s="5">
        <v>2873</v>
      </c>
      <c r="F66" s="5">
        <v>304586841</v>
      </c>
      <c r="G66" s="4">
        <f>F66/E66</f>
        <v>106017</v>
      </c>
      <c r="I66" s="6"/>
      <c r="J66" s="4"/>
      <c r="L66" s="6"/>
      <c r="M66" s="4"/>
      <c r="O66" s="6"/>
      <c r="P66" s="4"/>
      <c r="R66" s="6"/>
      <c r="S66" s="4"/>
      <c r="U66" s="6"/>
      <c r="V66" s="4"/>
      <c r="X66" s="6"/>
      <c r="Y66" s="4"/>
      <c r="Z66">
        <v>200</v>
      </c>
      <c r="AA66" s="4">
        <v>18444400</v>
      </c>
      <c r="AB66" s="4">
        <f>AA66/Z66</f>
        <v>92222</v>
      </c>
      <c r="AD66" s="6"/>
      <c r="AE66" s="4"/>
      <c r="AG66" s="6"/>
      <c r="AH66" s="4"/>
      <c r="AJ66" s="6"/>
      <c r="AK66" s="4"/>
      <c r="AM66" s="6"/>
      <c r="AN66" s="4"/>
      <c r="AP66" s="6"/>
      <c r="AQ66" s="4"/>
      <c r="AR66" s="4">
        <f t="shared" si="2"/>
        <v>3073</v>
      </c>
      <c r="AS66" s="4">
        <f t="shared" si="3"/>
        <v>323031241</v>
      </c>
      <c r="AT66" s="4">
        <f t="shared" si="4"/>
        <v>105119.18027985682</v>
      </c>
    </row>
    <row r="67" spans="1:46" hidden="1" x14ac:dyDescent="0.15">
      <c r="A67" s="32"/>
      <c r="B67" t="s">
        <v>32</v>
      </c>
      <c r="C67" t="s">
        <v>42</v>
      </c>
      <c r="D67" t="s">
        <v>17</v>
      </c>
      <c r="E67" s="5"/>
      <c r="F67" s="6"/>
      <c r="G67" s="4"/>
      <c r="H67" s="5"/>
      <c r="I67" s="6"/>
      <c r="J67" s="4"/>
      <c r="K67" s="5"/>
      <c r="L67" s="6"/>
      <c r="M67" s="4"/>
      <c r="N67" s="5"/>
      <c r="O67" s="6"/>
      <c r="P67" s="4"/>
      <c r="Q67" s="5"/>
      <c r="R67" s="6"/>
      <c r="S67" s="4"/>
      <c r="T67" s="5"/>
      <c r="U67" s="6"/>
      <c r="V67" s="4"/>
      <c r="W67" s="5"/>
      <c r="X67" s="6"/>
      <c r="Y67" s="4"/>
      <c r="Z67" s="5"/>
      <c r="AA67" s="6"/>
      <c r="AB67" s="4"/>
      <c r="AC67" s="5"/>
      <c r="AD67" s="6"/>
      <c r="AE67" s="4"/>
      <c r="AF67" s="5"/>
      <c r="AG67" s="6"/>
      <c r="AH67" s="4"/>
      <c r="AI67" s="5"/>
      <c r="AJ67" s="6"/>
      <c r="AK67" s="4"/>
      <c r="AL67" s="5"/>
      <c r="AM67" s="6"/>
      <c r="AN67" s="4"/>
      <c r="AO67" s="5"/>
      <c r="AP67" s="6"/>
      <c r="AQ67" s="4"/>
      <c r="AR67" s="4">
        <f t="shared" si="2"/>
        <v>0</v>
      </c>
      <c r="AS67" s="4">
        <f t="shared" si="3"/>
        <v>0</v>
      </c>
      <c r="AT67" s="4" t="e">
        <f t="shared" si="4"/>
        <v>#DIV/0!</v>
      </c>
    </row>
    <row r="68" spans="1:46" x14ac:dyDescent="0.15">
      <c r="A68" s="32"/>
      <c r="B68" t="s">
        <v>62</v>
      </c>
      <c r="C68" t="s">
        <v>42</v>
      </c>
      <c r="D68" s="1" t="s">
        <v>105</v>
      </c>
      <c r="E68" s="5">
        <f>SUBTOTAL(9,E64:E67)</f>
        <v>2873</v>
      </c>
      <c r="F68" s="5">
        <f>SUBTOTAL(9,F64:F67)</f>
        <v>304586841</v>
      </c>
      <c r="G68" s="4">
        <f t="shared" ref="G68:G72" si="7">F68/E68</f>
        <v>106017</v>
      </c>
      <c r="H68" s="5"/>
      <c r="I68" s="5"/>
      <c r="J68" s="4"/>
      <c r="K68" s="5"/>
      <c r="L68" s="5"/>
      <c r="M68" s="4"/>
      <c r="N68" s="5"/>
      <c r="O68" s="5"/>
      <c r="P68" s="4"/>
      <c r="Q68" s="5"/>
      <c r="R68" s="5"/>
      <c r="S68" s="4"/>
      <c r="T68" s="5"/>
      <c r="U68" s="5"/>
      <c r="V68" s="4"/>
      <c r="W68" s="5">
        <f>SUBTOTAL(9,W64:W67)</f>
        <v>2839</v>
      </c>
      <c r="X68" s="5">
        <f>SUBTOTAL(9,X64:X67)</f>
        <v>282480500</v>
      </c>
      <c r="Y68" s="4">
        <f t="shared" ref="Y68:Y72" si="8">X68/W68</f>
        <v>99500</v>
      </c>
      <c r="Z68" s="5">
        <f>SUBTOTAL(9,Z64:Z67)</f>
        <v>200</v>
      </c>
      <c r="AA68" s="5">
        <f>SUBTOTAL(9,AA64:AA67)</f>
        <v>18444400</v>
      </c>
      <c r="AB68" s="4">
        <f t="shared" ref="AB68:AB72" si="9">AA68/Z68</f>
        <v>92222</v>
      </c>
      <c r="AC68" s="5"/>
      <c r="AD68" s="5"/>
      <c r="AE68" s="4"/>
      <c r="AF68" s="5"/>
      <c r="AG68" s="5"/>
      <c r="AH68" s="4"/>
      <c r="AI68" s="5"/>
      <c r="AJ68" s="5"/>
      <c r="AK68" s="4"/>
      <c r="AL68" s="5">
        <f>SUBTOTAL(9,AL64:AL67)</f>
        <v>3128</v>
      </c>
      <c r="AM68" s="5">
        <f>SUBTOTAL(9,AM64:AM67)</f>
        <v>303416000</v>
      </c>
      <c r="AN68" s="4">
        <f t="shared" ref="AN68:AN72" si="10">AM68/AL68</f>
        <v>97000</v>
      </c>
      <c r="AO68" s="5"/>
      <c r="AP68" s="5"/>
      <c r="AQ68" s="4"/>
      <c r="AR68" s="4">
        <f t="shared" ref="AR68:AR80" si="11">E68+H68+K68+N68+Q68+T68+W68+Z68+AC68+AF68+AI68+AL68+AO68</f>
        <v>9040</v>
      </c>
      <c r="AS68" s="4">
        <f t="shared" ref="AS68:AS80" si="12">F68+I68+L68+O68+R68+U68+X68+AA68+AD68+AG68+AJ68+AM68+AP68</f>
        <v>908927741</v>
      </c>
      <c r="AT68" s="4">
        <f t="shared" ref="AT68:AT80" si="13">AS68/AR68</f>
        <v>100545.10409292036</v>
      </c>
    </row>
    <row r="69" spans="1:46" x14ac:dyDescent="0.15">
      <c r="A69" s="32"/>
      <c r="B69" s="30" t="s">
        <v>44</v>
      </c>
      <c r="C69" s="30"/>
      <c r="D69" s="30"/>
      <c r="E69" s="5">
        <f>SUBTOTAL(9,E6:E68)</f>
        <v>9873</v>
      </c>
      <c r="F69" s="5">
        <f>SUBTOTAL(9,F6:F68)</f>
        <v>675579841</v>
      </c>
      <c r="G69" s="4">
        <f t="shared" si="7"/>
        <v>68427.007090043553</v>
      </c>
      <c r="H69" s="5">
        <f>SUBTOTAL(9,H6:H68)</f>
        <v>43000</v>
      </c>
      <c r="I69" s="5">
        <f>SUBTOTAL(9,I6:I68)</f>
        <v>3541951000</v>
      </c>
      <c r="J69" s="4">
        <f t="shared" ref="J69:J73" si="14">I69/H69</f>
        <v>82370.953488372092</v>
      </c>
      <c r="K69" s="5">
        <f>SUBTOTAL(9,K6:K68)</f>
        <v>54000</v>
      </c>
      <c r="L69" s="5">
        <f>SUBTOTAL(9,L6:L68)</f>
        <v>4720656000</v>
      </c>
      <c r="M69" s="4">
        <f t="shared" ref="M69:M71" si="15">L69/K69</f>
        <v>87419.555555555562</v>
      </c>
      <c r="N69" s="5">
        <f>SUBTOTAL(9,N6:N68)</f>
        <v>52000</v>
      </c>
      <c r="O69" s="5">
        <f>SUBTOTAL(9,O6:O68)</f>
        <v>3866189000</v>
      </c>
      <c r="P69" s="4">
        <f t="shared" ref="P69:P72" si="16">O69/N69</f>
        <v>74349.788461538468</v>
      </c>
      <c r="Q69" s="5">
        <f>SUBTOTAL(9,Q6:Q68)</f>
        <v>56000</v>
      </c>
      <c r="R69" s="5">
        <f>SUBTOTAL(9,R6:R68)</f>
        <v>4744649000</v>
      </c>
      <c r="S69" s="4">
        <f t="shared" ref="S69:S73" si="17">R69/Q69</f>
        <v>84725.875</v>
      </c>
      <c r="T69" s="5">
        <f>SUBTOTAL(9,T6:T68)</f>
        <v>44000</v>
      </c>
      <c r="U69" s="5">
        <f>SUBTOTAL(9,U6:U68)</f>
        <v>3541161000</v>
      </c>
      <c r="V69" s="4">
        <f t="shared" ref="V69:V73" si="18">U69/T69</f>
        <v>80480.931818181823</v>
      </c>
      <c r="W69" s="5">
        <f>SUBTOTAL(9,W6:W68)</f>
        <v>39839</v>
      </c>
      <c r="X69" s="5">
        <f>SUBTOTAL(9,X6:X68)</f>
        <v>3338676500</v>
      </c>
      <c r="Y69" s="4">
        <f t="shared" si="8"/>
        <v>83804.224503627105</v>
      </c>
      <c r="Z69" s="5">
        <f>SUBTOTAL(9,Z6:Z68)</f>
        <v>44000</v>
      </c>
      <c r="AA69" s="5">
        <f>SUBTOTAL(9,AA6:AA68)</f>
        <v>3376318000</v>
      </c>
      <c r="AB69" s="4">
        <f t="shared" si="9"/>
        <v>76734.5</v>
      </c>
      <c r="AC69" s="5">
        <f>SUBTOTAL(9,AC6:AC68)</f>
        <v>43000</v>
      </c>
      <c r="AD69" s="5">
        <f>SUBTOTAL(9,AD6:AD68)</f>
        <v>3300264000</v>
      </c>
      <c r="AE69" s="4">
        <f t="shared" ref="AE69:AE73" si="19">AD69/AC69</f>
        <v>76750.325581395344</v>
      </c>
      <c r="AF69" s="5">
        <f>SUBTOTAL(9,AF6:AF68)</f>
        <v>57000</v>
      </c>
      <c r="AG69" s="5">
        <f>SUBTOTAL(9,AG6:AG68)</f>
        <v>4496526000</v>
      </c>
      <c r="AH69" s="4">
        <f t="shared" ref="AH69:AH73" si="20">AG69/AF69</f>
        <v>78886.421052631573</v>
      </c>
      <c r="AI69" s="5">
        <f>SUBTOTAL(9,AI6:AI68)</f>
        <v>51000</v>
      </c>
      <c r="AJ69" s="5">
        <f>SUBTOTAL(9,AJ6:AJ68)</f>
        <v>3437346000</v>
      </c>
      <c r="AK69" s="4">
        <f t="shared" ref="AK69:AK72" si="21">AJ69/AI69</f>
        <v>67398.941176470587</v>
      </c>
      <c r="AL69" s="5">
        <f>SUBTOTAL(9,AL6:AL68)</f>
        <v>54128</v>
      </c>
      <c r="AM69" s="5">
        <f>SUBTOTAL(9,AM6:AM68)</f>
        <v>3635160000</v>
      </c>
      <c r="AN69" s="4">
        <f t="shared" si="10"/>
        <v>67158.587052911622</v>
      </c>
      <c r="AO69" s="5">
        <f>SUBTOTAL(9,AO6:AO68)</f>
        <v>100618</v>
      </c>
      <c r="AP69" s="5">
        <f>SUBTOTAL(9,AP6:AP68)</f>
        <v>6367730464</v>
      </c>
      <c r="AQ69" s="4">
        <f t="shared" ref="AQ69:AQ80" si="22">AP69/AO69</f>
        <v>63286.195949034962</v>
      </c>
      <c r="AR69" s="4">
        <f t="shared" si="11"/>
        <v>648458</v>
      </c>
      <c r="AS69" s="4">
        <f t="shared" si="12"/>
        <v>49042206805</v>
      </c>
      <c r="AT69" s="4">
        <f t="shared" si="13"/>
        <v>75628.964104074592</v>
      </c>
    </row>
    <row r="70" spans="1:46" x14ac:dyDescent="0.15">
      <c r="A70" s="32" t="s">
        <v>127</v>
      </c>
      <c r="B70" s="29" t="s">
        <v>7</v>
      </c>
      <c r="C70" s="29"/>
      <c r="D70" s="29"/>
      <c r="E70" s="5"/>
      <c r="F70" s="5"/>
      <c r="G70" s="4"/>
      <c r="H70" s="5">
        <f>H30+H6+H35+H36+H37+H38+H39+H40+H41+H64</f>
        <v>6000</v>
      </c>
      <c r="I70" s="5">
        <f>I30+I6+I35+I36+I37+I38+I39+I40+I41+I64</f>
        <v>290802000</v>
      </c>
      <c r="J70" s="4">
        <f t="shared" si="14"/>
        <v>48467</v>
      </c>
      <c r="K70" s="5">
        <f>K30+K6+K35+K36+K37+K38+K39+K40+K41+K64</f>
        <v>18000</v>
      </c>
      <c r="L70" s="5">
        <f>L30+L6+L35+L36+L37+L38+L39+L40+L41+L64</f>
        <v>827232000</v>
      </c>
      <c r="M70" s="4">
        <f t="shared" si="15"/>
        <v>45957.333333333336</v>
      </c>
      <c r="N70" s="5">
        <f>N30+N6+N35+N36+N37+N38+N39+N40+N41+N64</f>
        <v>7000</v>
      </c>
      <c r="O70" s="5">
        <f>O30+O6+O35+O36+O37+O38+O39+O40+O41+O64</f>
        <v>343420000</v>
      </c>
      <c r="P70" s="4">
        <f t="shared" si="16"/>
        <v>49060</v>
      </c>
      <c r="Q70" s="5">
        <f>Q30+Q6+Q35+Q36+Q37+Q38+Q39+Q40+Q41+Q64</f>
        <v>13000</v>
      </c>
      <c r="R70" s="5">
        <f>R30+R6+R35+R36+R37+R38+R39+R40+R41+R64</f>
        <v>640695000</v>
      </c>
      <c r="S70" s="4">
        <f t="shared" si="17"/>
        <v>49284.230769230766</v>
      </c>
      <c r="T70" s="5"/>
      <c r="U70" s="5"/>
      <c r="V70" s="4"/>
      <c r="W70" s="5">
        <f>W30+W6+W35+W36+W37+W38+W39+W40+W41+W64</f>
        <v>8839</v>
      </c>
      <c r="X70" s="5">
        <f>X30+X6+X35+X36+X37+X38+X39+X40+X41+X64</f>
        <v>580350500</v>
      </c>
      <c r="Y70" s="4">
        <f t="shared" si="8"/>
        <v>65657.936418146855</v>
      </c>
      <c r="Z70" s="5"/>
      <c r="AA70" s="5"/>
      <c r="AB70" s="4"/>
      <c r="AC70" s="5">
        <f>AC30+AC6+AC35+AC36+AC37+AC38+AC39+AC40+AC41+AC64</f>
        <v>13000</v>
      </c>
      <c r="AD70" s="5">
        <f>AD30+AD6+AD35+AD36+AD37+AD38+AD39+AD40+AD41+AD64</f>
        <v>630900000</v>
      </c>
      <c r="AE70" s="4">
        <f t="shared" si="19"/>
        <v>48530.769230769234</v>
      </c>
      <c r="AF70" s="5">
        <f>AF30+AF6+AF35+AF36+AF37+AF38+AF39+AF40+AF41+AF64</f>
        <v>13000</v>
      </c>
      <c r="AG70" s="5">
        <f>AG30+AG6+AG35+AG36+AG37+AG38+AG39+AG40+AG41+AG64</f>
        <v>630116000</v>
      </c>
      <c r="AH70" s="4">
        <f t="shared" si="20"/>
        <v>48470.461538461539</v>
      </c>
      <c r="AI70" s="5">
        <f>AI30+AI6+AI35+AI36+AI37+AI38+AI39+AI40+AI41+AI64</f>
        <v>7000</v>
      </c>
      <c r="AJ70" s="5">
        <f>AJ30+AJ6+AJ35+AJ36+AJ37+AJ38+AJ39+AJ40+AJ41+AJ64</f>
        <v>334656000</v>
      </c>
      <c r="AK70" s="4">
        <f t="shared" si="21"/>
        <v>47808</v>
      </c>
      <c r="AL70" s="5">
        <f>AL30+AL6+AL35+AL36+AL37+AL38+AL39+AL40+AL41+AL64</f>
        <v>24128</v>
      </c>
      <c r="AM70" s="5">
        <f>AM30+AM6+AM35+AM36+AM37+AM38+AM39+AM40+AM41+AM64</f>
        <v>1284312000</v>
      </c>
      <c r="AN70" s="4">
        <f t="shared" si="10"/>
        <v>53229.111405835545</v>
      </c>
      <c r="AO70" s="5">
        <f>AO30+AO6+AO35+AO36+AO37+AO38+AO39+AO40+AO41+AO64</f>
        <v>44618</v>
      </c>
      <c r="AP70" s="5">
        <f>AP30+AP6+AP35+AP36+AP37+AP38+AP39+AP40+AP41+AP64</f>
        <v>2099274464</v>
      </c>
      <c r="AQ70" s="4">
        <f t="shared" si="22"/>
        <v>47049.945403200501</v>
      </c>
      <c r="AR70" s="4">
        <f t="shared" si="11"/>
        <v>154585</v>
      </c>
      <c r="AS70" s="4">
        <f t="shared" si="12"/>
        <v>7661757964</v>
      </c>
      <c r="AT70" s="4">
        <f t="shared" si="13"/>
        <v>49563.39854449009</v>
      </c>
    </row>
    <row r="71" spans="1:46" x14ac:dyDescent="0.15">
      <c r="A71" s="32"/>
      <c r="B71" s="29" t="s">
        <v>67</v>
      </c>
      <c r="C71" s="29"/>
      <c r="D71" s="29"/>
      <c r="E71" s="5"/>
      <c r="F71" s="5"/>
      <c r="G71" s="4"/>
      <c r="H71" s="5"/>
      <c r="I71" s="5"/>
      <c r="J71" s="4"/>
      <c r="K71" s="5">
        <f>K7+K8</f>
        <v>12000</v>
      </c>
      <c r="L71" s="5">
        <f>L7+L8</f>
        <v>1291800000</v>
      </c>
      <c r="M71" s="4">
        <f t="shared" si="15"/>
        <v>107650</v>
      </c>
      <c r="N71" s="5"/>
      <c r="O71" s="5"/>
      <c r="P71" s="4"/>
      <c r="Q71" s="5">
        <f>Q7+Q8</f>
        <v>12000</v>
      </c>
      <c r="R71" s="5">
        <f>R7+R8</f>
        <v>1243440000</v>
      </c>
      <c r="S71" s="4">
        <f t="shared" si="17"/>
        <v>103620</v>
      </c>
      <c r="T71" s="5">
        <f>T7+T8</f>
        <v>13000</v>
      </c>
      <c r="U71" s="5">
        <f>U7+U8</f>
        <v>1338038000</v>
      </c>
      <c r="V71" s="4">
        <f t="shared" si="18"/>
        <v>102926</v>
      </c>
      <c r="W71" s="5"/>
      <c r="X71" s="5"/>
      <c r="Y71" s="4"/>
      <c r="Z71" s="5">
        <f>Z7+Z8</f>
        <v>12000</v>
      </c>
      <c r="AA71" s="5">
        <f>AA7+AA8</f>
        <v>1199964000</v>
      </c>
      <c r="AB71" s="4">
        <f t="shared" si="9"/>
        <v>99997</v>
      </c>
      <c r="AC71" s="5"/>
      <c r="AD71" s="5"/>
      <c r="AE71" s="4"/>
      <c r="AF71" s="5"/>
      <c r="AG71" s="5"/>
      <c r="AH71" s="4"/>
      <c r="AI71" s="5">
        <f>AI7+AI8</f>
        <v>24000</v>
      </c>
      <c r="AJ71" s="5">
        <f>AJ7+AJ8</f>
        <v>2131488000</v>
      </c>
      <c r="AK71" s="4">
        <f t="shared" si="21"/>
        <v>88812</v>
      </c>
      <c r="AL71" s="5"/>
      <c r="AM71" s="5"/>
      <c r="AN71" s="4"/>
      <c r="AO71" s="5"/>
      <c r="AP71" s="5"/>
      <c r="AQ71" s="4"/>
      <c r="AR71" s="4">
        <f t="shared" si="11"/>
        <v>73000</v>
      </c>
      <c r="AS71" s="4">
        <f t="shared" si="12"/>
        <v>7204730000</v>
      </c>
      <c r="AT71" s="4">
        <f t="shared" si="13"/>
        <v>98694.931506849316</v>
      </c>
    </row>
    <row r="72" spans="1:46" x14ac:dyDescent="0.15">
      <c r="A72" s="32"/>
      <c r="B72" s="29" t="s">
        <v>10</v>
      </c>
      <c r="C72" s="29"/>
      <c r="D72" s="29"/>
      <c r="E72" s="5">
        <f>E10+E11+E43+E44+E65</f>
        <v>7000</v>
      </c>
      <c r="F72" s="5">
        <f>F10+F11+F43+F44+F65</f>
        <v>370993000</v>
      </c>
      <c r="G72" s="4">
        <f t="shared" si="7"/>
        <v>52999</v>
      </c>
      <c r="H72" s="5"/>
      <c r="I72" s="5"/>
      <c r="J72" s="4"/>
      <c r="K72" s="5"/>
      <c r="L72" s="5"/>
      <c r="M72" s="4"/>
      <c r="N72" s="5">
        <f>N10+N11+N43+N44+N65</f>
        <v>7000</v>
      </c>
      <c r="O72" s="5">
        <f>O10+O11+O43+O44+O65</f>
        <v>339360000</v>
      </c>
      <c r="P72" s="4">
        <f t="shared" si="16"/>
        <v>48480</v>
      </c>
      <c r="Q72" s="5"/>
      <c r="R72" s="5"/>
      <c r="S72" s="4"/>
      <c r="T72" s="5">
        <f>T10+T11+T43+T44+T65</f>
        <v>6000</v>
      </c>
      <c r="U72" s="5">
        <f>U10+U11+U43+U44+U65</f>
        <v>302784000</v>
      </c>
      <c r="V72" s="4">
        <f t="shared" si="18"/>
        <v>50464</v>
      </c>
      <c r="W72" s="5">
        <f>W10+W11+W43+W44+W65</f>
        <v>24000</v>
      </c>
      <c r="X72" s="5">
        <f>X10+X11+X43+X44+X65</f>
        <v>2416236000</v>
      </c>
      <c r="Y72" s="4">
        <f t="shared" si="8"/>
        <v>100676.5</v>
      </c>
      <c r="Z72" s="5">
        <f>Z10+Z11+Z43+Z44+Z65</f>
        <v>13000</v>
      </c>
      <c r="AA72" s="5">
        <f>AA10+AA11+AA43+AA44+AA65</f>
        <v>627702000</v>
      </c>
      <c r="AB72" s="4">
        <f t="shared" si="9"/>
        <v>48284.769230769234</v>
      </c>
      <c r="AC72" s="5"/>
      <c r="AD72" s="5"/>
      <c r="AE72" s="4"/>
      <c r="AF72" s="5">
        <f>AF10+AF11+AF43+AF44+AF65</f>
        <v>6000</v>
      </c>
      <c r="AG72" s="5">
        <f>AG10+AG11+AG43+AG44+AG65</f>
        <v>290994000</v>
      </c>
      <c r="AH72" s="4">
        <f t="shared" si="20"/>
        <v>48499</v>
      </c>
      <c r="AI72" s="5">
        <f>AI10+AI11+AI43+AI44+AI65</f>
        <v>7000</v>
      </c>
      <c r="AJ72" s="5">
        <f>AJ10+AJ11+AJ43+AJ44+AJ65</f>
        <v>338576000</v>
      </c>
      <c r="AK72" s="4">
        <f t="shared" si="21"/>
        <v>48368</v>
      </c>
      <c r="AL72" s="5">
        <f>AL10+AL11+AL43+AL44+AL65</f>
        <v>6000</v>
      </c>
      <c r="AM72" s="5">
        <f>AM10+AM11+AM43+AM44+AM65</f>
        <v>285804000</v>
      </c>
      <c r="AN72" s="4">
        <f t="shared" si="10"/>
        <v>47634</v>
      </c>
      <c r="AO72" s="5">
        <f>AO10+AO11+AO43+AO44+AO65</f>
        <v>6000</v>
      </c>
      <c r="AP72" s="5">
        <f>AP10+AP11+AP43+AP44+AP65</f>
        <v>283062000</v>
      </c>
      <c r="AQ72" s="4">
        <f t="shared" si="22"/>
        <v>47177</v>
      </c>
      <c r="AR72" s="4">
        <f t="shared" si="11"/>
        <v>82000</v>
      </c>
      <c r="AS72" s="4">
        <f t="shared" si="12"/>
        <v>5255511000</v>
      </c>
      <c r="AT72" s="4">
        <f t="shared" si="13"/>
        <v>64091.597560975613</v>
      </c>
    </row>
    <row r="73" spans="1:46" x14ac:dyDescent="0.15">
      <c r="A73" s="32"/>
      <c r="B73" s="29" t="s">
        <v>35</v>
      </c>
      <c r="C73" s="29"/>
      <c r="D73" s="29"/>
      <c r="E73" s="5"/>
      <c r="F73" s="5"/>
      <c r="G73" s="4"/>
      <c r="H73" s="5">
        <f>H13+H14+H31+H47+H46</f>
        <v>12000</v>
      </c>
      <c r="I73" s="5">
        <f>I13+I14+I31+I47+I46</f>
        <v>1315992000</v>
      </c>
      <c r="J73" s="4">
        <f t="shared" si="14"/>
        <v>109666</v>
      </c>
      <c r="K73" s="5"/>
      <c r="L73" s="5"/>
      <c r="M73" s="4"/>
      <c r="N73" s="5"/>
      <c r="O73" s="5"/>
      <c r="P73" s="4"/>
      <c r="Q73" s="5">
        <f>Q13+Q14+Q31+Q47+Q46</f>
        <v>12000</v>
      </c>
      <c r="R73" s="5">
        <f>R13+R14+R31+R47+R46</f>
        <v>1259496000</v>
      </c>
      <c r="S73" s="4">
        <f t="shared" si="17"/>
        <v>104958</v>
      </c>
      <c r="T73" s="5">
        <f>T13+T14+T31+T47+T46</f>
        <v>12000</v>
      </c>
      <c r="U73" s="5">
        <f>U13+U14+U31+U47+U46</f>
        <v>1247376000</v>
      </c>
      <c r="V73" s="4">
        <f t="shared" si="18"/>
        <v>103948</v>
      </c>
      <c r="W73" s="5"/>
      <c r="X73" s="5"/>
      <c r="Y73" s="4"/>
      <c r="Z73" s="5"/>
      <c r="AA73" s="5"/>
      <c r="AB73" s="4"/>
      <c r="AC73" s="5">
        <f>AC13+AC14+AC31+AC47+AC46</f>
        <v>12000</v>
      </c>
      <c r="AD73" s="5">
        <f>AD13+AD14+AD31+AD47+AD46</f>
        <v>1185060000</v>
      </c>
      <c r="AE73" s="4">
        <f t="shared" si="19"/>
        <v>98755</v>
      </c>
      <c r="AF73" s="5">
        <f>AF13+AF14+AF31+AF47+AF46</f>
        <v>38000</v>
      </c>
      <c r="AG73" s="5">
        <f>AG13+AG14+AG31+AG47+AG46</f>
        <v>3575416000</v>
      </c>
      <c r="AH73" s="4">
        <f t="shared" si="20"/>
        <v>94089.894736842107</v>
      </c>
      <c r="AI73" s="5"/>
      <c r="AJ73" s="5"/>
      <c r="AK73" s="4"/>
      <c r="AL73" s="5"/>
      <c r="AM73" s="5"/>
      <c r="AN73" s="4"/>
      <c r="AO73" s="5">
        <f>AO13+AO14+AO31+AO47+AO46</f>
        <v>11000</v>
      </c>
      <c r="AP73" s="5">
        <f>AP13+AP14+AP31+AP47+AP46</f>
        <v>929247000</v>
      </c>
      <c r="AQ73" s="4">
        <f t="shared" si="22"/>
        <v>84477</v>
      </c>
      <c r="AR73" s="4">
        <f t="shared" si="11"/>
        <v>97000</v>
      </c>
      <c r="AS73" s="4">
        <f t="shared" si="12"/>
        <v>9512587000</v>
      </c>
      <c r="AT73" s="4">
        <f t="shared" si="13"/>
        <v>98067.907216494845</v>
      </c>
    </row>
    <row r="74" spans="1:46" x14ac:dyDescent="0.15">
      <c r="A74" s="32"/>
      <c r="B74" s="29" t="s">
        <v>59</v>
      </c>
      <c r="C74" s="29"/>
      <c r="D74" s="29"/>
      <c r="E74" s="5"/>
      <c r="F74" s="5"/>
      <c r="G74" s="4"/>
      <c r="H74" s="5"/>
      <c r="I74" s="5"/>
      <c r="J74" s="4"/>
      <c r="K74" s="5"/>
      <c r="L74" s="5"/>
      <c r="M74" s="4"/>
      <c r="N74" s="5">
        <f>N16+N17</f>
        <v>25000</v>
      </c>
      <c r="O74" s="5">
        <f>O16+O17</f>
        <v>2551175000</v>
      </c>
      <c r="P74" s="4">
        <f t="shared" ref="P74" si="23">O74/N74</f>
        <v>102047</v>
      </c>
      <c r="Q74" s="5"/>
      <c r="R74" s="5"/>
      <c r="S74" s="4"/>
      <c r="T74" s="5"/>
      <c r="U74" s="5"/>
      <c r="V74" s="4"/>
      <c r="W74" s="5"/>
      <c r="X74" s="5"/>
      <c r="Y74" s="4"/>
      <c r="Z74" s="5"/>
      <c r="AA74" s="5"/>
      <c r="AB74" s="4"/>
      <c r="AC74" s="5"/>
      <c r="AD74" s="5"/>
      <c r="AE74" s="4"/>
      <c r="AF74" s="5"/>
      <c r="AG74" s="5"/>
      <c r="AH74" s="4"/>
      <c r="AI74" s="5"/>
      <c r="AJ74" s="5"/>
      <c r="AK74" s="4"/>
      <c r="AL74" s="5"/>
      <c r="AM74" s="5"/>
      <c r="AN74" s="4"/>
      <c r="AO74" s="5">
        <f>AO16+AO17</f>
        <v>11000</v>
      </c>
      <c r="AP74" s="5">
        <f>AP16+AP17</f>
        <v>930589000</v>
      </c>
      <c r="AQ74" s="4">
        <f t="shared" si="22"/>
        <v>84599</v>
      </c>
      <c r="AR74" s="4">
        <f t="shared" si="11"/>
        <v>36000</v>
      </c>
      <c r="AS74" s="4">
        <f t="shared" si="12"/>
        <v>3481764000</v>
      </c>
      <c r="AT74" s="4">
        <f t="shared" si="13"/>
        <v>96715.666666666672</v>
      </c>
    </row>
    <row r="75" spans="1:46" x14ac:dyDescent="0.15">
      <c r="A75" s="32"/>
      <c r="B75" s="29" t="s">
        <v>63</v>
      </c>
      <c r="C75" s="29"/>
      <c r="D75" s="29"/>
      <c r="E75" s="5"/>
      <c r="F75" s="5"/>
      <c r="G75" s="4"/>
      <c r="H75" s="5">
        <f>H32+H50+H51</f>
        <v>13000</v>
      </c>
      <c r="I75" s="5">
        <f>I32+I50+I51</f>
        <v>624241000</v>
      </c>
      <c r="J75" s="4">
        <f t="shared" ref="J75:J80" si="24">I75/H75</f>
        <v>48018.538461538461</v>
      </c>
      <c r="K75" s="5">
        <f>K32+K50+K51</f>
        <v>12000</v>
      </c>
      <c r="L75" s="5">
        <f>L32+L50+L51</f>
        <v>1281684000</v>
      </c>
      <c r="M75" s="4">
        <f t="shared" ref="M75:M80" si="25">L75/K75</f>
        <v>106807</v>
      </c>
      <c r="N75" s="5"/>
      <c r="O75" s="5"/>
      <c r="P75" s="4"/>
      <c r="Q75" s="5"/>
      <c r="R75" s="5"/>
      <c r="S75" s="4"/>
      <c r="T75" s="5"/>
      <c r="U75" s="5"/>
      <c r="V75" s="4"/>
      <c r="W75" s="5"/>
      <c r="X75" s="5"/>
      <c r="Y75" s="4"/>
      <c r="Z75" s="5"/>
      <c r="AA75" s="5"/>
      <c r="AB75" s="4"/>
      <c r="AC75" s="5"/>
      <c r="AD75" s="5"/>
      <c r="AE75" s="4"/>
      <c r="AF75" s="5"/>
      <c r="AG75" s="5"/>
      <c r="AH75" s="4"/>
      <c r="AI75" s="5"/>
      <c r="AJ75" s="5"/>
      <c r="AK75" s="4"/>
      <c r="AL75" s="5"/>
      <c r="AM75" s="5"/>
      <c r="AN75" s="4"/>
      <c r="AO75" s="5"/>
      <c r="AP75" s="5"/>
      <c r="AQ75" s="4"/>
      <c r="AR75" s="4">
        <f t="shared" si="11"/>
        <v>25000</v>
      </c>
      <c r="AS75" s="4">
        <f t="shared" si="12"/>
        <v>1905925000</v>
      </c>
      <c r="AT75" s="4">
        <f t="shared" si="13"/>
        <v>76237</v>
      </c>
    </row>
    <row r="76" spans="1:46" x14ac:dyDescent="0.15">
      <c r="A76" s="32"/>
      <c r="B76" s="29" t="s">
        <v>19</v>
      </c>
      <c r="C76" s="29"/>
      <c r="D76" s="29"/>
      <c r="E76" s="5">
        <f>E33+E21+E22+E53+E54+E66</f>
        <v>2873</v>
      </c>
      <c r="F76" s="5">
        <f>F33+F21+F22+F53+F54+F66</f>
        <v>304586841</v>
      </c>
      <c r="G76" s="4">
        <f t="shared" ref="G76:G80" si="26">F76/E76</f>
        <v>106017</v>
      </c>
      <c r="H76" s="5"/>
      <c r="I76" s="5"/>
      <c r="J76" s="4"/>
      <c r="K76" s="5"/>
      <c r="L76" s="5"/>
      <c r="M76" s="4"/>
      <c r="N76" s="5"/>
      <c r="O76" s="5"/>
      <c r="P76" s="4"/>
      <c r="Q76" s="5">
        <f>Q33+Q21+Q22+Q53+Q54+Q66</f>
        <v>19000</v>
      </c>
      <c r="R76" s="5">
        <f>R33+R21+R22+R53+R54+R66</f>
        <v>1601018000</v>
      </c>
      <c r="S76" s="4">
        <f t="shared" ref="S76:S80" si="27">R76/Q76</f>
        <v>84264.105263157893</v>
      </c>
      <c r="T76" s="5">
        <f>T33+T21+T22+T53+T54+T66</f>
        <v>13000</v>
      </c>
      <c r="U76" s="5">
        <f>U33+U21+U22+U53+U54+U66</f>
        <v>652963000</v>
      </c>
      <c r="V76" s="4">
        <f t="shared" ref="V76:V80" si="28">U76/T76</f>
        <v>50227.923076923078</v>
      </c>
      <c r="W76" s="5"/>
      <c r="X76" s="5"/>
      <c r="Y76" s="4"/>
      <c r="Z76" s="5">
        <f>Z33+Z21+Z22+Z53+Z54+Z66</f>
        <v>19000</v>
      </c>
      <c r="AA76" s="5">
        <f>AA33+AA21+AA22+AA53+AA54+AA66</f>
        <v>1548652000</v>
      </c>
      <c r="AB76" s="4">
        <f t="shared" ref="AB76:AB80" si="29">AA76/Z76</f>
        <v>81508</v>
      </c>
      <c r="AC76" s="5"/>
      <c r="AD76" s="5"/>
      <c r="AE76" s="4"/>
      <c r="AF76" s="5"/>
      <c r="AG76" s="5"/>
      <c r="AH76" s="4"/>
      <c r="AI76" s="5">
        <f>AI33+AI21+AI22+AI53+AI54+AI66</f>
        <v>6000</v>
      </c>
      <c r="AJ76" s="5">
        <f>AJ33+AJ21+AJ22+AJ53+AJ54+AJ66</f>
        <v>293826000</v>
      </c>
      <c r="AK76" s="4">
        <f t="shared" ref="AK76:AK80" si="30">AJ76/AI76</f>
        <v>48971</v>
      </c>
      <c r="AL76" s="5"/>
      <c r="AM76" s="5"/>
      <c r="AN76" s="4"/>
      <c r="AO76" s="5">
        <f>AO33+AO21+AO22+AO53+AO54+AO66</f>
        <v>28000</v>
      </c>
      <c r="AP76" s="5">
        <f>AP33+AP21+AP22+AP53+AP54+AP66</f>
        <v>2125558000</v>
      </c>
      <c r="AQ76" s="4">
        <f t="shared" si="22"/>
        <v>75912.78571428571</v>
      </c>
      <c r="AR76" s="4">
        <f t="shared" si="11"/>
        <v>87873</v>
      </c>
      <c r="AS76" s="4">
        <f t="shared" si="12"/>
        <v>6526603841</v>
      </c>
      <c r="AT76" s="4">
        <f t="shared" si="13"/>
        <v>74273.142387308952</v>
      </c>
    </row>
    <row r="77" spans="1:46" x14ac:dyDescent="0.15">
      <c r="A77" s="32"/>
      <c r="B77" s="29" t="s">
        <v>21</v>
      </c>
      <c r="C77" s="29"/>
      <c r="D77" s="29"/>
      <c r="E77" s="5"/>
      <c r="F77" s="5"/>
      <c r="G77" s="4"/>
      <c r="H77" s="5">
        <f>H24+H56+H57</f>
        <v>12000</v>
      </c>
      <c r="I77" s="5">
        <f>I24+I56+I57</f>
        <v>1310916000</v>
      </c>
      <c r="J77" s="4">
        <f t="shared" si="24"/>
        <v>109243</v>
      </c>
      <c r="K77" s="5">
        <f>K24+K56+K57</f>
        <v>12000</v>
      </c>
      <c r="L77" s="5">
        <f>L24+L56+L57</f>
        <v>1319940000</v>
      </c>
      <c r="M77" s="4">
        <f t="shared" si="25"/>
        <v>109995</v>
      </c>
      <c r="N77" s="5"/>
      <c r="O77" s="5"/>
      <c r="P77" s="4"/>
      <c r="Q77" s="5"/>
      <c r="R77" s="5"/>
      <c r="S77" s="4"/>
      <c r="T77" s="5"/>
      <c r="U77" s="5"/>
      <c r="V77" s="4"/>
      <c r="W77" s="5"/>
      <c r="X77" s="5"/>
      <c r="Y77" s="4"/>
      <c r="Z77" s="5"/>
      <c r="AA77" s="5"/>
      <c r="AB77" s="4"/>
      <c r="AC77" s="5">
        <f>AC24+AC56+AC57</f>
        <v>6000</v>
      </c>
      <c r="AD77" s="5">
        <f>AD24+AD56+AD57</f>
        <v>295656000</v>
      </c>
      <c r="AE77" s="4">
        <f t="shared" ref="AE77:AE80" si="31">AD77/AC77</f>
        <v>49276</v>
      </c>
      <c r="AF77" s="5"/>
      <c r="AG77" s="5"/>
      <c r="AH77" s="4"/>
      <c r="AI77" s="5"/>
      <c r="AJ77" s="5"/>
      <c r="AK77" s="4"/>
      <c r="AL77" s="5"/>
      <c r="AM77" s="5"/>
      <c r="AN77" s="4"/>
      <c r="AO77" s="5"/>
      <c r="AP77" s="5"/>
      <c r="AQ77" s="4"/>
      <c r="AR77" s="4">
        <f t="shared" si="11"/>
        <v>30000</v>
      </c>
      <c r="AS77" s="4">
        <f t="shared" si="12"/>
        <v>2926512000</v>
      </c>
      <c r="AT77" s="4">
        <f t="shared" si="13"/>
        <v>97550.399999999994</v>
      </c>
    </row>
    <row r="78" spans="1:46" x14ac:dyDescent="0.15">
      <c r="A78" s="32"/>
      <c r="B78" s="29" t="s">
        <v>22</v>
      </c>
      <c r="C78" s="29"/>
      <c r="D78" s="29"/>
      <c r="E78" s="5"/>
      <c r="F78" s="5"/>
      <c r="G78" s="4"/>
      <c r="H78" s="5"/>
      <c r="I78" s="5"/>
      <c r="J78" s="4"/>
      <c r="K78" s="5"/>
      <c r="L78" s="5"/>
      <c r="M78" s="4"/>
      <c r="N78" s="5">
        <f>N25+N26+N59+N60</f>
        <v>7000</v>
      </c>
      <c r="O78" s="5">
        <f>O25+O26+O59+O60</f>
        <v>341054000</v>
      </c>
      <c r="P78" s="4">
        <f t="shared" ref="P78:P80" si="32">O78/N78</f>
        <v>48722</v>
      </c>
      <c r="Q78" s="5"/>
      <c r="R78" s="5"/>
      <c r="S78" s="4"/>
      <c r="T78" s="5"/>
      <c r="U78" s="5"/>
      <c r="V78" s="4"/>
      <c r="W78" s="5">
        <f>W25+W26+W59+W60</f>
        <v>7000</v>
      </c>
      <c r="X78" s="5">
        <f>X25+X26+X59+X60</f>
        <v>342090000</v>
      </c>
      <c r="Y78" s="4">
        <f t="shared" ref="Y78:Y80" si="33">X78/W78</f>
        <v>48870</v>
      </c>
      <c r="Z78" s="5"/>
      <c r="AA78" s="5"/>
      <c r="AB78" s="4"/>
      <c r="AC78" s="5">
        <f>AC25+AC26+AC59+AC60</f>
        <v>12000</v>
      </c>
      <c r="AD78" s="5">
        <f>AD25+AD26+AD59+AD60</f>
        <v>1188648000</v>
      </c>
      <c r="AE78" s="4">
        <f t="shared" si="31"/>
        <v>99054</v>
      </c>
      <c r="AF78" s="5"/>
      <c r="AG78" s="5"/>
      <c r="AH78" s="4"/>
      <c r="AI78" s="5"/>
      <c r="AJ78" s="5"/>
      <c r="AK78" s="4"/>
      <c r="AL78" s="5">
        <f>AL25+AL26+AL59+AL60</f>
        <v>12000</v>
      </c>
      <c r="AM78" s="5">
        <f>AM25+AM26+AM59+AM60</f>
        <v>1033044000</v>
      </c>
      <c r="AN78" s="4">
        <f t="shared" ref="AN78:AN80" si="34">AM78/AL78</f>
        <v>86087</v>
      </c>
      <c r="AO78" s="5"/>
      <c r="AP78" s="5"/>
      <c r="AQ78" s="4"/>
      <c r="AR78" s="4">
        <f t="shared" si="11"/>
        <v>38000</v>
      </c>
      <c r="AS78" s="4">
        <f t="shared" si="12"/>
        <v>2904836000</v>
      </c>
      <c r="AT78" s="4">
        <f t="shared" si="13"/>
        <v>76443.052631578947</v>
      </c>
    </row>
    <row r="79" spans="1:46" x14ac:dyDescent="0.15">
      <c r="A79" s="32"/>
      <c r="B79" s="29" t="s">
        <v>24</v>
      </c>
      <c r="C79" s="29"/>
      <c r="D79" s="29"/>
      <c r="E79" s="5"/>
      <c r="F79" s="5"/>
      <c r="G79" s="4"/>
      <c r="H79" s="5"/>
      <c r="I79" s="5"/>
      <c r="J79" s="4"/>
      <c r="K79" s="5"/>
      <c r="L79" s="5"/>
      <c r="M79" s="4"/>
      <c r="N79" s="5">
        <f>N28+N62</f>
        <v>6000</v>
      </c>
      <c r="O79" s="5">
        <f>O28+O62</f>
        <v>291180000</v>
      </c>
      <c r="P79" s="4">
        <f t="shared" si="32"/>
        <v>48530</v>
      </c>
      <c r="Q79" s="5"/>
      <c r="R79" s="5"/>
      <c r="S79" s="4"/>
      <c r="T79" s="5"/>
      <c r="U79" s="5"/>
      <c r="V79" s="4"/>
      <c r="W79" s="5"/>
      <c r="X79" s="5"/>
      <c r="Y79" s="4"/>
      <c r="Z79" s="5"/>
      <c r="AA79" s="5"/>
      <c r="AB79" s="4"/>
      <c r="AC79" s="5"/>
      <c r="AD79" s="5"/>
      <c r="AE79" s="4"/>
      <c r="AF79" s="5"/>
      <c r="AG79" s="5"/>
      <c r="AH79" s="4"/>
      <c r="AI79" s="5">
        <f>AI28+AI62</f>
        <v>7000</v>
      </c>
      <c r="AJ79" s="5">
        <f>AJ28+AJ62</f>
        <v>338800000</v>
      </c>
      <c r="AK79" s="4">
        <f t="shared" si="30"/>
        <v>48400</v>
      </c>
      <c r="AL79" s="5">
        <f>AL28+AL62</f>
        <v>12000</v>
      </c>
      <c r="AM79" s="5">
        <f>AM28+AM62</f>
        <v>1032000000</v>
      </c>
      <c r="AN79" s="4">
        <f t="shared" si="34"/>
        <v>86000</v>
      </c>
      <c r="AO79" s="5"/>
      <c r="AP79" s="5"/>
      <c r="AQ79" s="4"/>
      <c r="AR79" s="4">
        <f t="shared" si="11"/>
        <v>25000</v>
      </c>
      <c r="AS79" s="4">
        <f t="shared" si="12"/>
        <v>1661980000</v>
      </c>
      <c r="AT79" s="4">
        <f t="shared" si="13"/>
        <v>66479.199999999997</v>
      </c>
    </row>
    <row r="80" spans="1:46" x14ac:dyDescent="0.15">
      <c r="A80" s="32"/>
      <c r="B80" s="30" t="s">
        <v>44</v>
      </c>
      <c r="C80" s="30"/>
      <c r="D80" s="30"/>
      <c r="E80" s="5">
        <f>SUBTOTAL(9,E70:E79)</f>
        <v>9873</v>
      </c>
      <c r="F80" s="5">
        <f>SUBTOTAL(9,F70:F79)</f>
        <v>675579841</v>
      </c>
      <c r="G80" s="4">
        <f t="shared" si="26"/>
        <v>68427.007090043553</v>
      </c>
      <c r="H80" s="5">
        <f>SUBTOTAL(9,H70:H79)</f>
        <v>43000</v>
      </c>
      <c r="I80" s="5">
        <f>SUBTOTAL(9,I70:I79)</f>
        <v>3541951000</v>
      </c>
      <c r="J80" s="4">
        <f t="shared" si="24"/>
        <v>82370.953488372092</v>
      </c>
      <c r="K80" s="5">
        <f>SUBTOTAL(9,K70:K79)</f>
        <v>54000</v>
      </c>
      <c r="L80" s="5">
        <f>SUBTOTAL(9,L70:L79)</f>
        <v>4720656000</v>
      </c>
      <c r="M80" s="4">
        <f t="shared" si="25"/>
        <v>87419.555555555562</v>
      </c>
      <c r="N80" s="5">
        <f>SUBTOTAL(9,N70:N79)</f>
        <v>52000</v>
      </c>
      <c r="O80" s="5">
        <f>SUBTOTAL(9,O70:O79)</f>
        <v>3866189000</v>
      </c>
      <c r="P80" s="4">
        <f t="shared" si="32"/>
        <v>74349.788461538468</v>
      </c>
      <c r="Q80" s="5">
        <f>SUBTOTAL(9,Q70:Q79)</f>
        <v>56000</v>
      </c>
      <c r="R80" s="5">
        <f>SUBTOTAL(9,R70:R79)</f>
        <v>4744649000</v>
      </c>
      <c r="S80" s="4">
        <f t="shared" si="27"/>
        <v>84725.875</v>
      </c>
      <c r="T80" s="5">
        <f>SUBTOTAL(9,T70:T79)</f>
        <v>44000</v>
      </c>
      <c r="U80" s="5">
        <f>SUBTOTAL(9,U70:U79)</f>
        <v>3541161000</v>
      </c>
      <c r="V80" s="4">
        <f t="shared" si="28"/>
        <v>80480.931818181823</v>
      </c>
      <c r="W80" s="5">
        <f>SUBTOTAL(9,W70:W79)</f>
        <v>39839</v>
      </c>
      <c r="X80" s="5">
        <f>SUBTOTAL(9,X70:X79)</f>
        <v>3338676500</v>
      </c>
      <c r="Y80" s="4">
        <f t="shared" si="33"/>
        <v>83804.224503627105</v>
      </c>
      <c r="Z80" s="5">
        <f>SUBTOTAL(9,Z70:Z79)</f>
        <v>44000</v>
      </c>
      <c r="AA80" s="5">
        <f>SUBTOTAL(9,AA70:AA79)</f>
        <v>3376318000</v>
      </c>
      <c r="AB80" s="4">
        <f t="shared" si="29"/>
        <v>76734.5</v>
      </c>
      <c r="AC80" s="5">
        <f>SUBTOTAL(9,AC70:AC79)</f>
        <v>43000</v>
      </c>
      <c r="AD80" s="5">
        <f>SUBTOTAL(9,AD70:AD79)</f>
        <v>3300264000</v>
      </c>
      <c r="AE80" s="4">
        <f t="shared" si="31"/>
        <v>76750.325581395344</v>
      </c>
      <c r="AF80" s="5">
        <f>SUBTOTAL(9,AF70:AF79)</f>
        <v>57000</v>
      </c>
      <c r="AG80" s="5">
        <f>SUBTOTAL(9,AG70:AG79)</f>
        <v>4496526000</v>
      </c>
      <c r="AH80" s="4">
        <f t="shared" ref="AH80" si="35">AG80/AF80</f>
        <v>78886.421052631573</v>
      </c>
      <c r="AI80" s="5">
        <f>SUBTOTAL(9,AI70:AI79)</f>
        <v>51000</v>
      </c>
      <c r="AJ80" s="5">
        <f>SUBTOTAL(9,AJ70:AJ79)</f>
        <v>3437346000</v>
      </c>
      <c r="AK80" s="4">
        <f t="shared" si="30"/>
        <v>67398.941176470587</v>
      </c>
      <c r="AL80" s="5">
        <f>SUBTOTAL(9,AL70:AL79)</f>
        <v>54128</v>
      </c>
      <c r="AM80" s="5">
        <f>SUBTOTAL(9,AM70:AM79)</f>
        <v>3635160000</v>
      </c>
      <c r="AN80" s="4">
        <f t="shared" si="34"/>
        <v>67158.587052911622</v>
      </c>
      <c r="AO80" s="5">
        <f>SUBTOTAL(9,AO70:AO79)</f>
        <v>100618</v>
      </c>
      <c r="AP80" s="5">
        <f>SUBTOTAL(9,AP70:AP79)</f>
        <v>6367730464</v>
      </c>
      <c r="AQ80" s="4">
        <f t="shared" si="22"/>
        <v>63286.195949034962</v>
      </c>
      <c r="AR80" s="4">
        <f t="shared" si="11"/>
        <v>648458</v>
      </c>
      <c r="AS80" s="4">
        <f t="shared" si="12"/>
        <v>49042206805</v>
      </c>
      <c r="AT80" s="4">
        <f t="shared" si="13"/>
        <v>75628.964104074592</v>
      </c>
    </row>
  </sheetData>
  <mergeCells count="55">
    <mergeCell ref="A6:A69"/>
    <mergeCell ref="A70:A80"/>
    <mergeCell ref="B80:D80"/>
    <mergeCell ref="B79:D79"/>
    <mergeCell ref="B75:D75"/>
    <mergeCell ref="B76:D76"/>
    <mergeCell ref="B77:D77"/>
    <mergeCell ref="B78:D78"/>
    <mergeCell ref="AL4:AN4"/>
    <mergeCell ref="AO4:AQ4"/>
    <mergeCell ref="B72:D72"/>
    <mergeCell ref="B73:D73"/>
    <mergeCell ref="B74:D74"/>
    <mergeCell ref="W4:Y4"/>
    <mergeCell ref="Z4:AB4"/>
    <mergeCell ref="AC4:AE4"/>
    <mergeCell ref="AF4:AH4"/>
    <mergeCell ref="AI4:AK4"/>
    <mergeCell ref="H4:J4"/>
    <mergeCell ref="K4:M4"/>
    <mergeCell ref="N4:P4"/>
    <mergeCell ref="Q4:S4"/>
    <mergeCell ref="T4:V4"/>
    <mergeCell ref="A2:D5"/>
    <mergeCell ref="AL2:AN2"/>
    <mergeCell ref="AO2:AQ2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2:AT4"/>
    <mergeCell ref="B69:D69"/>
    <mergeCell ref="B70:D70"/>
    <mergeCell ref="B71:D71"/>
    <mergeCell ref="E2:G2"/>
    <mergeCell ref="H2:J2"/>
    <mergeCell ref="K2:M2"/>
    <mergeCell ref="N2:P2"/>
    <mergeCell ref="E4:G4"/>
    <mergeCell ref="Q2:S2"/>
    <mergeCell ref="T2:V2"/>
    <mergeCell ref="W2:Y2"/>
    <mergeCell ref="Z2:AB2"/>
    <mergeCell ref="AC2:AE2"/>
    <mergeCell ref="AF2:AH2"/>
    <mergeCell ref="AI2:AK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3AB5-8AA8-4391-A63B-F9A191A4B88A}">
  <dimension ref="A1:AW68"/>
  <sheetViews>
    <sheetView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855468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5" max="45" width="15.28515625" hidden="1" customWidth="1"/>
    <col min="47" max="47" width="7.7109375" customWidth="1"/>
    <col min="48" max="48" width="15.28515625" hidden="1" customWidth="1"/>
  </cols>
  <sheetData>
    <row r="1" spans="1:49" x14ac:dyDescent="0.15">
      <c r="A1" t="s">
        <v>84</v>
      </c>
    </row>
    <row r="2" spans="1:49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0" t="s">
        <v>3</v>
      </c>
      <c r="AV2" s="30"/>
      <c r="AW2" s="30"/>
    </row>
    <row r="3" spans="1:49" x14ac:dyDescent="0.15">
      <c r="A3" s="35"/>
      <c r="B3" s="35"/>
      <c r="C3" s="35"/>
      <c r="D3" s="35"/>
      <c r="E3" s="31">
        <v>41852</v>
      </c>
      <c r="F3" s="31">
        <v>41852</v>
      </c>
      <c r="G3" s="31">
        <v>41852</v>
      </c>
      <c r="H3" s="31">
        <v>41894</v>
      </c>
      <c r="I3" s="31">
        <v>41894</v>
      </c>
      <c r="J3" s="31">
        <v>41894</v>
      </c>
      <c r="K3" s="31">
        <v>41908</v>
      </c>
      <c r="L3" s="31">
        <v>41908</v>
      </c>
      <c r="M3" s="31">
        <v>41908</v>
      </c>
      <c r="N3" s="31">
        <v>41922</v>
      </c>
      <c r="O3" s="31">
        <v>41922</v>
      </c>
      <c r="P3" s="31">
        <v>41922</v>
      </c>
      <c r="Q3" s="31">
        <v>41943</v>
      </c>
      <c r="R3" s="31">
        <v>41943</v>
      </c>
      <c r="S3" s="31">
        <v>41943</v>
      </c>
      <c r="T3" s="31">
        <v>41957</v>
      </c>
      <c r="U3" s="31">
        <v>41957</v>
      </c>
      <c r="V3" s="31">
        <v>41957</v>
      </c>
      <c r="W3" s="31">
        <v>41964</v>
      </c>
      <c r="X3" s="31">
        <v>41964</v>
      </c>
      <c r="Y3" s="31">
        <v>41964</v>
      </c>
      <c r="Z3" s="31">
        <v>41977</v>
      </c>
      <c r="AA3" s="31">
        <v>41977</v>
      </c>
      <c r="AB3" s="31">
        <v>41977</v>
      </c>
      <c r="AC3" s="31">
        <v>41985</v>
      </c>
      <c r="AD3" s="31">
        <v>41985</v>
      </c>
      <c r="AE3" s="31">
        <v>41985</v>
      </c>
      <c r="AF3" s="31">
        <v>42020</v>
      </c>
      <c r="AG3" s="31">
        <v>42020</v>
      </c>
      <c r="AH3" s="31">
        <v>42020</v>
      </c>
      <c r="AI3" s="31">
        <v>42027</v>
      </c>
      <c r="AJ3" s="31">
        <v>42027</v>
      </c>
      <c r="AK3" s="31">
        <v>42027</v>
      </c>
      <c r="AL3" s="31">
        <v>42045</v>
      </c>
      <c r="AM3" s="31">
        <v>42045</v>
      </c>
      <c r="AN3" s="31">
        <v>42045</v>
      </c>
      <c r="AO3" s="31">
        <v>42059</v>
      </c>
      <c r="AP3" s="31">
        <v>42059</v>
      </c>
      <c r="AQ3" s="31">
        <v>42059</v>
      </c>
      <c r="AR3" s="31">
        <v>42076</v>
      </c>
      <c r="AS3" s="31">
        <v>42076</v>
      </c>
      <c r="AT3" s="31">
        <v>42076</v>
      </c>
      <c r="AU3" s="30"/>
      <c r="AV3" s="30"/>
      <c r="AW3" s="30"/>
    </row>
    <row r="4" spans="1:49" x14ac:dyDescent="0.15">
      <c r="A4" s="35"/>
      <c r="B4" s="35"/>
      <c r="C4" s="35"/>
      <c r="D4" s="35"/>
      <c r="E4" s="31">
        <v>41859</v>
      </c>
      <c r="F4" s="31">
        <v>41859</v>
      </c>
      <c r="G4" s="31">
        <v>41859</v>
      </c>
      <c r="H4" s="31">
        <v>41911</v>
      </c>
      <c r="I4" s="31">
        <v>41911</v>
      </c>
      <c r="J4" s="31">
        <v>41911</v>
      </c>
      <c r="K4" s="31">
        <v>41922</v>
      </c>
      <c r="L4" s="31">
        <v>41922</v>
      </c>
      <c r="M4" s="31">
        <v>41922</v>
      </c>
      <c r="N4" s="31">
        <v>41933</v>
      </c>
      <c r="O4" s="31">
        <v>41933</v>
      </c>
      <c r="P4" s="31">
        <v>41933</v>
      </c>
      <c r="Q4" s="31">
        <v>41960</v>
      </c>
      <c r="R4" s="31">
        <v>41960</v>
      </c>
      <c r="S4" s="31">
        <v>41960</v>
      </c>
      <c r="T4" s="31">
        <v>41974</v>
      </c>
      <c r="U4" s="31">
        <v>41974</v>
      </c>
      <c r="V4" s="31">
        <v>41974</v>
      </c>
      <c r="W4" s="31">
        <v>41981</v>
      </c>
      <c r="X4" s="31">
        <v>41981</v>
      </c>
      <c r="Y4" s="31">
        <v>41981</v>
      </c>
      <c r="Z4" s="31">
        <v>41997</v>
      </c>
      <c r="AA4" s="31">
        <v>41997</v>
      </c>
      <c r="AB4" s="31">
        <v>41997</v>
      </c>
      <c r="AC4" s="31">
        <v>42012</v>
      </c>
      <c r="AD4" s="31">
        <v>42012</v>
      </c>
      <c r="AE4" s="31">
        <v>42012</v>
      </c>
      <c r="AF4" s="31">
        <v>42039</v>
      </c>
      <c r="AG4" s="31">
        <v>42039</v>
      </c>
      <c r="AH4" s="31">
        <v>42039</v>
      </c>
      <c r="AI4" s="31">
        <v>42039</v>
      </c>
      <c r="AJ4" s="31">
        <v>42039</v>
      </c>
      <c r="AK4" s="31">
        <v>42039</v>
      </c>
      <c r="AL4" s="31">
        <v>42066</v>
      </c>
      <c r="AM4" s="31">
        <v>42066</v>
      </c>
      <c r="AN4" s="31">
        <v>42066</v>
      </c>
      <c r="AO4" s="31">
        <v>42066</v>
      </c>
      <c r="AP4" s="31">
        <v>42066</v>
      </c>
      <c r="AQ4" s="31">
        <v>42066</v>
      </c>
      <c r="AR4" s="31">
        <v>42083</v>
      </c>
      <c r="AS4" s="31">
        <v>42083</v>
      </c>
      <c r="AT4" s="31">
        <v>42083</v>
      </c>
      <c r="AU4" s="30"/>
      <c r="AV4" s="30"/>
      <c r="AW4" s="30"/>
    </row>
    <row r="5" spans="1:49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</row>
    <row r="6" spans="1:49" hidden="1" x14ac:dyDescent="0.15">
      <c r="A6" s="32" t="s">
        <v>126</v>
      </c>
      <c r="B6" t="s">
        <v>5</v>
      </c>
      <c r="C6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">
        <v>13000</v>
      </c>
      <c r="U6" s="6">
        <v>1514422000</v>
      </c>
      <c r="V6" s="4">
        <f>U6/T6</f>
        <v>116494</v>
      </c>
      <c r="AM6" s="5"/>
      <c r="AN6" s="4"/>
      <c r="AU6" s="4">
        <f t="shared" ref="AU6:AV6" si="0">E6+H6+K6+N6+Q6+T6+W6+Z6+AC6+AF6+AI6+AL6+AO6+AR6</f>
        <v>13000</v>
      </c>
      <c r="AV6" s="4">
        <f t="shared" si="0"/>
        <v>1514422000</v>
      </c>
      <c r="AW6" s="4">
        <f>AV6/AU6</f>
        <v>116494</v>
      </c>
    </row>
    <row r="7" spans="1:49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3"/>
      <c r="L7" s="3"/>
      <c r="M7" s="3"/>
      <c r="N7" s="5">
        <v>12000</v>
      </c>
      <c r="O7" s="6">
        <v>1339848000</v>
      </c>
      <c r="P7" s="4">
        <f>O7/N7</f>
        <v>111654</v>
      </c>
      <c r="T7" s="5"/>
      <c r="AF7" s="5"/>
      <c r="AG7" s="4"/>
      <c r="AH7" s="4"/>
      <c r="AI7" s="5">
        <v>12000</v>
      </c>
      <c r="AJ7" s="4">
        <v>1240308000</v>
      </c>
      <c r="AK7" s="4">
        <f>AJ7/AI7</f>
        <v>103359</v>
      </c>
      <c r="AL7" s="5">
        <v>12000</v>
      </c>
      <c r="AM7" s="6">
        <v>1264800000</v>
      </c>
      <c r="AN7" s="4">
        <f>AM7/AL7</f>
        <v>105400</v>
      </c>
      <c r="AU7" s="4">
        <f t="shared" ref="AU7:AU68" si="1">E7+H7+K7+N7+Q7+T7+W7+Z7+AC7+AF7+AI7+AL7+AO7+AR7</f>
        <v>36000</v>
      </c>
      <c r="AV7" s="4">
        <f t="shared" ref="AV7:AV68" si="2">F7+I7+L7+O7+R7+U7+X7+AA7+AD7+AG7+AJ7+AM7+AP7+AS7</f>
        <v>3844956000</v>
      </c>
      <c r="AW7" s="4">
        <f t="shared" ref="AW7:AW68" si="3">AV7/AU7</f>
        <v>106804.33333333333</v>
      </c>
    </row>
    <row r="8" spans="1:49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5"/>
      <c r="O8" s="6"/>
      <c r="P8" s="4"/>
      <c r="T8" s="5"/>
      <c r="AF8" s="5"/>
      <c r="AG8" s="4"/>
      <c r="AH8" s="4"/>
      <c r="AI8" s="5">
        <v>12000</v>
      </c>
      <c r="AJ8" s="4">
        <v>1241184000</v>
      </c>
      <c r="AK8" s="4">
        <f>AJ8/AI8</f>
        <v>103432</v>
      </c>
      <c r="AL8" s="5">
        <v>12000</v>
      </c>
      <c r="AM8" s="6">
        <v>1286400000</v>
      </c>
      <c r="AN8" s="4">
        <f>AM8/AL8</f>
        <v>107200</v>
      </c>
      <c r="AU8" s="4">
        <f t="shared" si="1"/>
        <v>24000</v>
      </c>
      <c r="AV8" s="4">
        <f t="shared" si="2"/>
        <v>2527584000</v>
      </c>
      <c r="AW8" s="4">
        <f t="shared" si="3"/>
        <v>105316</v>
      </c>
    </row>
    <row r="9" spans="1:49" hidden="1" x14ac:dyDescent="0.15">
      <c r="A9" s="32"/>
      <c r="D9" s="1" t="s">
        <v>9</v>
      </c>
      <c r="E9" s="3"/>
      <c r="F9" s="3"/>
      <c r="G9" s="3"/>
      <c r="H9" s="3"/>
      <c r="I9" s="3"/>
      <c r="J9" s="3"/>
      <c r="K9" s="3"/>
      <c r="L9" s="3"/>
      <c r="M9" s="3"/>
      <c r="N9" s="5"/>
      <c r="O9" s="6"/>
      <c r="P9" s="4"/>
      <c r="T9" s="5"/>
      <c r="AF9" s="5"/>
      <c r="AG9" s="5"/>
      <c r="AH9" s="4"/>
      <c r="AI9" s="5">
        <f>SUBTOTAL(9,AI7:AI8)</f>
        <v>24000</v>
      </c>
      <c r="AJ9" s="5">
        <f>SUBTOTAL(9,AJ7:AJ8)</f>
        <v>2481492000</v>
      </c>
      <c r="AK9" s="4">
        <f>AJ9/AI9</f>
        <v>103395.5</v>
      </c>
      <c r="AL9" s="5">
        <f>SUBTOTAL(9,AL7:AL8)</f>
        <v>24000</v>
      </c>
      <c r="AM9" s="5">
        <f>SUBTOTAL(9,AM7:AM8)</f>
        <v>2551200000</v>
      </c>
      <c r="AN9" s="4">
        <f>AM9/AL9</f>
        <v>106300</v>
      </c>
      <c r="AU9" s="4">
        <f t="shared" si="1"/>
        <v>48000</v>
      </c>
      <c r="AV9" s="4">
        <f t="shared" si="2"/>
        <v>5032692000</v>
      </c>
      <c r="AW9" s="4">
        <f t="shared" si="3"/>
        <v>104847.75</v>
      </c>
    </row>
    <row r="10" spans="1:49" hidden="1" x14ac:dyDescent="0.15">
      <c r="A10" s="32"/>
      <c r="B10" t="s">
        <v>5</v>
      </c>
      <c r="C10" t="s">
        <v>6</v>
      </c>
      <c r="D10" t="s">
        <v>10</v>
      </c>
      <c r="H10" s="5">
        <v>12000</v>
      </c>
      <c r="I10" s="6">
        <v>1340928000</v>
      </c>
      <c r="J10" s="4">
        <f>I10/H10</f>
        <v>111744</v>
      </c>
      <c r="K10" s="6"/>
      <c r="W10" s="5">
        <v>12000</v>
      </c>
      <c r="X10" s="6">
        <v>1420788000</v>
      </c>
      <c r="Y10" s="4">
        <f>X10/W10</f>
        <v>118399</v>
      </c>
      <c r="AF10" s="5">
        <v>12000</v>
      </c>
      <c r="AG10" s="4">
        <v>1274712000</v>
      </c>
      <c r="AM10" s="5"/>
      <c r="AN10" s="4"/>
      <c r="AR10" s="5">
        <v>13000</v>
      </c>
      <c r="AS10" s="6">
        <v>1440387000</v>
      </c>
      <c r="AT10" s="4">
        <f>AS10/AR10</f>
        <v>110799</v>
      </c>
      <c r="AU10" s="4">
        <f t="shared" si="1"/>
        <v>49000</v>
      </c>
      <c r="AV10" s="4">
        <f t="shared" si="2"/>
        <v>5476815000</v>
      </c>
      <c r="AW10" s="4">
        <f t="shared" si="3"/>
        <v>111771.73469387754</v>
      </c>
    </row>
    <row r="11" spans="1:49" hidden="1" x14ac:dyDescent="0.15">
      <c r="A11" s="32"/>
      <c r="B11" t="s">
        <v>5</v>
      </c>
      <c r="C11" t="s">
        <v>6</v>
      </c>
      <c r="D11" t="s">
        <v>12</v>
      </c>
      <c r="H11" s="5"/>
      <c r="I11" s="6"/>
      <c r="J11" s="4"/>
      <c r="K11" s="6"/>
      <c r="Q11" s="5">
        <v>12000</v>
      </c>
      <c r="R11" s="6">
        <v>1371996000</v>
      </c>
      <c r="S11" s="4">
        <f>R11/Q11</f>
        <v>114333</v>
      </c>
      <c r="T11" s="5"/>
      <c r="Z11" s="5">
        <v>13000</v>
      </c>
      <c r="AA11" s="6">
        <v>1528072000</v>
      </c>
      <c r="AB11" s="4">
        <f>AA11/Z11</f>
        <v>117544</v>
      </c>
      <c r="AM11" s="5"/>
      <c r="AN11" s="4"/>
      <c r="AU11" s="4">
        <f t="shared" si="1"/>
        <v>25000</v>
      </c>
      <c r="AV11" s="4">
        <f t="shared" si="2"/>
        <v>2900068000</v>
      </c>
      <c r="AW11" s="4">
        <f t="shared" si="3"/>
        <v>116002.72</v>
      </c>
    </row>
    <row r="12" spans="1:49" hidden="1" x14ac:dyDescent="0.15">
      <c r="A12" s="32"/>
      <c r="B12" t="s">
        <v>5</v>
      </c>
      <c r="C12" t="s">
        <v>6</v>
      </c>
      <c r="D12" t="s">
        <v>17</v>
      </c>
      <c r="H12" s="5">
        <v>12000</v>
      </c>
      <c r="I12" s="6">
        <v>1340508000</v>
      </c>
      <c r="J12" s="4">
        <f>I12/H12</f>
        <v>111709</v>
      </c>
      <c r="K12" s="6"/>
      <c r="N12" s="5">
        <v>12000</v>
      </c>
      <c r="O12" s="6">
        <v>1349964000</v>
      </c>
      <c r="P12" s="4">
        <f>O12/N12</f>
        <v>112497</v>
      </c>
      <c r="T12" s="5"/>
      <c r="AC12" s="5">
        <v>12000</v>
      </c>
      <c r="AD12" s="4">
        <v>1361448000</v>
      </c>
      <c r="AE12" s="4">
        <f>AD12/AC12</f>
        <v>113454</v>
      </c>
      <c r="AF12" s="5">
        <v>13000</v>
      </c>
      <c r="AG12" s="4">
        <v>1373229000</v>
      </c>
      <c r="AH12" s="4">
        <f>AG12/AF12</f>
        <v>105633</v>
      </c>
      <c r="AI12" s="5">
        <v>12000</v>
      </c>
      <c r="AJ12" s="4">
        <v>1256688000</v>
      </c>
      <c r="AK12" s="4">
        <f>AJ12/AI12</f>
        <v>104724</v>
      </c>
      <c r="AM12" s="5"/>
      <c r="AN12" s="4"/>
      <c r="AU12" s="4">
        <f t="shared" si="1"/>
        <v>61000</v>
      </c>
      <c r="AV12" s="4">
        <f t="shared" si="2"/>
        <v>6681837000</v>
      </c>
      <c r="AW12" s="4">
        <f t="shared" si="3"/>
        <v>109538.31147540984</v>
      </c>
    </row>
    <row r="13" spans="1:49" hidden="1" x14ac:dyDescent="0.15">
      <c r="A13" s="32"/>
      <c r="B13" t="s">
        <v>5</v>
      </c>
      <c r="C13" t="s">
        <v>6</v>
      </c>
      <c r="D13" t="s">
        <v>18</v>
      </c>
      <c r="H13" s="5"/>
      <c r="I13" s="6"/>
      <c r="J13" s="4"/>
      <c r="K13" s="6"/>
      <c r="N13" s="5"/>
      <c r="O13" s="6"/>
      <c r="P13" s="4"/>
      <c r="T13" s="5"/>
      <c r="AC13" s="5">
        <v>12000</v>
      </c>
      <c r="AD13" s="4">
        <v>1199988000</v>
      </c>
      <c r="AE13" s="4">
        <f>AD13/AC13</f>
        <v>99999</v>
      </c>
      <c r="AM13" s="5"/>
      <c r="AN13" s="4"/>
      <c r="AU13" s="4">
        <f t="shared" si="1"/>
        <v>12000</v>
      </c>
      <c r="AV13" s="4">
        <f t="shared" si="2"/>
        <v>1199988000</v>
      </c>
      <c r="AW13" s="4">
        <f t="shared" si="3"/>
        <v>99999</v>
      </c>
    </row>
    <row r="14" spans="1:49" hidden="1" x14ac:dyDescent="0.15">
      <c r="A14" s="32"/>
      <c r="B14" t="s">
        <v>5</v>
      </c>
      <c r="C14" t="s">
        <v>6</v>
      </c>
      <c r="D14" t="s">
        <v>19</v>
      </c>
      <c r="H14" s="5"/>
      <c r="I14" s="6"/>
      <c r="J14" s="4"/>
      <c r="K14" s="6"/>
      <c r="N14" s="5">
        <v>12000</v>
      </c>
      <c r="O14" s="6">
        <v>1350960000</v>
      </c>
      <c r="P14" s="4">
        <f>O14/N14</f>
        <v>112580</v>
      </c>
      <c r="T14" s="5"/>
      <c r="AC14" s="5"/>
      <c r="AD14" s="4"/>
      <c r="AE14" s="4"/>
      <c r="AL14" s="5">
        <v>12000</v>
      </c>
      <c r="AM14" s="6">
        <v>1274256000</v>
      </c>
      <c r="AN14" s="4">
        <f>AM14/AL14</f>
        <v>106188</v>
      </c>
      <c r="AO14" s="5">
        <v>12000</v>
      </c>
      <c r="AP14" s="6">
        <v>1304388000</v>
      </c>
      <c r="AQ14" s="4">
        <f>AP14/AO14</f>
        <v>108699</v>
      </c>
      <c r="AU14" s="4">
        <f t="shared" si="1"/>
        <v>36000</v>
      </c>
      <c r="AV14" s="4">
        <f t="shared" si="2"/>
        <v>3929604000</v>
      </c>
      <c r="AW14" s="4">
        <f t="shared" si="3"/>
        <v>109155.66666666667</v>
      </c>
    </row>
    <row r="15" spans="1:49" hidden="1" x14ac:dyDescent="0.15">
      <c r="A15" s="32"/>
      <c r="B15" t="s">
        <v>5</v>
      </c>
      <c r="C15" t="s">
        <v>6</v>
      </c>
      <c r="D15" t="s">
        <v>21</v>
      </c>
      <c r="H15" s="5"/>
      <c r="I15" s="6"/>
      <c r="J15" s="4"/>
      <c r="K15" s="6"/>
      <c r="N15" s="5"/>
      <c r="O15" s="6"/>
      <c r="P15" s="4"/>
      <c r="T15" s="5"/>
      <c r="AC15" s="5"/>
      <c r="AD15" s="4"/>
      <c r="AE15" s="4"/>
      <c r="AL15" s="5"/>
      <c r="AM15" s="6"/>
      <c r="AN15" s="4"/>
      <c r="AO15" s="5">
        <v>12000</v>
      </c>
      <c r="AP15" s="6">
        <v>1284864000</v>
      </c>
      <c r="AQ15" s="4">
        <f>AP15/AO15</f>
        <v>107072</v>
      </c>
      <c r="AU15" s="4">
        <f t="shared" si="1"/>
        <v>12000</v>
      </c>
      <c r="AV15" s="4">
        <f t="shared" si="2"/>
        <v>1284864000</v>
      </c>
      <c r="AW15" s="4">
        <f t="shared" si="3"/>
        <v>107072</v>
      </c>
    </row>
    <row r="16" spans="1:49" hidden="1" x14ac:dyDescent="0.15">
      <c r="A16" s="32"/>
      <c r="B16" t="s">
        <v>5</v>
      </c>
      <c r="C16" t="s">
        <v>6</v>
      </c>
      <c r="D16" t="s">
        <v>22</v>
      </c>
      <c r="H16" s="5"/>
      <c r="I16" s="6"/>
      <c r="J16" s="4"/>
      <c r="K16" s="6"/>
      <c r="N16" s="5"/>
      <c r="O16" s="6"/>
      <c r="P16" s="4"/>
      <c r="T16" s="5"/>
      <c r="Z16" s="5">
        <v>12000</v>
      </c>
      <c r="AA16" s="6">
        <v>1431084000</v>
      </c>
      <c r="AB16" s="4">
        <f>AA16/Z16</f>
        <v>119257</v>
      </c>
      <c r="AF16" s="5">
        <v>12000</v>
      </c>
      <c r="AG16" s="4">
        <v>1288632000</v>
      </c>
      <c r="AH16" s="4">
        <f>AG16/AF16</f>
        <v>107386</v>
      </c>
      <c r="AM16" s="5"/>
      <c r="AN16" s="4"/>
      <c r="AU16" s="4">
        <f t="shared" si="1"/>
        <v>24000</v>
      </c>
      <c r="AV16" s="4">
        <f t="shared" si="2"/>
        <v>2719716000</v>
      </c>
      <c r="AW16" s="4">
        <f t="shared" si="3"/>
        <v>113321.5</v>
      </c>
    </row>
    <row r="17" spans="1:49" hidden="1" x14ac:dyDescent="0.15">
      <c r="A17" s="32"/>
      <c r="B17" t="s">
        <v>5</v>
      </c>
      <c r="C17" t="s">
        <v>6</v>
      </c>
      <c r="D17" t="s">
        <v>22</v>
      </c>
      <c r="H17" s="5"/>
      <c r="I17" s="6"/>
      <c r="J17" s="4"/>
      <c r="K17" s="6"/>
      <c r="N17" s="5"/>
      <c r="O17" s="6"/>
      <c r="P17" s="4"/>
      <c r="T17" s="5"/>
      <c r="Z17" s="5"/>
      <c r="AA17" s="6"/>
      <c r="AB17" s="4"/>
      <c r="AF17" s="5">
        <v>12000</v>
      </c>
      <c r="AG17" s="4">
        <v>1271592000</v>
      </c>
      <c r="AH17" s="4">
        <f>AG17/AF17</f>
        <v>105966</v>
      </c>
      <c r="AM17" s="5"/>
      <c r="AN17" s="4"/>
      <c r="AU17" s="4">
        <f t="shared" si="1"/>
        <v>12000</v>
      </c>
      <c r="AV17" s="4">
        <f t="shared" si="2"/>
        <v>1271592000</v>
      </c>
      <c r="AW17" s="4">
        <f t="shared" si="3"/>
        <v>105966</v>
      </c>
    </row>
    <row r="18" spans="1:49" hidden="1" x14ac:dyDescent="0.15">
      <c r="A18" s="32"/>
      <c r="D18" s="1" t="s">
        <v>23</v>
      </c>
      <c r="H18" s="5"/>
      <c r="I18" s="6"/>
      <c r="J18" s="4"/>
      <c r="K18" s="6"/>
      <c r="N18" s="5"/>
      <c r="O18" s="6"/>
      <c r="P18" s="4"/>
      <c r="T18" s="5"/>
      <c r="Z18" s="5"/>
      <c r="AA18" s="6"/>
      <c r="AB18" s="4"/>
      <c r="AF18" s="5">
        <f>SUBTOTAL(9,AF16:AF17)</f>
        <v>24000</v>
      </c>
      <c r="AG18" s="5">
        <f>SUBTOTAL(9,AG16:AG17)</f>
        <v>2560224000</v>
      </c>
      <c r="AH18" s="4">
        <f>AG18/AF18</f>
        <v>106676</v>
      </c>
      <c r="AM18" s="5"/>
      <c r="AN18" s="4"/>
      <c r="AU18" s="4">
        <f t="shared" si="1"/>
        <v>24000</v>
      </c>
      <c r="AV18" s="4">
        <f t="shared" si="2"/>
        <v>2560224000</v>
      </c>
      <c r="AW18" s="4">
        <f t="shared" si="3"/>
        <v>106676</v>
      </c>
    </row>
    <row r="19" spans="1:49" hidden="1" x14ac:dyDescent="0.15">
      <c r="A19" s="32"/>
      <c r="B19" t="s">
        <v>5</v>
      </c>
      <c r="C19" t="s">
        <v>6</v>
      </c>
      <c r="D19" t="s">
        <v>24</v>
      </c>
      <c r="H19" s="5"/>
      <c r="I19" s="6"/>
      <c r="J19" s="4"/>
      <c r="K19" s="6"/>
      <c r="N19" s="5"/>
      <c r="O19" s="6"/>
      <c r="P19" s="4"/>
      <c r="T19" s="5"/>
      <c r="Z19" s="5"/>
      <c r="AA19" s="6"/>
      <c r="AB19" s="4"/>
      <c r="AF19" s="5"/>
      <c r="AG19" s="5"/>
      <c r="AH19" s="4"/>
      <c r="AM19" s="5"/>
      <c r="AN19" s="4"/>
      <c r="AO19" s="5">
        <v>12000</v>
      </c>
      <c r="AP19" s="6">
        <v>1295880000</v>
      </c>
      <c r="AQ19" s="4">
        <f>AP19/AO19</f>
        <v>107990</v>
      </c>
      <c r="AU19" s="4">
        <f t="shared" si="1"/>
        <v>12000</v>
      </c>
      <c r="AV19" s="4">
        <f t="shared" si="2"/>
        <v>1295880000</v>
      </c>
      <c r="AW19" s="4">
        <f t="shared" si="3"/>
        <v>107990</v>
      </c>
    </row>
    <row r="20" spans="1:49" x14ac:dyDescent="0.15">
      <c r="A20" s="32"/>
      <c r="B20" t="s">
        <v>75</v>
      </c>
      <c r="C20" t="s">
        <v>6</v>
      </c>
      <c r="D20" s="1" t="s">
        <v>105</v>
      </c>
      <c r="H20" s="5">
        <f>SUBTOTAL(9,H6:H19)</f>
        <v>24000</v>
      </c>
      <c r="I20" s="5">
        <f>SUBTOTAL(9,I6:I19)</f>
        <v>2681436000</v>
      </c>
      <c r="J20" s="4">
        <f>I20/H20</f>
        <v>111726.5</v>
      </c>
      <c r="K20" s="6"/>
      <c r="N20" s="5">
        <f>SUBTOTAL(9,N6:N19)</f>
        <v>36000</v>
      </c>
      <c r="O20" s="5">
        <f>SUBTOTAL(9,O6:O19)</f>
        <v>4040772000</v>
      </c>
      <c r="P20" s="4">
        <f>O20/N20</f>
        <v>112243.66666666667</v>
      </c>
      <c r="Q20" s="5">
        <f>SUBTOTAL(9,Q6:Q19)</f>
        <v>12000</v>
      </c>
      <c r="R20" s="5">
        <f>SUBTOTAL(9,R6:R19)</f>
        <v>1371996000</v>
      </c>
      <c r="S20" s="4">
        <f>R20/Q20</f>
        <v>114333</v>
      </c>
      <c r="T20" s="5">
        <f>SUBTOTAL(9,T6:T19)</f>
        <v>13000</v>
      </c>
      <c r="U20" s="5">
        <f>SUBTOTAL(9,U6:U19)</f>
        <v>1514422000</v>
      </c>
      <c r="V20" s="4">
        <f>U20/T20</f>
        <v>116494</v>
      </c>
      <c r="W20" s="5">
        <f>SUBTOTAL(9,W6:W19)</f>
        <v>12000</v>
      </c>
      <c r="X20" s="5">
        <f>SUBTOTAL(9,X6:X19)</f>
        <v>1420788000</v>
      </c>
      <c r="Y20" s="4">
        <f>X20/W20</f>
        <v>118399</v>
      </c>
      <c r="Z20" s="5">
        <f>SUBTOTAL(9,Z6:Z19)</f>
        <v>25000</v>
      </c>
      <c r="AA20" s="5">
        <f>SUBTOTAL(9,AA6:AA19)</f>
        <v>2959156000</v>
      </c>
      <c r="AB20" s="4">
        <f>AA20/Z20</f>
        <v>118366.24</v>
      </c>
      <c r="AC20" s="5">
        <f>SUBTOTAL(9,AC6:AC19)</f>
        <v>24000</v>
      </c>
      <c r="AD20" s="5">
        <f>SUBTOTAL(9,AD6:AD19)</f>
        <v>2561436000</v>
      </c>
      <c r="AE20" s="4">
        <f>AD20/AC20</f>
        <v>106726.5</v>
      </c>
      <c r="AF20" s="5">
        <f>SUBTOTAL(9,AF6:AF19)</f>
        <v>49000</v>
      </c>
      <c r="AG20" s="5">
        <f>SUBTOTAL(9,AG6:AG19)</f>
        <v>5208165000</v>
      </c>
      <c r="AH20" s="4">
        <f>AG20/AF20</f>
        <v>106289.08163265306</v>
      </c>
      <c r="AI20" s="5">
        <f>SUBTOTAL(9,AI6:AI19)</f>
        <v>36000</v>
      </c>
      <c r="AJ20" s="5">
        <f>SUBTOTAL(9,AJ6:AJ19)</f>
        <v>3738180000</v>
      </c>
      <c r="AK20" s="4">
        <f>AJ20/AI20</f>
        <v>103838.33333333333</v>
      </c>
      <c r="AL20" s="5">
        <f>SUBTOTAL(9,AL6:AL19)</f>
        <v>36000</v>
      </c>
      <c r="AM20" s="5">
        <f>SUBTOTAL(9,AM6:AM19)</f>
        <v>3825456000</v>
      </c>
      <c r="AN20" s="4">
        <f>AM20/AL20</f>
        <v>106262.66666666667</v>
      </c>
      <c r="AO20" s="5">
        <f>SUBTOTAL(9,AO6:AO19)</f>
        <v>36000</v>
      </c>
      <c r="AP20" s="5">
        <f>SUBTOTAL(9,AP6:AP19)</f>
        <v>3885132000</v>
      </c>
      <c r="AQ20" s="4">
        <f>AP20/AO20</f>
        <v>107920.33333333333</v>
      </c>
      <c r="AR20" s="5">
        <f>SUBTOTAL(9,AR6:AR19)</f>
        <v>13000</v>
      </c>
      <c r="AS20" s="5">
        <f>SUBTOTAL(9,AS6:AS19)</f>
        <v>1440387000</v>
      </c>
      <c r="AT20" s="4">
        <f>AS20/AR20</f>
        <v>110799</v>
      </c>
      <c r="AU20" s="4">
        <f t="shared" si="1"/>
        <v>316000</v>
      </c>
      <c r="AV20" s="4">
        <f t="shared" si="2"/>
        <v>34647326000</v>
      </c>
      <c r="AW20" s="4">
        <f t="shared" si="3"/>
        <v>109643.43670886075</v>
      </c>
    </row>
    <row r="21" spans="1:49" hidden="1" x14ac:dyDescent="0.15">
      <c r="A21" s="32"/>
      <c r="B21" t="s">
        <v>27</v>
      </c>
      <c r="C21" t="s">
        <v>6</v>
      </c>
      <c r="D21" t="s">
        <v>7</v>
      </c>
      <c r="H21" s="5"/>
      <c r="I21" s="5"/>
      <c r="J21" s="4"/>
      <c r="N21" s="5"/>
      <c r="O21" s="5"/>
      <c r="P21" s="4"/>
      <c r="Q21" s="5"/>
      <c r="R21" s="5"/>
      <c r="S21" s="4"/>
      <c r="T21" s="5"/>
      <c r="U21" s="5"/>
      <c r="V21" s="4"/>
      <c r="W21" s="5"/>
      <c r="X21" s="5"/>
      <c r="Y21" s="4"/>
      <c r="Z21" s="5">
        <v>12000</v>
      </c>
      <c r="AA21" s="6">
        <v>1413000000</v>
      </c>
      <c r="AB21" s="4">
        <f>AA21/Z21</f>
        <v>117750</v>
      </c>
      <c r="AM21" s="5"/>
      <c r="AN21" s="4"/>
      <c r="AU21" s="4">
        <f t="shared" si="1"/>
        <v>12000</v>
      </c>
      <c r="AV21" s="4">
        <f t="shared" si="2"/>
        <v>1413000000</v>
      </c>
      <c r="AW21" s="4">
        <f t="shared" si="3"/>
        <v>117750</v>
      </c>
    </row>
    <row r="22" spans="1:49" x14ac:dyDescent="0.15">
      <c r="A22" s="32"/>
      <c r="B22" t="s">
        <v>76</v>
      </c>
      <c r="C22" t="s">
        <v>6</v>
      </c>
      <c r="D22" s="1" t="s">
        <v>105</v>
      </c>
      <c r="H22" s="5"/>
      <c r="I22" s="5"/>
      <c r="J22" s="4"/>
      <c r="N22" s="5"/>
      <c r="O22" s="5"/>
      <c r="P22" s="4"/>
      <c r="Q22" s="5"/>
      <c r="R22" s="5"/>
      <c r="S22" s="4"/>
      <c r="T22" s="5"/>
      <c r="U22" s="5"/>
      <c r="V22" s="4"/>
      <c r="W22" s="5"/>
      <c r="X22" s="5"/>
      <c r="Y22" s="4"/>
      <c r="Z22" s="5">
        <f>SUBTOTAL(9,Z21)</f>
        <v>12000</v>
      </c>
      <c r="AA22" s="5">
        <f>SUBTOTAL(9,AA21)</f>
        <v>1413000000</v>
      </c>
      <c r="AB22" s="4">
        <f>AA22/Z22</f>
        <v>117750</v>
      </c>
      <c r="AM22" s="5"/>
      <c r="AN22" s="4"/>
      <c r="AU22" s="4">
        <f t="shared" si="1"/>
        <v>12000</v>
      </c>
      <c r="AV22" s="4">
        <f t="shared" si="2"/>
        <v>1413000000</v>
      </c>
      <c r="AW22" s="4">
        <f t="shared" si="3"/>
        <v>117750</v>
      </c>
    </row>
    <row r="23" spans="1:49" hidden="1" x14ac:dyDescent="0.15">
      <c r="A23" s="32"/>
      <c r="B23" t="s">
        <v>28</v>
      </c>
      <c r="C23" t="s">
        <v>6</v>
      </c>
      <c r="D23" t="s">
        <v>12</v>
      </c>
      <c r="H23" s="5"/>
      <c r="I23" s="5"/>
      <c r="J23" s="4"/>
      <c r="K23" s="5">
        <v>12000</v>
      </c>
      <c r="L23" s="6">
        <v>1285992000</v>
      </c>
      <c r="M23" s="4">
        <f>L23/K23</f>
        <v>107166</v>
      </c>
      <c r="W23" s="5">
        <v>12000</v>
      </c>
      <c r="X23" s="6">
        <v>1414260000</v>
      </c>
      <c r="Y23" s="4">
        <f>X23/W23</f>
        <v>117855</v>
      </c>
      <c r="AM23" s="5"/>
      <c r="AN23" s="4"/>
      <c r="AU23" s="4">
        <f t="shared" si="1"/>
        <v>24000</v>
      </c>
      <c r="AV23" s="4">
        <f t="shared" si="2"/>
        <v>2700252000</v>
      </c>
      <c r="AW23" s="4">
        <f t="shared" si="3"/>
        <v>112510.5</v>
      </c>
    </row>
    <row r="24" spans="1:49" hidden="1" x14ac:dyDescent="0.15">
      <c r="A24" s="32"/>
      <c r="B24" t="s">
        <v>28</v>
      </c>
      <c r="C24" t="s">
        <v>6</v>
      </c>
      <c r="D24" t="s">
        <v>30</v>
      </c>
      <c r="H24" s="5"/>
      <c r="I24" s="5"/>
      <c r="J24" s="4"/>
      <c r="K24" s="5">
        <v>12000</v>
      </c>
      <c r="L24" s="6">
        <v>1314000000</v>
      </c>
      <c r="M24" s="4">
        <f>L24/K24</f>
        <v>109500</v>
      </c>
      <c r="Q24" s="5">
        <v>12000</v>
      </c>
      <c r="R24" s="6">
        <v>1337520000</v>
      </c>
      <c r="S24" s="4">
        <f>R24/Q24</f>
        <v>111460</v>
      </c>
      <c r="AM24" s="5"/>
      <c r="AN24" s="4"/>
      <c r="AU24" s="4">
        <f t="shared" si="1"/>
        <v>24000</v>
      </c>
      <c r="AV24" s="4">
        <f t="shared" si="2"/>
        <v>2651520000</v>
      </c>
      <c r="AW24" s="4">
        <f t="shared" si="3"/>
        <v>110480</v>
      </c>
    </row>
    <row r="25" spans="1:49" x14ac:dyDescent="0.15">
      <c r="A25" s="32"/>
      <c r="B25" t="s">
        <v>119</v>
      </c>
      <c r="C25" t="s">
        <v>6</v>
      </c>
      <c r="D25" s="1" t="s">
        <v>105</v>
      </c>
      <c r="H25" s="5"/>
      <c r="I25" s="5"/>
      <c r="J25" s="4"/>
      <c r="K25" s="5">
        <f>SUBTOTAL(9,K23:K24)</f>
        <v>24000</v>
      </c>
      <c r="L25" s="5">
        <f>SUBTOTAL(9,L23:L24)</f>
        <v>2599992000</v>
      </c>
      <c r="M25" s="4">
        <f>L25/K25</f>
        <v>108333</v>
      </c>
      <c r="Q25" s="5">
        <f>SUBTOTAL(9,Q23:Q24)</f>
        <v>12000</v>
      </c>
      <c r="R25" s="5">
        <f>SUBTOTAL(9,R23:R24)</f>
        <v>1337520000</v>
      </c>
      <c r="S25" s="4">
        <f>R25/Q25</f>
        <v>111460</v>
      </c>
      <c r="W25" s="5">
        <f>SUBTOTAL(9,W23:W24)</f>
        <v>12000</v>
      </c>
      <c r="X25" s="5">
        <f>SUBTOTAL(9,X23:X24)</f>
        <v>1414260000</v>
      </c>
      <c r="Y25" s="4">
        <f>X25/W25</f>
        <v>117855</v>
      </c>
      <c r="AB25" s="4"/>
      <c r="AM25" s="5"/>
      <c r="AN25" s="4"/>
      <c r="AU25" s="4">
        <f t="shared" si="1"/>
        <v>48000</v>
      </c>
      <c r="AV25" s="4">
        <f t="shared" si="2"/>
        <v>5351772000</v>
      </c>
      <c r="AW25" s="4">
        <f t="shared" si="3"/>
        <v>111495.25</v>
      </c>
    </row>
    <row r="26" spans="1:49" hidden="1" x14ac:dyDescent="0.15">
      <c r="A26" s="32"/>
      <c r="B26" t="s">
        <v>32</v>
      </c>
      <c r="C26" t="s">
        <v>33</v>
      </c>
      <c r="D26" t="s">
        <v>29</v>
      </c>
      <c r="H26" s="5">
        <v>6000</v>
      </c>
      <c r="I26" s="6">
        <v>336666000</v>
      </c>
      <c r="J26" s="4">
        <f>I26/H26</f>
        <v>56111</v>
      </c>
      <c r="K26" s="5">
        <v>6000</v>
      </c>
      <c r="L26" s="6">
        <v>337170000</v>
      </c>
      <c r="M26" s="4">
        <f>L26/K26</f>
        <v>56195</v>
      </c>
      <c r="N26" s="5">
        <v>6000</v>
      </c>
      <c r="O26" s="6">
        <v>326172000</v>
      </c>
      <c r="P26" s="4">
        <f>O26/N26</f>
        <v>54362</v>
      </c>
      <c r="Q26" s="5">
        <v>6000</v>
      </c>
      <c r="R26" s="6">
        <v>324360000</v>
      </c>
      <c r="S26" s="4">
        <f>R26/Q26</f>
        <v>54060</v>
      </c>
      <c r="AC26" s="5">
        <v>7000</v>
      </c>
      <c r="AD26" s="4">
        <v>402332000</v>
      </c>
      <c r="AE26" s="4">
        <f>AD26/AC26</f>
        <v>57476</v>
      </c>
      <c r="AL26" s="5">
        <v>7000</v>
      </c>
      <c r="AM26" s="6">
        <v>389844000</v>
      </c>
      <c r="AN26" s="4">
        <f>AM26/AL26</f>
        <v>55692</v>
      </c>
      <c r="AR26" s="5">
        <v>7000</v>
      </c>
      <c r="AS26" s="6">
        <v>386890000</v>
      </c>
      <c r="AT26" s="4">
        <f t="shared" ref="AT26:AT34" si="4">AS26/AR26</f>
        <v>55270</v>
      </c>
      <c r="AU26" s="4">
        <f t="shared" si="1"/>
        <v>45000</v>
      </c>
      <c r="AV26" s="4">
        <f t="shared" si="2"/>
        <v>2503434000</v>
      </c>
      <c r="AW26" s="4">
        <f t="shared" si="3"/>
        <v>55631.866666666669</v>
      </c>
    </row>
    <row r="27" spans="1:49" hidden="1" x14ac:dyDescent="0.15">
      <c r="A27" s="32"/>
      <c r="B27" t="s">
        <v>32</v>
      </c>
      <c r="C27" t="s">
        <v>33</v>
      </c>
      <c r="D27" t="s">
        <v>29</v>
      </c>
      <c r="H27" s="5"/>
      <c r="I27" s="6"/>
      <c r="J27" s="4"/>
      <c r="K27" s="5"/>
      <c r="L27" s="6"/>
      <c r="M27" s="4"/>
      <c r="N27" s="5"/>
      <c r="O27" s="6"/>
      <c r="P27" s="4"/>
      <c r="Q27" s="5"/>
      <c r="R27" s="6"/>
      <c r="S27" s="4"/>
      <c r="AC27" s="5"/>
      <c r="AD27" s="4"/>
      <c r="AE27" s="4"/>
      <c r="AL27" s="5">
        <v>7000</v>
      </c>
      <c r="AM27" s="6">
        <v>384580000</v>
      </c>
      <c r="AN27" s="4">
        <f>AM27/AL27</f>
        <v>54940</v>
      </c>
      <c r="AR27" s="5">
        <v>6000</v>
      </c>
      <c r="AS27" s="6">
        <v>332490000</v>
      </c>
      <c r="AT27" s="4">
        <f t="shared" si="4"/>
        <v>55415</v>
      </c>
      <c r="AU27" s="4">
        <f t="shared" si="1"/>
        <v>13000</v>
      </c>
      <c r="AV27" s="4">
        <f t="shared" si="2"/>
        <v>717070000</v>
      </c>
      <c r="AW27" s="4">
        <f t="shared" si="3"/>
        <v>55159.230769230766</v>
      </c>
    </row>
    <row r="28" spans="1:49" hidden="1" x14ac:dyDescent="0.15">
      <c r="A28" s="32"/>
      <c r="D28" s="1" t="s">
        <v>34</v>
      </c>
      <c r="H28" s="5"/>
      <c r="I28" s="6"/>
      <c r="J28" s="4"/>
      <c r="K28" s="5"/>
      <c r="L28" s="6"/>
      <c r="M28" s="4"/>
      <c r="N28" s="5"/>
      <c r="O28" s="6"/>
      <c r="P28" s="4"/>
      <c r="Q28" s="5"/>
      <c r="R28" s="6"/>
      <c r="S28" s="4"/>
      <c r="AC28" s="5"/>
      <c r="AD28" s="4"/>
      <c r="AE28" s="4"/>
      <c r="AL28" s="5">
        <f>SUBTOTAL(9,AL26:AL27)</f>
        <v>14000</v>
      </c>
      <c r="AM28" s="5">
        <f>SUBTOTAL(9,AM26:AM27)</f>
        <v>774424000</v>
      </c>
      <c r="AN28" s="4">
        <f>AM28/AL28</f>
        <v>55316</v>
      </c>
      <c r="AR28" s="5">
        <f>SUBTOTAL(9,AR26:AR27)</f>
        <v>13000</v>
      </c>
      <c r="AS28" s="5">
        <f>SUBTOTAL(9,AS26:AS27)</f>
        <v>719380000</v>
      </c>
      <c r="AT28" s="4">
        <f t="shared" si="4"/>
        <v>55336.923076923078</v>
      </c>
      <c r="AU28" s="4">
        <f t="shared" si="1"/>
        <v>27000</v>
      </c>
      <c r="AV28" s="4">
        <f t="shared" si="2"/>
        <v>1493804000</v>
      </c>
      <c r="AW28" s="4">
        <f t="shared" si="3"/>
        <v>55326.074074074073</v>
      </c>
    </row>
    <row r="29" spans="1:49" hidden="1" x14ac:dyDescent="0.15">
      <c r="A29" s="32"/>
      <c r="B29" t="s">
        <v>32</v>
      </c>
      <c r="C29" t="s">
        <v>33</v>
      </c>
      <c r="D29" t="s">
        <v>10</v>
      </c>
      <c r="E29" s="5">
        <v>6700</v>
      </c>
      <c r="F29" s="6">
        <v>338892700</v>
      </c>
      <c r="G29" s="4">
        <f>F29/E29</f>
        <v>50581</v>
      </c>
      <c r="H29" s="5">
        <v>6000</v>
      </c>
      <c r="I29" s="6">
        <v>330318000</v>
      </c>
      <c r="J29" s="4">
        <f>I29/H29</f>
        <v>55053</v>
      </c>
      <c r="T29" s="5">
        <v>7000</v>
      </c>
      <c r="U29" s="6">
        <v>393785000</v>
      </c>
      <c r="V29" s="4">
        <f>U29/T29</f>
        <v>56255</v>
      </c>
      <c r="W29" s="6"/>
      <c r="Z29" s="5">
        <v>7000</v>
      </c>
      <c r="AA29" s="6">
        <v>402283000</v>
      </c>
      <c r="AB29" s="4">
        <f>AA29/Z29</f>
        <v>57469</v>
      </c>
      <c r="AC29" s="5">
        <v>7000</v>
      </c>
      <c r="AD29" s="4">
        <v>401793000</v>
      </c>
      <c r="AE29" s="4">
        <f>AD29/AC29</f>
        <v>57399</v>
      </c>
      <c r="AM29" s="5"/>
      <c r="AN29" s="4"/>
      <c r="AR29" s="5">
        <v>6000</v>
      </c>
      <c r="AS29" s="6">
        <v>334788000</v>
      </c>
      <c r="AT29" s="4">
        <f t="shared" si="4"/>
        <v>55798</v>
      </c>
      <c r="AU29" s="4">
        <f t="shared" si="1"/>
        <v>39700</v>
      </c>
      <c r="AV29" s="4">
        <f t="shared" si="2"/>
        <v>2201859700</v>
      </c>
      <c r="AW29" s="4">
        <f t="shared" si="3"/>
        <v>55462.460957178839</v>
      </c>
    </row>
    <row r="30" spans="1:49" hidden="1" x14ac:dyDescent="0.15">
      <c r="A30" s="32"/>
      <c r="B30" t="s">
        <v>32</v>
      </c>
      <c r="C30" t="s">
        <v>33</v>
      </c>
      <c r="D30" t="s">
        <v>10</v>
      </c>
      <c r="E30" s="5"/>
      <c r="F30" s="6"/>
      <c r="G30" s="4"/>
      <c r="H30" s="5"/>
      <c r="I30" s="6"/>
      <c r="J30" s="4"/>
      <c r="T30" s="5"/>
      <c r="U30" s="6"/>
      <c r="V30" s="4"/>
      <c r="W30" s="6"/>
      <c r="Z30" s="5"/>
      <c r="AA30" s="6"/>
      <c r="AB30" s="4"/>
      <c r="AC30" s="5"/>
      <c r="AD30" s="4"/>
      <c r="AE30" s="4"/>
      <c r="AM30" s="5"/>
      <c r="AN30" s="4"/>
      <c r="AR30" s="5">
        <v>6000</v>
      </c>
      <c r="AS30" s="6">
        <v>336534000</v>
      </c>
      <c r="AT30" s="4">
        <f t="shared" si="4"/>
        <v>56089</v>
      </c>
      <c r="AU30" s="4">
        <f t="shared" si="1"/>
        <v>6000</v>
      </c>
      <c r="AV30" s="4">
        <f t="shared" si="2"/>
        <v>336534000</v>
      </c>
      <c r="AW30" s="4">
        <f t="shared" si="3"/>
        <v>56089</v>
      </c>
    </row>
    <row r="31" spans="1:49" hidden="1" x14ac:dyDescent="0.15">
      <c r="A31" s="32"/>
      <c r="D31" s="1" t="s">
        <v>11</v>
      </c>
      <c r="E31" s="5">
        <f>SUBTOTAL(9,E29:E30)</f>
        <v>6700</v>
      </c>
      <c r="F31" s="5">
        <f>SUBTOTAL(9,F29:F30)</f>
        <v>338892700</v>
      </c>
      <c r="G31" s="4">
        <f>F31/E31</f>
        <v>50581</v>
      </c>
      <c r="H31" s="5">
        <f>SUBTOTAL(9,H29:H30)</f>
        <v>6000</v>
      </c>
      <c r="I31" s="5">
        <f>SUBTOTAL(9,I29:I30)</f>
        <v>330318000</v>
      </c>
      <c r="J31" s="4">
        <f>I31/H31</f>
        <v>55053</v>
      </c>
      <c r="T31" s="5">
        <f>SUBTOTAL(9,T29:T30)</f>
        <v>7000</v>
      </c>
      <c r="U31" s="5">
        <f>SUBTOTAL(9,U29:U30)</f>
        <v>393785000</v>
      </c>
      <c r="V31" s="4">
        <f>U31/T31</f>
        <v>56255</v>
      </c>
      <c r="W31" s="6"/>
      <c r="Z31" s="5">
        <f>SUBTOTAL(9,Z29:Z30)</f>
        <v>7000</v>
      </c>
      <c r="AA31" s="5">
        <f>SUBTOTAL(9,AA29:AA30)</f>
        <v>402283000</v>
      </c>
      <c r="AB31" s="4">
        <f>AA31/Z31</f>
        <v>57469</v>
      </c>
      <c r="AC31" s="5">
        <f>SUBTOTAL(9,AC29:AC30)</f>
        <v>7000</v>
      </c>
      <c r="AD31" s="5">
        <f>SUBTOTAL(9,AD29:AD30)</f>
        <v>401793000</v>
      </c>
      <c r="AE31" s="4">
        <f>AD31/AC31</f>
        <v>57399</v>
      </c>
      <c r="AM31" s="5"/>
      <c r="AN31" s="4"/>
      <c r="AR31" s="5">
        <f>SUBTOTAL(9,AR29:AR30)</f>
        <v>12000</v>
      </c>
      <c r="AS31" s="5">
        <f>SUBTOTAL(9,AS29:AS30)</f>
        <v>671322000</v>
      </c>
      <c r="AT31" s="4">
        <f t="shared" si="4"/>
        <v>55943.5</v>
      </c>
      <c r="AU31" s="4">
        <f t="shared" si="1"/>
        <v>45700</v>
      </c>
      <c r="AV31" s="4">
        <f t="shared" si="2"/>
        <v>2538393700</v>
      </c>
      <c r="AW31" s="4">
        <f t="shared" si="3"/>
        <v>55544.719912472647</v>
      </c>
    </row>
    <row r="32" spans="1:49" hidden="1" x14ac:dyDescent="0.15">
      <c r="A32" s="32"/>
      <c r="B32" t="s">
        <v>32</v>
      </c>
      <c r="C32" t="s">
        <v>33</v>
      </c>
      <c r="D32" t="s">
        <v>35</v>
      </c>
      <c r="E32" s="5"/>
      <c r="F32" s="6"/>
      <c r="G32" s="4"/>
      <c r="H32" s="5"/>
      <c r="I32" s="6"/>
      <c r="J32" s="4"/>
      <c r="T32" s="5"/>
      <c r="U32" s="6"/>
      <c r="V32" s="4"/>
      <c r="W32" s="6"/>
      <c r="Z32" s="5">
        <v>7000</v>
      </c>
      <c r="AA32" s="6">
        <v>402808000</v>
      </c>
      <c r="AB32" s="4">
        <f>AA32/Z32</f>
        <v>57544</v>
      </c>
      <c r="AM32" s="5"/>
      <c r="AN32" s="4"/>
      <c r="AR32" s="5">
        <v>7000</v>
      </c>
      <c r="AS32" s="6">
        <v>384979000</v>
      </c>
      <c r="AT32" s="4">
        <f t="shared" si="4"/>
        <v>54997</v>
      </c>
      <c r="AU32" s="4">
        <f t="shared" si="1"/>
        <v>14000</v>
      </c>
      <c r="AV32" s="4">
        <f t="shared" si="2"/>
        <v>787787000</v>
      </c>
      <c r="AW32" s="4">
        <f t="shared" si="3"/>
        <v>56270.5</v>
      </c>
    </row>
    <row r="33" spans="1:49" hidden="1" x14ac:dyDescent="0.15">
      <c r="A33" s="32"/>
      <c r="B33" t="s">
        <v>32</v>
      </c>
      <c r="C33" t="s">
        <v>33</v>
      </c>
      <c r="D33" t="s">
        <v>35</v>
      </c>
      <c r="E33" s="5"/>
      <c r="F33" s="6"/>
      <c r="G33" s="4"/>
      <c r="H33" s="5"/>
      <c r="I33" s="6"/>
      <c r="J33" s="4"/>
      <c r="T33" s="5"/>
      <c r="U33" s="6"/>
      <c r="V33" s="4"/>
      <c r="W33" s="6"/>
      <c r="Z33" s="5"/>
      <c r="AA33" s="6"/>
      <c r="AB33" s="4"/>
      <c r="AM33" s="5"/>
      <c r="AN33" s="4"/>
      <c r="AR33" s="5">
        <v>6368</v>
      </c>
      <c r="AS33" s="6">
        <v>352564320</v>
      </c>
      <c r="AT33" s="4">
        <f t="shared" si="4"/>
        <v>55365</v>
      </c>
      <c r="AU33" s="4">
        <f t="shared" si="1"/>
        <v>6368</v>
      </c>
      <c r="AV33" s="4">
        <f t="shared" si="2"/>
        <v>352564320</v>
      </c>
      <c r="AW33" s="4">
        <f t="shared" si="3"/>
        <v>55365</v>
      </c>
    </row>
    <row r="34" spans="1:49" hidden="1" x14ac:dyDescent="0.15">
      <c r="A34" s="32"/>
      <c r="D34" s="1" t="s">
        <v>13</v>
      </c>
      <c r="E34" s="5"/>
      <c r="F34" s="6"/>
      <c r="G34" s="4"/>
      <c r="H34" s="5"/>
      <c r="I34" s="6"/>
      <c r="J34" s="4"/>
      <c r="T34" s="5"/>
      <c r="U34" s="6"/>
      <c r="V34" s="4"/>
      <c r="W34" s="6"/>
      <c r="Z34" s="5">
        <f>SUBTOTAL(9,Z32:Z33)</f>
        <v>7000</v>
      </c>
      <c r="AA34" s="5">
        <f>SUBTOTAL(9,AA32:AA33)</f>
        <v>402808000</v>
      </c>
      <c r="AB34" s="4">
        <f>AA34/Z34</f>
        <v>57544</v>
      </c>
      <c r="AM34" s="5"/>
      <c r="AN34" s="4"/>
      <c r="AR34" s="5">
        <f>SUBTOTAL(9,AR32:AR33)</f>
        <v>13368</v>
      </c>
      <c r="AS34" s="5">
        <f>SUBTOTAL(9,AS32:AS33)</f>
        <v>737543320</v>
      </c>
      <c r="AT34" s="4">
        <f t="shared" si="4"/>
        <v>55172.301017354876</v>
      </c>
      <c r="AU34" s="4">
        <f t="shared" si="1"/>
        <v>20368</v>
      </c>
      <c r="AV34" s="4">
        <f t="shared" si="2"/>
        <v>1140351320</v>
      </c>
      <c r="AW34" s="4">
        <f t="shared" si="3"/>
        <v>55987.397879025921</v>
      </c>
    </row>
    <row r="35" spans="1:49" hidden="1" x14ac:dyDescent="0.15">
      <c r="A35" s="32"/>
      <c r="B35" t="s">
        <v>32</v>
      </c>
      <c r="C35" t="s">
        <v>33</v>
      </c>
      <c r="D35" t="s">
        <v>36</v>
      </c>
      <c r="H35" s="5">
        <v>6000</v>
      </c>
      <c r="I35" s="6">
        <v>330600000</v>
      </c>
      <c r="J35" s="4">
        <f>I35/H35</f>
        <v>55100</v>
      </c>
      <c r="K35" s="5">
        <v>6000</v>
      </c>
      <c r="L35" s="6">
        <v>336600000</v>
      </c>
      <c r="M35" s="4">
        <f>L35/K35</f>
        <v>56100</v>
      </c>
      <c r="Q35" s="5">
        <v>7000</v>
      </c>
      <c r="R35" s="6">
        <v>373093000</v>
      </c>
      <c r="S35" s="4">
        <f>R35/Q35</f>
        <v>53299</v>
      </c>
      <c r="T35" s="5">
        <v>6000</v>
      </c>
      <c r="U35" s="6">
        <v>336420000</v>
      </c>
      <c r="V35" s="4">
        <f>U35/T35</f>
        <v>56070</v>
      </c>
      <c r="W35" s="5">
        <v>6000</v>
      </c>
      <c r="X35" s="6">
        <v>341220000</v>
      </c>
      <c r="Y35" s="4">
        <f>X35/W35</f>
        <v>56870</v>
      </c>
      <c r="Z35" s="5">
        <v>7000</v>
      </c>
      <c r="AA35" s="6">
        <v>403760000</v>
      </c>
      <c r="AB35" s="4">
        <f>AA35/Z35</f>
        <v>57680</v>
      </c>
      <c r="AC35" s="5">
        <v>6000</v>
      </c>
      <c r="AD35" s="4">
        <v>295380000</v>
      </c>
      <c r="AE35" s="4">
        <f>AD35/AC35</f>
        <v>49230</v>
      </c>
      <c r="AM35" s="5"/>
      <c r="AN35" s="4"/>
      <c r="AR35" s="5"/>
      <c r="AS35" s="6"/>
      <c r="AT35" s="4"/>
      <c r="AU35" s="4">
        <f t="shared" si="1"/>
        <v>44000</v>
      </c>
      <c r="AV35" s="4">
        <f t="shared" si="2"/>
        <v>2417073000</v>
      </c>
      <c r="AW35" s="4">
        <f t="shared" si="3"/>
        <v>54933.477272727272</v>
      </c>
    </row>
    <row r="36" spans="1:49" hidden="1" x14ac:dyDescent="0.15">
      <c r="A36" s="32"/>
      <c r="B36" t="s">
        <v>32</v>
      </c>
      <c r="C36" t="s">
        <v>33</v>
      </c>
      <c r="D36" t="s">
        <v>36</v>
      </c>
      <c r="H36" s="5"/>
      <c r="I36" s="6"/>
      <c r="J36" s="4"/>
      <c r="K36" s="5"/>
      <c r="L36" s="6"/>
      <c r="M36" s="4"/>
      <c r="Q36" s="5">
        <v>7000</v>
      </c>
      <c r="R36" s="6">
        <v>377293000</v>
      </c>
      <c r="S36" s="4">
        <f>R36/Q36</f>
        <v>53899</v>
      </c>
      <c r="T36" s="5"/>
      <c r="U36" s="2"/>
      <c r="AC36" s="5">
        <v>7000</v>
      </c>
      <c r="AD36" s="4">
        <v>402493000</v>
      </c>
      <c r="AE36" s="4">
        <f>AD36/AC36</f>
        <v>57499</v>
      </c>
      <c r="AM36" s="5"/>
      <c r="AN36" s="4"/>
      <c r="AR36" s="5"/>
      <c r="AS36" s="6"/>
      <c r="AT36" s="4"/>
      <c r="AU36" s="4">
        <f t="shared" si="1"/>
        <v>14000</v>
      </c>
      <c r="AV36" s="4">
        <f t="shared" si="2"/>
        <v>779786000</v>
      </c>
      <c r="AW36" s="4">
        <f t="shared" si="3"/>
        <v>55699</v>
      </c>
    </row>
    <row r="37" spans="1:49" hidden="1" x14ac:dyDescent="0.15">
      <c r="A37" s="32"/>
      <c r="D37" s="1" t="s">
        <v>37</v>
      </c>
      <c r="H37" s="5"/>
      <c r="I37" s="6"/>
      <c r="J37" s="4"/>
      <c r="K37" s="5"/>
      <c r="L37" s="6"/>
      <c r="M37" s="4"/>
      <c r="Q37" s="5">
        <f>SUBTOTAL(9,Q35:Q36)</f>
        <v>14000</v>
      </c>
      <c r="R37" s="5">
        <f>SUBTOTAL(9,R35:R36)</f>
        <v>750386000</v>
      </c>
      <c r="S37" s="4">
        <f>R37/Q37</f>
        <v>53599</v>
      </c>
      <c r="T37" s="5">
        <f>SUBTOTAL(9,T35:T36)</f>
        <v>6000</v>
      </c>
      <c r="U37" s="5">
        <f>SUBTOTAL(9,U35:U36)</f>
        <v>336420000</v>
      </c>
      <c r="V37" s="4">
        <f>U37/T37</f>
        <v>56070</v>
      </c>
      <c r="W37" s="5">
        <f>SUBTOTAL(9,W35:W36)</f>
        <v>6000</v>
      </c>
      <c r="X37" s="5">
        <f>SUBTOTAL(9,X35:X36)</f>
        <v>341220000</v>
      </c>
      <c r="Y37" s="4">
        <f>X37/W37</f>
        <v>56870</v>
      </c>
      <c r="Z37" s="5">
        <f>SUBTOTAL(9,Z35:Z36)</f>
        <v>7000</v>
      </c>
      <c r="AA37" s="5">
        <f>SUBTOTAL(9,AA35:AA36)</f>
        <v>403760000</v>
      </c>
      <c r="AB37" s="4">
        <f>AA37/Z37</f>
        <v>57680</v>
      </c>
      <c r="AC37" s="5">
        <f>SUBTOTAL(9,AC35:AC36)</f>
        <v>13000</v>
      </c>
      <c r="AD37" s="5">
        <f>SUBTOTAL(9,AD35:AD36)</f>
        <v>697873000</v>
      </c>
      <c r="AE37" s="4">
        <f>AD37/AC37</f>
        <v>53682.538461538461</v>
      </c>
      <c r="AM37" s="5"/>
      <c r="AN37" s="4"/>
      <c r="AR37" s="5"/>
      <c r="AS37" s="5"/>
      <c r="AT37" s="4"/>
      <c r="AU37" s="4">
        <f t="shared" si="1"/>
        <v>46000</v>
      </c>
      <c r="AV37" s="4">
        <f t="shared" si="2"/>
        <v>2529659000</v>
      </c>
      <c r="AW37" s="4">
        <f t="shared" si="3"/>
        <v>54992.586956521736</v>
      </c>
    </row>
    <row r="38" spans="1:49" hidden="1" x14ac:dyDescent="0.15">
      <c r="A38" s="32"/>
      <c r="B38" t="s">
        <v>32</v>
      </c>
      <c r="C38" t="s">
        <v>33</v>
      </c>
      <c r="D38" t="s">
        <v>30</v>
      </c>
      <c r="H38" s="5"/>
      <c r="I38" s="6"/>
      <c r="J38" s="4"/>
      <c r="K38" s="5"/>
      <c r="L38" s="6"/>
      <c r="M38" s="4"/>
      <c r="N38" s="5">
        <v>6000</v>
      </c>
      <c r="O38" s="6">
        <v>323400000</v>
      </c>
      <c r="P38" s="4">
        <f>O38/N38</f>
        <v>53900</v>
      </c>
      <c r="T38" s="5">
        <v>7000</v>
      </c>
      <c r="U38" s="6">
        <v>392700000</v>
      </c>
      <c r="V38" s="4">
        <f>U38/T38</f>
        <v>56100</v>
      </c>
      <c r="AM38" s="5"/>
      <c r="AN38" s="4"/>
      <c r="AU38" s="4">
        <f t="shared" si="1"/>
        <v>13000</v>
      </c>
      <c r="AV38" s="4">
        <f t="shared" si="2"/>
        <v>716100000</v>
      </c>
      <c r="AW38" s="4">
        <f t="shared" si="3"/>
        <v>55084.615384615383</v>
      </c>
    </row>
    <row r="39" spans="1:49" hidden="1" x14ac:dyDescent="0.15">
      <c r="A39" s="32"/>
      <c r="B39" t="s">
        <v>32</v>
      </c>
      <c r="C39" t="s">
        <v>33</v>
      </c>
      <c r="D39" t="s">
        <v>31</v>
      </c>
      <c r="H39" s="5"/>
      <c r="I39" s="6"/>
      <c r="J39" s="4"/>
      <c r="K39" s="5"/>
      <c r="L39" s="6"/>
      <c r="M39" s="4"/>
      <c r="N39" s="5"/>
      <c r="O39" s="6"/>
      <c r="P39" s="4"/>
      <c r="Q39" s="5">
        <v>7000</v>
      </c>
      <c r="R39" s="6">
        <v>379358000</v>
      </c>
      <c r="S39" s="4">
        <f>R39/Q39</f>
        <v>54194</v>
      </c>
      <c r="W39" s="5">
        <v>7000</v>
      </c>
      <c r="X39" s="6">
        <v>396921000</v>
      </c>
      <c r="Y39" s="4">
        <f>X39/W39</f>
        <v>56703</v>
      </c>
      <c r="AF39" s="5"/>
      <c r="AG39" s="4"/>
      <c r="AH39" s="4"/>
      <c r="AI39" s="5">
        <v>7000</v>
      </c>
      <c r="AJ39" s="4">
        <v>393554000</v>
      </c>
      <c r="AK39" s="4">
        <f>AJ39/AI39</f>
        <v>56222</v>
      </c>
      <c r="AM39" s="5"/>
      <c r="AN39" s="4"/>
      <c r="AO39" s="5">
        <v>6000</v>
      </c>
      <c r="AP39" s="6">
        <v>332406000</v>
      </c>
      <c r="AQ39" s="4">
        <f>AP39/AO39</f>
        <v>55401</v>
      </c>
      <c r="AR39" s="5">
        <v>7000</v>
      </c>
      <c r="AS39" s="6">
        <v>385385000</v>
      </c>
      <c r="AT39" s="4">
        <f>AS39/AR39</f>
        <v>55055</v>
      </c>
      <c r="AU39" s="4">
        <f t="shared" si="1"/>
        <v>34000</v>
      </c>
      <c r="AV39" s="4">
        <f t="shared" si="2"/>
        <v>1887624000</v>
      </c>
      <c r="AW39" s="4">
        <f t="shared" si="3"/>
        <v>55518.352941176468</v>
      </c>
    </row>
    <row r="40" spans="1:49" hidden="1" x14ac:dyDescent="0.15">
      <c r="A40" s="32"/>
      <c r="B40" t="s">
        <v>32</v>
      </c>
      <c r="C40" t="s">
        <v>33</v>
      </c>
      <c r="D40" t="s">
        <v>31</v>
      </c>
      <c r="H40" s="5"/>
      <c r="I40" s="6"/>
      <c r="J40" s="4"/>
      <c r="K40" s="5"/>
      <c r="L40" s="6"/>
      <c r="M40" s="4"/>
      <c r="N40" s="5"/>
      <c r="O40" s="6"/>
      <c r="P40" s="4"/>
      <c r="Q40" s="5"/>
      <c r="R40" s="6"/>
      <c r="S40" s="4"/>
      <c r="W40" s="5"/>
      <c r="X40" s="6"/>
      <c r="Y40" s="4"/>
      <c r="AF40" s="5"/>
      <c r="AG40" s="4"/>
      <c r="AH40" s="4"/>
      <c r="AI40" s="5"/>
      <c r="AJ40" s="4"/>
      <c r="AK40" s="4"/>
      <c r="AM40" s="5"/>
      <c r="AN40" s="4"/>
      <c r="AO40" s="5">
        <v>6000</v>
      </c>
      <c r="AP40" s="6">
        <v>328014000</v>
      </c>
      <c r="AQ40" s="4">
        <f>AP40/AO40</f>
        <v>54669</v>
      </c>
      <c r="AR40" s="5">
        <v>6000</v>
      </c>
      <c r="AS40" s="6">
        <v>337020000</v>
      </c>
      <c r="AT40" s="4">
        <f>AS40/AR40</f>
        <v>56170</v>
      </c>
      <c r="AU40" s="4">
        <f t="shared" si="1"/>
        <v>12000</v>
      </c>
      <c r="AV40" s="4">
        <f t="shared" si="2"/>
        <v>665034000</v>
      </c>
      <c r="AW40" s="4">
        <f t="shared" si="3"/>
        <v>55419.5</v>
      </c>
    </row>
    <row r="41" spans="1:49" hidden="1" x14ac:dyDescent="0.15">
      <c r="A41" s="32"/>
      <c r="D41" s="1" t="s">
        <v>39</v>
      </c>
      <c r="H41" s="5"/>
      <c r="I41" s="6"/>
      <c r="J41" s="4"/>
      <c r="K41" s="5"/>
      <c r="L41" s="6"/>
      <c r="M41" s="4"/>
      <c r="N41" s="5"/>
      <c r="O41" s="6"/>
      <c r="P41" s="4"/>
      <c r="Q41" s="5"/>
      <c r="R41" s="6"/>
      <c r="S41" s="4"/>
      <c r="W41" s="5"/>
      <c r="X41" s="6"/>
      <c r="Y41" s="4"/>
      <c r="AF41" s="5"/>
      <c r="AG41" s="4"/>
      <c r="AH41" s="4"/>
      <c r="AI41" s="5"/>
      <c r="AJ41" s="4"/>
      <c r="AK41" s="4"/>
      <c r="AM41" s="5"/>
      <c r="AN41" s="4"/>
      <c r="AO41" s="5">
        <f>SUBTOTAL(9,AO39:AO40)</f>
        <v>12000</v>
      </c>
      <c r="AP41" s="5">
        <f>SUBTOTAL(9,AP39:AP40)</f>
        <v>660420000</v>
      </c>
      <c r="AQ41" s="4">
        <f>AP41/AO41</f>
        <v>55035</v>
      </c>
      <c r="AR41" s="5">
        <f>SUBTOTAL(9,AR39:AR40)</f>
        <v>13000</v>
      </c>
      <c r="AS41" s="5">
        <f>SUBTOTAL(9,AS39:AS40)</f>
        <v>722405000</v>
      </c>
      <c r="AT41" s="4">
        <f>AS41/AR41</f>
        <v>55569.615384615383</v>
      </c>
      <c r="AU41" s="4">
        <f t="shared" si="1"/>
        <v>25000</v>
      </c>
      <c r="AV41" s="4">
        <f t="shared" si="2"/>
        <v>1382825000</v>
      </c>
      <c r="AW41" s="4">
        <f t="shared" si="3"/>
        <v>55313</v>
      </c>
    </row>
    <row r="42" spans="1:49" hidden="1" x14ac:dyDescent="0.15">
      <c r="A42" s="32"/>
      <c r="B42" t="s">
        <v>32</v>
      </c>
      <c r="C42" t="s">
        <v>33</v>
      </c>
      <c r="D42" t="s">
        <v>40</v>
      </c>
      <c r="H42" s="5"/>
      <c r="I42" s="6"/>
      <c r="J42" s="4"/>
      <c r="K42" s="5"/>
      <c r="L42" s="6"/>
      <c r="M42" s="4"/>
      <c r="N42" s="5">
        <v>7000</v>
      </c>
      <c r="O42" s="6">
        <v>375725000</v>
      </c>
      <c r="P42" s="4">
        <f>O42/N42</f>
        <v>53675</v>
      </c>
      <c r="AF42" s="5"/>
      <c r="AG42" s="4"/>
      <c r="AH42" s="4"/>
      <c r="AI42" s="5">
        <v>7000</v>
      </c>
      <c r="AJ42" s="4">
        <v>388017000</v>
      </c>
      <c r="AK42" s="4">
        <f>AJ42/AI42</f>
        <v>55431</v>
      </c>
      <c r="AM42" s="5"/>
      <c r="AN42" s="4"/>
      <c r="AU42" s="4">
        <f t="shared" si="1"/>
        <v>14000</v>
      </c>
      <c r="AV42" s="4">
        <f t="shared" si="2"/>
        <v>763742000</v>
      </c>
      <c r="AW42" s="4">
        <f t="shared" si="3"/>
        <v>54553</v>
      </c>
    </row>
    <row r="43" spans="1:49" hidden="1" x14ac:dyDescent="0.15">
      <c r="A43" s="32"/>
      <c r="B43" t="s">
        <v>32</v>
      </c>
      <c r="C43" t="s">
        <v>33</v>
      </c>
      <c r="D43" t="s">
        <v>40</v>
      </c>
      <c r="H43" s="5"/>
      <c r="I43" s="6"/>
      <c r="J43" s="4"/>
      <c r="K43" s="5"/>
      <c r="L43" s="6"/>
      <c r="M43" s="4"/>
      <c r="N43" s="5"/>
      <c r="O43" s="6"/>
      <c r="P43" s="4"/>
      <c r="AF43" s="5"/>
      <c r="AG43" s="4"/>
      <c r="AH43" s="4"/>
      <c r="AI43" s="5">
        <v>7000</v>
      </c>
      <c r="AJ43" s="4">
        <v>392588000</v>
      </c>
      <c r="AK43" s="4">
        <f>AJ43/AI43</f>
        <v>56084</v>
      </c>
      <c r="AM43" s="5"/>
      <c r="AN43" s="4"/>
      <c r="AU43" s="4">
        <f t="shared" si="1"/>
        <v>7000</v>
      </c>
      <c r="AV43" s="4">
        <f t="shared" si="2"/>
        <v>392588000</v>
      </c>
      <c r="AW43" s="4">
        <f t="shared" si="3"/>
        <v>56084</v>
      </c>
    </row>
    <row r="44" spans="1:49" hidden="1" x14ac:dyDescent="0.15">
      <c r="A44" s="32"/>
      <c r="D44" s="1" t="s">
        <v>41</v>
      </c>
      <c r="H44" s="5"/>
      <c r="I44" s="6"/>
      <c r="J44" s="4"/>
      <c r="K44" s="5"/>
      <c r="L44" s="6"/>
      <c r="M44" s="4"/>
      <c r="N44" s="5"/>
      <c r="O44" s="6"/>
      <c r="P44" s="4"/>
      <c r="AF44" s="5"/>
      <c r="AG44" s="5"/>
      <c r="AH44" s="4"/>
      <c r="AI44" s="5">
        <f>SUBTOTAL(9,AI23:AI42)</f>
        <v>14000</v>
      </c>
      <c r="AJ44" s="5">
        <f>SUBTOTAL(9,AJ23:AJ42)</f>
        <v>781571000</v>
      </c>
      <c r="AK44" s="4">
        <f>AJ44/AI44</f>
        <v>55826.5</v>
      </c>
      <c r="AM44" s="5"/>
      <c r="AN44" s="4"/>
      <c r="AU44" s="4">
        <f t="shared" si="1"/>
        <v>14000</v>
      </c>
      <c r="AV44" s="4">
        <f t="shared" si="2"/>
        <v>781571000</v>
      </c>
      <c r="AW44" s="4">
        <f t="shared" si="3"/>
        <v>55826.5</v>
      </c>
    </row>
    <row r="45" spans="1:49" hidden="1" x14ac:dyDescent="0.15">
      <c r="A45" s="32"/>
      <c r="B45" t="s">
        <v>32</v>
      </c>
      <c r="C45" t="s">
        <v>33</v>
      </c>
      <c r="D45" t="s">
        <v>22</v>
      </c>
      <c r="H45" s="5"/>
      <c r="I45" s="6"/>
      <c r="J45" s="4"/>
      <c r="K45" s="5"/>
      <c r="L45" s="6"/>
      <c r="M45" s="4"/>
      <c r="N45" s="5"/>
      <c r="O45" s="6"/>
      <c r="P45" s="4"/>
      <c r="AF45" s="5">
        <v>6000</v>
      </c>
      <c r="AG45" s="4">
        <v>330636000</v>
      </c>
      <c r="AH45" s="4">
        <f>AG45/AF45</f>
        <v>55106</v>
      </c>
      <c r="AM45" s="5"/>
      <c r="AN45" s="4"/>
      <c r="AU45" s="4">
        <f t="shared" si="1"/>
        <v>6000</v>
      </c>
      <c r="AV45" s="4">
        <f t="shared" si="2"/>
        <v>330636000</v>
      </c>
      <c r="AW45" s="4">
        <f t="shared" si="3"/>
        <v>55106</v>
      </c>
    </row>
    <row r="46" spans="1:49" hidden="1" x14ac:dyDescent="0.15">
      <c r="A46" s="32"/>
      <c r="B46" t="s">
        <v>32</v>
      </c>
      <c r="C46" t="s">
        <v>33</v>
      </c>
      <c r="D46" t="s">
        <v>22</v>
      </c>
      <c r="H46" s="5"/>
      <c r="I46" s="6"/>
      <c r="J46" s="4"/>
      <c r="K46" s="5"/>
      <c r="L46" s="6"/>
      <c r="M46" s="4"/>
      <c r="N46" s="5"/>
      <c r="O46" s="6"/>
      <c r="P46" s="4"/>
      <c r="AF46" s="5">
        <v>6000</v>
      </c>
      <c r="AG46" s="4">
        <v>330816000</v>
      </c>
      <c r="AH46" s="4">
        <f>AG46/AF46</f>
        <v>55136</v>
      </c>
      <c r="AM46" s="5"/>
      <c r="AN46" s="4"/>
      <c r="AU46" s="4">
        <f t="shared" si="1"/>
        <v>6000</v>
      </c>
      <c r="AV46" s="4">
        <f t="shared" si="2"/>
        <v>330816000</v>
      </c>
      <c r="AW46" s="4">
        <f t="shared" si="3"/>
        <v>55136</v>
      </c>
    </row>
    <row r="47" spans="1:49" hidden="1" x14ac:dyDescent="0.15">
      <c r="A47" s="32"/>
      <c r="D47" s="1" t="s">
        <v>23</v>
      </c>
      <c r="H47" s="5"/>
      <c r="I47" s="6"/>
      <c r="J47" s="4"/>
      <c r="K47" s="5"/>
      <c r="L47" s="6"/>
      <c r="M47" s="4"/>
      <c r="N47" s="5"/>
      <c r="O47" s="6"/>
      <c r="P47" s="4"/>
      <c r="AF47" s="5">
        <f>SUBTOTAL(9,AF25:AF45)</f>
        <v>6000</v>
      </c>
      <c r="AG47" s="5">
        <f>SUBTOTAL(9,AG25:AG45)</f>
        <v>330636000</v>
      </c>
      <c r="AH47" s="4">
        <f>AG47/AF47</f>
        <v>55106</v>
      </c>
      <c r="AU47" s="4">
        <f t="shared" si="1"/>
        <v>6000</v>
      </c>
      <c r="AV47" s="4">
        <f t="shared" si="2"/>
        <v>330636000</v>
      </c>
      <c r="AW47" s="4">
        <f t="shared" si="3"/>
        <v>55106</v>
      </c>
    </row>
    <row r="48" spans="1:49" hidden="1" x14ac:dyDescent="0.15">
      <c r="A48" s="32"/>
      <c r="B48" t="s">
        <v>32</v>
      </c>
      <c r="C48" t="s">
        <v>33</v>
      </c>
      <c r="D48" t="s">
        <v>25</v>
      </c>
      <c r="H48" s="5"/>
      <c r="I48" s="6"/>
      <c r="J48" s="4"/>
      <c r="K48" s="5">
        <v>7000</v>
      </c>
      <c r="L48" s="6">
        <v>391300000</v>
      </c>
      <c r="M48" s="4">
        <f>L48/K48</f>
        <v>55900</v>
      </c>
      <c r="AU48" s="4">
        <f t="shared" si="1"/>
        <v>7000</v>
      </c>
      <c r="AV48" s="4">
        <f t="shared" si="2"/>
        <v>391300000</v>
      </c>
      <c r="AW48" s="4">
        <f t="shared" si="3"/>
        <v>55900</v>
      </c>
    </row>
    <row r="49" spans="1:49" x14ac:dyDescent="0.15">
      <c r="A49" s="32"/>
      <c r="B49" t="s">
        <v>62</v>
      </c>
      <c r="C49" t="s">
        <v>33</v>
      </c>
      <c r="D49" s="1" t="s">
        <v>105</v>
      </c>
      <c r="E49" s="5">
        <f>SUBTOTAL(9,E26:E48)</f>
        <v>6700</v>
      </c>
      <c r="F49" s="5">
        <f>SUBTOTAL(9,F26:F48)</f>
        <v>338892700</v>
      </c>
      <c r="G49" s="4">
        <f>F49/E49</f>
        <v>50581</v>
      </c>
      <c r="H49" s="5">
        <f>SUBTOTAL(9,H26:H48)</f>
        <v>18000</v>
      </c>
      <c r="I49" s="5">
        <f>SUBTOTAL(9,I26:I48)</f>
        <v>997584000</v>
      </c>
      <c r="J49" s="4">
        <f>I49/H49</f>
        <v>55421.333333333336</v>
      </c>
      <c r="K49" s="5">
        <f>SUBTOTAL(9,K26:K48)</f>
        <v>19000</v>
      </c>
      <c r="L49" s="5">
        <f>SUBTOTAL(9,L26:L48)</f>
        <v>1065070000</v>
      </c>
      <c r="M49" s="4">
        <f>L49/K49</f>
        <v>56056.315789473687</v>
      </c>
      <c r="N49" s="5">
        <f>SUBTOTAL(9,N26:N48)</f>
        <v>19000</v>
      </c>
      <c r="O49" s="5">
        <f>SUBTOTAL(9,O26:O48)</f>
        <v>1025297000</v>
      </c>
      <c r="P49" s="4">
        <f>O49/N49</f>
        <v>53963</v>
      </c>
      <c r="Q49" s="5">
        <f>SUBTOTAL(9,Q26:Q48)</f>
        <v>27000</v>
      </c>
      <c r="R49" s="5">
        <f>SUBTOTAL(9,R26:R48)</f>
        <v>1454104000</v>
      </c>
      <c r="S49" s="4">
        <f>R49/Q49</f>
        <v>53855.703703703701</v>
      </c>
      <c r="T49" s="5">
        <f>SUBTOTAL(9,T26:T48)</f>
        <v>20000</v>
      </c>
      <c r="U49" s="5">
        <f>SUBTOTAL(9,U26:U48)</f>
        <v>1122905000</v>
      </c>
      <c r="V49" s="4">
        <f>U49/T49</f>
        <v>56145.25</v>
      </c>
      <c r="W49" s="5">
        <f>SUBTOTAL(9,W26:W48)</f>
        <v>13000</v>
      </c>
      <c r="X49" s="5">
        <f>SUBTOTAL(9,X26:X48)</f>
        <v>738141000</v>
      </c>
      <c r="Y49" s="4">
        <f>X49/W49</f>
        <v>56780.076923076922</v>
      </c>
      <c r="Z49" s="5">
        <f>SUBTOTAL(9,Z26:Z48)</f>
        <v>21000</v>
      </c>
      <c r="AA49" s="5">
        <f>SUBTOTAL(9,AA26:AA48)</f>
        <v>1208851000</v>
      </c>
      <c r="AB49" s="4">
        <f>AA49/Z49</f>
        <v>57564.333333333336</v>
      </c>
      <c r="AC49" s="5">
        <f>SUBTOTAL(9,AC26:AC48)</f>
        <v>27000</v>
      </c>
      <c r="AD49" s="5">
        <f>SUBTOTAL(9,AD26:AD48)</f>
        <v>1501998000</v>
      </c>
      <c r="AE49" s="4">
        <f>AD49/AC49</f>
        <v>55629.555555555555</v>
      </c>
      <c r="AF49" s="5">
        <f>SUBTOTAL(9,AF26:AF48)</f>
        <v>12000</v>
      </c>
      <c r="AG49" s="5">
        <f>SUBTOTAL(9,AG26:AG48)</f>
        <v>661452000</v>
      </c>
      <c r="AH49" s="4">
        <f>AG49/AF49</f>
        <v>55121</v>
      </c>
      <c r="AI49" s="5">
        <f>SUBTOTAL(9,AI26:AI48)</f>
        <v>21000</v>
      </c>
      <c r="AJ49" s="5">
        <f>SUBTOTAL(9,AJ26:AJ48)</f>
        <v>1174159000</v>
      </c>
      <c r="AK49" s="4">
        <f>AJ49/AI49</f>
        <v>55912.333333333336</v>
      </c>
      <c r="AL49" s="5">
        <f>SUBTOTAL(9,AL26:AL48)</f>
        <v>14000</v>
      </c>
      <c r="AM49" s="5">
        <f>SUBTOTAL(9,AM26:AM48)</f>
        <v>774424000</v>
      </c>
      <c r="AN49" s="4">
        <f>AM49/AL49</f>
        <v>55316</v>
      </c>
      <c r="AO49" s="5">
        <f>SUBTOTAL(9,AO26:AO48)</f>
        <v>12000</v>
      </c>
      <c r="AP49" s="5">
        <f>SUBTOTAL(9,AP26:AP48)</f>
        <v>660420000</v>
      </c>
      <c r="AQ49" s="4">
        <f>AP49/AO49</f>
        <v>55035</v>
      </c>
      <c r="AR49" s="5">
        <f>SUBTOTAL(9,AR26:AR48)</f>
        <v>51368</v>
      </c>
      <c r="AS49" s="5">
        <f>SUBTOTAL(9,AS26:AS48)</f>
        <v>2850650320</v>
      </c>
      <c r="AT49" s="4">
        <f>AS49/AR49</f>
        <v>55494.672169444013</v>
      </c>
      <c r="AU49" s="4">
        <f t="shared" si="1"/>
        <v>281068</v>
      </c>
      <c r="AV49" s="4">
        <f t="shared" si="2"/>
        <v>15573948020</v>
      </c>
      <c r="AW49" s="4">
        <f t="shared" si="3"/>
        <v>55409.893762363557</v>
      </c>
    </row>
    <row r="50" spans="1:49" hidden="1" x14ac:dyDescent="0.15">
      <c r="A50" s="32"/>
      <c r="B50" t="s">
        <v>62</v>
      </c>
      <c r="C50" t="s">
        <v>42</v>
      </c>
      <c r="D50" t="s">
        <v>7</v>
      </c>
      <c r="E50" s="5"/>
      <c r="F50" s="5"/>
      <c r="G50" s="4"/>
      <c r="H50" s="5"/>
      <c r="I50" s="5"/>
      <c r="J50" s="4"/>
      <c r="K50" s="5"/>
      <c r="L50" s="5"/>
      <c r="M50" s="4"/>
      <c r="N50" s="5"/>
      <c r="O50" s="5"/>
      <c r="P50" s="4"/>
      <c r="Q50" s="5"/>
      <c r="R50" s="5"/>
      <c r="S50" s="4"/>
      <c r="T50" s="5"/>
      <c r="U50" s="5"/>
      <c r="V50" s="4"/>
      <c r="W50" s="5"/>
      <c r="X50" s="5"/>
      <c r="Y50" s="4"/>
      <c r="Z50" s="5"/>
      <c r="AA50" s="5"/>
      <c r="AB50" s="4"/>
      <c r="AC50" s="5"/>
      <c r="AD50" s="5"/>
      <c r="AE50" s="4"/>
      <c r="AF50" s="5"/>
      <c r="AG50" s="5"/>
      <c r="AH50" s="4"/>
      <c r="AI50" s="5"/>
      <c r="AJ50" s="5"/>
      <c r="AK50" s="4"/>
      <c r="AL50" s="5"/>
      <c r="AM50" s="5"/>
      <c r="AN50" s="4"/>
      <c r="AO50" s="5">
        <v>2856</v>
      </c>
      <c r="AP50" s="6">
        <v>272348160</v>
      </c>
      <c r="AQ50" s="4">
        <f>AP50/AO50</f>
        <v>95360</v>
      </c>
      <c r="AU50" s="4">
        <f t="shared" si="1"/>
        <v>2856</v>
      </c>
      <c r="AV50" s="4">
        <f t="shared" si="2"/>
        <v>272348160</v>
      </c>
      <c r="AW50" s="4">
        <f t="shared" si="3"/>
        <v>95360</v>
      </c>
    </row>
    <row r="51" spans="1:49" hidden="1" x14ac:dyDescent="0.15">
      <c r="A51" s="32"/>
      <c r="B51" t="s">
        <v>62</v>
      </c>
      <c r="C51" t="s">
        <v>42</v>
      </c>
      <c r="D51" t="s">
        <v>10</v>
      </c>
      <c r="E51">
        <v>300</v>
      </c>
      <c r="F51" s="6">
        <v>28181400</v>
      </c>
      <c r="G51" s="4">
        <f>F51/E51</f>
        <v>93938</v>
      </c>
      <c r="AU51" s="4">
        <f t="shared" si="1"/>
        <v>300</v>
      </c>
      <c r="AV51" s="4">
        <f t="shared" si="2"/>
        <v>28181400</v>
      </c>
      <c r="AW51" s="4">
        <f t="shared" si="3"/>
        <v>93938</v>
      </c>
    </row>
    <row r="52" spans="1:49" hidden="1" x14ac:dyDescent="0.15">
      <c r="A52" s="32"/>
      <c r="B52" t="s">
        <v>62</v>
      </c>
      <c r="C52" t="s">
        <v>42</v>
      </c>
      <c r="D52" t="s">
        <v>19</v>
      </c>
      <c r="F52" s="6"/>
      <c r="G52" s="4"/>
      <c r="W52" s="5">
        <v>3247</v>
      </c>
      <c r="X52" s="6">
        <v>275631336</v>
      </c>
      <c r="Y52" s="4">
        <f>X52/W52</f>
        <v>84888</v>
      </c>
      <c r="AU52" s="4">
        <f t="shared" si="1"/>
        <v>3247</v>
      </c>
      <c r="AV52" s="4">
        <f t="shared" si="2"/>
        <v>275631336</v>
      </c>
      <c r="AW52" s="4">
        <f t="shared" si="3"/>
        <v>84888</v>
      </c>
    </row>
    <row r="53" spans="1:49" hidden="1" x14ac:dyDescent="0.15">
      <c r="A53" s="32"/>
      <c r="B53" t="s">
        <v>62</v>
      </c>
      <c r="C53" t="s">
        <v>42</v>
      </c>
      <c r="D53" t="s">
        <v>17</v>
      </c>
      <c r="E53" s="5">
        <v>2703</v>
      </c>
      <c r="F53" s="6">
        <v>235542123</v>
      </c>
      <c r="G53" s="4">
        <f>F53/E53</f>
        <v>87141</v>
      </c>
      <c r="K53" s="22"/>
      <c r="AU53" s="4">
        <f t="shared" si="1"/>
        <v>2703</v>
      </c>
      <c r="AV53" s="4">
        <f t="shared" si="2"/>
        <v>235542123</v>
      </c>
      <c r="AW53" s="4">
        <f t="shared" si="3"/>
        <v>87141</v>
      </c>
    </row>
    <row r="54" spans="1:49" x14ac:dyDescent="0.15">
      <c r="A54" s="32"/>
      <c r="B54" t="s">
        <v>62</v>
      </c>
      <c r="C54" t="s">
        <v>42</v>
      </c>
      <c r="D54" s="1" t="s">
        <v>105</v>
      </c>
      <c r="E54" s="5">
        <f>SUBTOTAL(9,E50:E53)</f>
        <v>3003</v>
      </c>
      <c r="F54" s="5">
        <f>SUBTOTAL(9,F50:F53)</f>
        <v>263723523</v>
      </c>
      <c r="G54" s="4">
        <f>F54/E54</f>
        <v>87820.020979020977</v>
      </c>
      <c r="K54" s="22"/>
      <c r="W54" s="5">
        <f>SUBTOTAL(9,W50:W53)</f>
        <v>3247</v>
      </c>
      <c r="X54" s="5">
        <f>SUBTOTAL(9,X50:X53)</f>
        <v>275631336</v>
      </c>
      <c r="Y54" s="4">
        <f>X54/W54</f>
        <v>84888</v>
      </c>
      <c r="AO54" s="5">
        <f>SUBTOTAL(9,AO50:AO53)</f>
        <v>2856</v>
      </c>
      <c r="AP54" s="5">
        <f>SUBTOTAL(9,AP50:AP53)</f>
        <v>272348160</v>
      </c>
      <c r="AQ54" s="4">
        <f>AP54/AO54</f>
        <v>95360</v>
      </c>
      <c r="AU54" s="4">
        <f t="shared" si="1"/>
        <v>9106</v>
      </c>
      <c r="AV54" s="4">
        <f t="shared" si="2"/>
        <v>811703019</v>
      </c>
      <c r="AW54" s="4">
        <f t="shared" si="3"/>
        <v>89139.360751153086</v>
      </c>
    </row>
    <row r="55" spans="1:49" x14ac:dyDescent="0.15">
      <c r="A55" s="32"/>
      <c r="B55" s="30" t="s">
        <v>44</v>
      </c>
      <c r="C55" s="30"/>
      <c r="D55" s="30"/>
      <c r="E55" s="5">
        <f>SUBTOTAL(9,E6:E54)</f>
        <v>9703</v>
      </c>
      <c r="F55" s="5">
        <f>SUBTOTAL(9,F6:F54)</f>
        <v>602616223</v>
      </c>
      <c r="G55" s="4">
        <f>F55/E55</f>
        <v>62106.175718849838</v>
      </c>
      <c r="H55" s="5">
        <f>SUBTOTAL(9,H6:H54)</f>
        <v>42000</v>
      </c>
      <c r="I55" s="5">
        <f>SUBTOTAL(9,I6:I54)</f>
        <v>3679020000</v>
      </c>
      <c r="J55" s="4">
        <f>I55/H55</f>
        <v>87595.71428571429</v>
      </c>
      <c r="K55" s="5">
        <f>SUBTOTAL(9,K6:K54)</f>
        <v>43000</v>
      </c>
      <c r="L55" s="5">
        <f>SUBTOTAL(9,L6:L54)</f>
        <v>3665062000</v>
      </c>
      <c r="M55" s="4">
        <f>L55/K55</f>
        <v>85234</v>
      </c>
      <c r="N55" s="5">
        <f>SUBTOTAL(9,N6:N54)</f>
        <v>55000</v>
      </c>
      <c r="O55" s="5">
        <f>SUBTOTAL(9,O6:O54)</f>
        <v>5066069000</v>
      </c>
      <c r="P55" s="4">
        <f>O55/N55</f>
        <v>92110.345454545459</v>
      </c>
      <c r="Q55" s="5">
        <f>SUBTOTAL(9,Q6:Q54)</f>
        <v>51000</v>
      </c>
      <c r="R55" s="5">
        <f>SUBTOTAL(9,R6:R54)</f>
        <v>4163620000</v>
      </c>
      <c r="S55" s="4">
        <f>R55/Q55</f>
        <v>81639.607843137259</v>
      </c>
      <c r="T55" s="5">
        <f>SUBTOTAL(9,T6:T54)</f>
        <v>33000</v>
      </c>
      <c r="U55" s="5">
        <f>SUBTOTAL(9,U6:U54)</f>
        <v>2637327000</v>
      </c>
      <c r="V55" s="4">
        <f>U55/T55</f>
        <v>79919</v>
      </c>
      <c r="W55" s="5">
        <f>SUBTOTAL(9,W6:W54)</f>
        <v>40247</v>
      </c>
      <c r="X55" s="5">
        <f>SUBTOTAL(9,X6:X54)</f>
        <v>3848820336</v>
      </c>
      <c r="Y55" s="4">
        <f>X55/W55</f>
        <v>95629.993192039154</v>
      </c>
      <c r="Z55" s="5">
        <f>SUBTOTAL(9,Z6:Z54)</f>
        <v>58000</v>
      </c>
      <c r="AA55" s="5">
        <f>SUBTOTAL(9,AA6:AA54)</f>
        <v>5581007000</v>
      </c>
      <c r="AB55" s="4">
        <f>AA55/Z55</f>
        <v>96224.258620689652</v>
      </c>
      <c r="AC55" s="5">
        <f>SUBTOTAL(9,AC6:AC54)</f>
        <v>51000</v>
      </c>
      <c r="AD55" s="5">
        <f>SUBTOTAL(9,AD6:AD54)</f>
        <v>4063434000</v>
      </c>
      <c r="AE55" s="4">
        <f>AD55/AC55</f>
        <v>79675.176470588238</v>
      </c>
      <c r="AF55" s="5">
        <f>SUBTOTAL(9,AF6:AF54)</f>
        <v>61000</v>
      </c>
      <c r="AG55" s="5">
        <f>SUBTOTAL(9,AG6:AG54)</f>
        <v>5869617000</v>
      </c>
      <c r="AH55" s="4">
        <f>AG55/AF55</f>
        <v>96223.229508196717</v>
      </c>
      <c r="AI55" s="5">
        <f>SUBTOTAL(9,AI6:AI54)</f>
        <v>57000</v>
      </c>
      <c r="AJ55" s="5">
        <f>SUBTOTAL(9,AJ6:AJ54)</f>
        <v>4912339000</v>
      </c>
      <c r="AK55" s="4">
        <f>AJ55/AI55</f>
        <v>86181.385964912275</v>
      </c>
      <c r="AL55" s="5">
        <f>SUBTOTAL(9,AL6:AL54)</f>
        <v>50000</v>
      </c>
      <c r="AM55" s="5">
        <f>SUBTOTAL(9,AM6:AM54)</f>
        <v>4599880000</v>
      </c>
      <c r="AN55" s="4">
        <f>AM55/AL55</f>
        <v>91997.6</v>
      </c>
      <c r="AO55" s="5">
        <f>SUBTOTAL(9,AO6:AO54)</f>
        <v>50856</v>
      </c>
      <c r="AP55" s="5">
        <f>SUBTOTAL(9,AP6:AP54)</f>
        <v>4817900160</v>
      </c>
      <c r="AQ55" s="4">
        <f>AP55/AO55</f>
        <v>94736.120811703629</v>
      </c>
      <c r="AR55" s="5">
        <f>SUBTOTAL(9,AR6:AR54)</f>
        <v>64368</v>
      </c>
      <c r="AS55" s="5">
        <f>SUBTOTAL(9,AS6:AS54)</f>
        <v>4291037320</v>
      </c>
      <c r="AT55" s="4">
        <f>AS55/AR55</f>
        <v>66664.139323887648</v>
      </c>
      <c r="AU55" s="4">
        <f t="shared" si="1"/>
        <v>666174</v>
      </c>
      <c r="AV55" s="4">
        <f t="shared" si="2"/>
        <v>57797749039</v>
      </c>
      <c r="AW55" s="4">
        <f t="shared" si="3"/>
        <v>86760.739745171682</v>
      </c>
    </row>
    <row r="56" spans="1:49" x14ac:dyDescent="0.15">
      <c r="A56" s="32" t="s">
        <v>127</v>
      </c>
      <c r="B56" s="29" t="s">
        <v>7</v>
      </c>
      <c r="C56" s="29"/>
      <c r="D56" s="29"/>
      <c r="E56" s="5"/>
      <c r="F56" s="5"/>
      <c r="G56" s="5"/>
      <c r="H56" s="5">
        <f>H21+H6+H26+H27+H50</f>
        <v>6000</v>
      </c>
      <c r="I56" s="5">
        <f>I21+I6+I26+I27+I50</f>
        <v>336666000</v>
      </c>
      <c r="J56" s="4">
        <f>I56/H56</f>
        <v>56111</v>
      </c>
      <c r="K56" s="5">
        <f>K21+K6+K26+K27+K50</f>
        <v>6000</v>
      </c>
      <c r="L56" s="5">
        <f>L21+L6+L26+L27+L50</f>
        <v>337170000</v>
      </c>
      <c r="M56" s="4">
        <f>L56/K56</f>
        <v>56195</v>
      </c>
      <c r="N56" s="5">
        <f>N21+N6+N26+N27+N50</f>
        <v>6000</v>
      </c>
      <c r="O56" s="5">
        <f>O21+O6+O26+O27+O50</f>
        <v>326172000</v>
      </c>
      <c r="P56" s="4">
        <f>O56/N56</f>
        <v>54362</v>
      </c>
      <c r="Q56" s="5">
        <f>Q21+Q6+Q26+Q27+Q50</f>
        <v>6000</v>
      </c>
      <c r="R56" s="5">
        <f>R21+R6+R26+R27+R50</f>
        <v>324360000</v>
      </c>
      <c r="S56" s="4">
        <f>R56/Q56</f>
        <v>54060</v>
      </c>
      <c r="T56" s="5">
        <f>T21+T6+T26+T27+T50</f>
        <v>13000</v>
      </c>
      <c r="U56" s="5">
        <f>U21+U6+U26+U27+U50</f>
        <v>1514422000</v>
      </c>
      <c r="V56" s="4">
        <f>U56/T56</f>
        <v>116494</v>
      </c>
      <c r="Z56" s="5">
        <f>Z21+Z6+Z26+Z27+Z50</f>
        <v>12000</v>
      </c>
      <c r="AA56" s="5">
        <f>AA21+AA6+AA26+AA27+AA50</f>
        <v>1413000000</v>
      </c>
      <c r="AB56" s="4">
        <f>AA56/Z56</f>
        <v>117750</v>
      </c>
      <c r="AC56" s="5">
        <f>AC21+AC6+AC26+AC27+AC50</f>
        <v>7000</v>
      </c>
      <c r="AD56" s="5">
        <f>AD21+AD6+AD26+AD27+AD50</f>
        <v>402332000</v>
      </c>
      <c r="AE56" s="4">
        <f>AD56/AC56</f>
        <v>57476</v>
      </c>
      <c r="AL56" s="5">
        <f>AL21+AL6+AL26+AL27+AL50</f>
        <v>14000</v>
      </c>
      <c r="AM56" s="5">
        <f>AM21+AM6+AM26+AM27+AM50</f>
        <v>774424000</v>
      </c>
      <c r="AN56" s="4">
        <f>AM56/AL56</f>
        <v>55316</v>
      </c>
      <c r="AO56" s="5">
        <f>AO21+AO6+AO26+AO27+AO50</f>
        <v>2856</v>
      </c>
      <c r="AP56" s="5">
        <f>AP21+AP6+AP26+AP27+AP50</f>
        <v>272348160</v>
      </c>
      <c r="AQ56" s="4">
        <f>AP56/AO56</f>
        <v>95360</v>
      </c>
      <c r="AR56" s="5">
        <f>AR21+AR6+AR26+AR27+AR50</f>
        <v>13000</v>
      </c>
      <c r="AS56" s="5">
        <f>AS21+AS6+AS26+AS27+AS50</f>
        <v>719380000</v>
      </c>
      <c r="AT56" s="4">
        <f>AS56/AR56</f>
        <v>55336.923076923078</v>
      </c>
      <c r="AU56" s="4">
        <f t="shared" si="1"/>
        <v>85856</v>
      </c>
      <c r="AV56" s="4">
        <f t="shared" si="2"/>
        <v>6420274160</v>
      </c>
      <c r="AW56" s="4">
        <f t="shared" si="3"/>
        <v>74779.56298919121</v>
      </c>
    </row>
    <row r="57" spans="1:49" x14ac:dyDescent="0.15">
      <c r="A57" s="32"/>
      <c r="B57" s="29" t="s">
        <v>67</v>
      </c>
      <c r="C57" s="29"/>
      <c r="D57" s="29"/>
      <c r="E57" s="5"/>
      <c r="F57" s="5"/>
      <c r="G57" s="5"/>
      <c r="H57" s="5"/>
      <c r="I57" s="5"/>
      <c r="J57" s="4"/>
      <c r="K57" s="5"/>
      <c r="L57" s="5"/>
      <c r="M57" s="4"/>
      <c r="N57" s="5">
        <f>N7+N8</f>
        <v>12000</v>
      </c>
      <c r="O57" s="5">
        <f>O7+O8</f>
        <v>1339848000</v>
      </c>
      <c r="P57" s="4">
        <f>O57/N57</f>
        <v>111654</v>
      </c>
      <c r="AF57" s="5"/>
      <c r="AG57" s="5"/>
      <c r="AH57" s="4"/>
      <c r="AI57" s="5">
        <f>AI7+AI8</f>
        <v>24000</v>
      </c>
      <c r="AJ57" s="5">
        <f>AJ7+AJ8</f>
        <v>2481492000</v>
      </c>
      <c r="AK57" s="4">
        <f>AJ57/AI57</f>
        <v>103395.5</v>
      </c>
      <c r="AL57" s="5">
        <f>AL7+AL8</f>
        <v>24000</v>
      </c>
      <c r="AM57" s="5">
        <f>AM7+AM8</f>
        <v>2551200000</v>
      </c>
      <c r="AN57" s="4">
        <f>AM57/AL57</f>
        <v>106300</v>
      </c>
      <c r="AU57" s="4">
        <f t="shared" si="1"/>
        <v>60000</v>
      </c>
      <c r="AV57" s="4">
        <f t="shared" si="2"/>
        <v>6372540000</v>
      </c>
      <c r="AW57" s="4">
        <f t="shared" si="3"/>
        <v>106209</v>
      </c>
    </row>
    <row r="58" spans="1:49" x14ac:dyDescent="0.15">
      <c r="A58" s="32"/>
      <c r="B58" s="29" t="s">
        <v>10</v>
      </c>
      <c r="C58" s="29"/>
      <c r="D58" s="29"/>
      <c r="E58" s="5">
        <f>E10+E29+E30+E51</f>
        <v>7000</v>
      </c>
      <c r="F58" s="5">
        <f>F10+F29+F30+F51</f>
        <v>367074100</v>
      </c>
      <c r="G58" s="4">
        <f>F58/E58</f>
        <v>52439.157142857141</v>
      </c>
      <c r="H58" s="5">
        <f>H10+H29+H30+H51</f>
        <v>18000</v>
      </c>
      <c r="I58" s="5">
        <f>I10+I29+I30+I51</f>
        <v>1671246000</v>
      </c>
      <c r="J58" s="4">
        <f>I58/H58</f>
        <v>92847</v>
      </c>
      <c r="T58" s="5">
        <f>T10+T29+T30+T51</f>
        <v>7000</v>
      </c>
      <c r="U58" s="5">
        <f>U10+U29+U30+U51</f>
        <v>393785000</v>
      </c>
      <c r="V58" s="4">
        <f>U58/T58</f>
        <v>56255</v>
      </c>
      <c r="W58" s="5">
        <f>W10+W29+W30+W51</f>
        <v>12000</v>
      </c>
      <c r="X58" s="5">
        <f>X10+X29+X30+X51</f>
        <v>1420788000</v>
      </c>
      <c r="Y58" s="4">
        <f>X58/W58</f>
        <v>118399</v>
      </c>
      <c r="Z58" s="5">
        <f>Z10+Z29+Z30+Z51</f>
        <v>7000</v>
      </c>
      <c r="AA58" s="5">
        <f>AA10+AA29+AA30+AA51</f>
        <v>402283000</v>
      </c>
      <c r="AB58" s="4">
        <f>AA58/Z58</f>
        <v>57469</v>
      </c>
      <c r="AC58" s="5">
        <f>AC10+AC29+AC30+AC51</f>
        <v>7000</v>
      </c>
      <c r="AD58" s="5">
        <f>AD10+AD29+AD30+AD51</f>
        <v>401793000</v>
      </c>
      <c r="AE58" s="4">
        <f>AD58/AC58</f>
        <v>57399</v>
      </c>
      <c r="AF58" s="5">
        <f>AF10+AF29+AF30+AF51</f>
        <v>12000</v>
      </c>
      <c r="AG58" s="5">
        <f>AG10+AG29+AG30+AG51</f>
        <v>1274712000</v>
      </c>
      <c r="AH58" s="4">
        <f>AG58/AF58</f>
        <v>106226</v>
      </c>
      <c r="AR58" s="5">
        <f>AR10+AR29+AR30+AR51</f>
        <v>25000</v>
      </c>
      <c r="AS58" s="5">
        <f>AS10+AS29+AS30+AS51</f>
        <v>2111709000</v>
      </c>
      <c r="AT58" s="4">
        <f>AS58/AR58</f>
        <v>84468.36</v>
      </c>
      <c r="AU58" s="4">
        <f t="shared" si="1"/>
        <v>95000</v>
      </c>
      <c r="AV58" s="4">
        <f t="shared" si="2"/>
        <v>8043390100</v>
      </c>
      <c r="AW58" s="4">
        <f t="shared" si="3"/>
        <v>84667.264210526322</v>
      </c>
    </row>
    <row r="59" spans="1:49" x14ac:dyDescent="0.15">
      <c r="A59" s="32"/>
      <c r="B59" s="29" t="s">
        <v>35</v>
      </c>
      <c r="C59" s="29"/>
      <c r="D59" s="29"/>
      <c r="E59" s="5"/>
      <c r="F59" s="5"/>
      <c r="G59" s="4"/>
      <c r="H59" s="5"/>
      <c r="I59" s="5"/>
      <c r="J59" s="4"/>
      <c r="K59" s="5">
        <f>K11+K23+K33+K32</f>
        <v>12000</v>
      </c>
      <c r="L59" s="5">
        <f>L11+L23+L33+L32</f>
        <v>1285992000</v>
      </c>
      <c r="M59" s="4">
        <f>L59/K59</f>
        <v>107166</v>
      </c>
      <c r="Q59" s="5">
        <f>Q11+Q23+Q33+Q32</f>
        <v>12000</v>
      </c>
      <c r="R59" s="5">
        <f>R11+R23+R33+R32</f>
        <v>1371996000</v>
      </c>
      <c r="S59" s="4">
        <f>R59/Q59</f>
        <v>114333</v>
      </c>
      <c r="W59" s="5">
        <f>W11+W23+W33+W32</f>
        <v>12000</v>
      </c>
      <c r="X59" s="5">
        <f>X11+X23+X33+X32</f>
        <v>1414260000</v>
      </c>
      <c r="Y59" s="4">
        <f>X59/W59</f>
        <v>117855</v>
      </c>
      <c r="Z59" s="5">
        <f>Z11+Z23+Z33+Z32</f>
        <v>20000</v>
      </c>
      <c r="AA59" s="5">
        <f>AA11+AA23+AA33+AA32</f>
        <v>1930880000</v>
      </c>
      <c r="AB59" s="4">
        <f>AA59/Z59</f>
        <v>96544</v>
      </c>
      <c r="AR59" s="5">
        <f>AR11+AR23+AR33+AR32</f>
        <v>13368</v>
      </c>
      <c r="AS59" s="5">
        <f>AS11+AS23+AS33+AS32</f>
        <v>737543320</v>
      </c>
      <c r="AT59" s="4">
        <f>AS59/AR59</f>
        <v>55172.301017354876</v>
      </c>
      <c r="AU59" s="4">
        <f t="shared" si="1"/>
        <v>69368</v>
      </c>
      <c r="AV59" s="4">
        <f t="shared" si="2"/>
        <v>6740671320</v>
      </c>
      <c r="AW59" s="4">
        <f t="shared" si="3"/>
        <v>97172.634644216349</v>
      </c>
    </row>
    <row r="60" spans="1:49" x14ac:dyDescent="0.15">
      <c r="A60" s="32"/>
      <c r="B60" s="29" t="s">
        <v>60</v>
      </c>
      <c r="C60" s="29"/>
      <c r="D60" s="29"/>
      <c r="E60" s="5">
        <f>E12+E53</f>
        <v>2703</v>
      </c>
      <c r="F60" s="5">
        <f>F12+F53</f>
        <v>235542123</v>
      </c>
      <c r="G60" s="4">
        <f>F60/E60</f>
        <v>87141</v>
      </c>
      <c r="H60" s="5">
        <f>H12+H53</f>
        <v>12000</v>
      </c>
      <c r="I60" s="5">
        <f>I12+I53</f>
        <v>1340508000</v>
      </c>
      <c r="J60" s="4">
        <f>I60/H60</f>
        <v>111709</v>
      </c>
      <c r="N60" s="5">
        <f>N12+N53</f>
        <v>12000</v>
      </c>
      <c r="O60" s="5">
        <f>O12+O53</f>
        <v>1349964000</v>
      </c>
      <c r="P60" s="4">
        <f>O60/N60</f>
        <v>112497</v>
      </c>
      <c r="AC60" s="5">
        <f>AC12+AC53</f>
        <v>12000</v>
      </c>
      <c r="AD60" s="5">
        <f>AD12+AD53</f>
        <v>1361448000</v>
      </c>
      <c r="AE60" s="4">
        <f>AD60/AC60</f>
        <v>113454</v>
      </c>
      <c r="AF60" s="5">
        <f>AF12+AF53</f>
        <v>13000</v>
      </c>
      <c r="AG60" s="5">
        <f>AG12+AG53</f>
        <v>1373229000</v>
      </c>
      <c r="AH60" s="4">
        <f>AG60/AF60</f>
        <v>105633</v>
      </c>
      <c r="AI60" s="5">
        <f>AI12+AI53</f>
        <v>12000</v>
      </c>
      <c r="AJ60" s="5">
        <f>AJ12+AJ53</f>
        <v>1256688000</v>
      </c>
      <c r="AK60" s="4">
        <f>AJ60/AI60</f>
        <v>104724</v>
      </c>
      <c r="AU60" s="4">
        <f t="shared" si="1"/>
        <v>63703</v>
      </c>
      <c r="AV60" s="4">
        <f t="shared" si="2"/>
        <v>6917379123</v>
      </c>
      <c r="AW60" s="4">
        <f t="shared" si="3"/>
        <v>108587.96482112302</v>
      </c>
    </row>
    <row r="61" spans="1:49" x14ac:dyDescent="0.15">
      <c r="A61" s="32"/>
      <c r="B61" s="29" t="s">
        <v>18</v>
      </c>
      <c r="C61" s="29"/>
      <c r="D61" s="29"/>
      <c r="E61" s="5"/>
      <c r="F61" s="5"/>
      <c r="G61" s="4"/>
      <c r="H61" s="5"/>
      <c r="I61" s="5"/>
      <c r="J61" s="4"/>
      <c r="N61" s="5"/>
      <c r="O61" s="5"/>
      <c r="P61" s="4"/>
      <c r="AC61" s="5">
        <f>AC13</f>
        <v>12000</v>
      </c>
      <c r="AD61" s="5">
        <f>AD13</f>
        <v>1199988000</v>
      </c>
      <c r="AE61" s="4">
        <f>AD61/AC61</f>
        <v>99999</v>
      </c>
      <c r="AU61" s="4">
        <f t="shared" si="1"/>
        <v>12000</v>
      </c>
      <c r="AV61" s="4">
        <f t="shared" si="2"/>
        <v>1199988000</v>
      </c>
      <c r="AW61" s="4">
        <f t="shared" si="3"/>
        <v>99999</v>
      </c>
    </row>
    <row r="62" spans="1:49" x14ac:dyDescent="0.15">
      <c r="A62" s="32"/>
      <c r="B62" s="29" t="s">
        <v>69</v>
      </c>
      <c r="C62" s="29"/>
      <c r="D62" s="29"/>
      <c r="E62" s="5"/>
      <c r="F62" s="5"/>
      <c r="G62" s="5"/>
      <c r="H62" s="5">
        <f>H35+H36</f>
        <v>6000</v>
      </c>
      <c r="I62" s="5">
        <f>I35+I36</f>
        <v>330600000</v>
      </c>
      <c r="J62" s="4">
        <f>I62/H62</f>
        <v>55100</v>
      </c>
      <c r="K62" s="5">
        <f>K35+K36</f>
        <v>6000</v>
      </c>
      <c r="L62" s="5">
        <f>L35+L36</f>
        <v>336600000</v>
      </c>
      <c r="M62" s="4">
        <f>L62/K62</f>
        <v>56100</v>
      </c>
      <c r="N62" s="5"/>
      <c r="Q62" s="5">
        <f>Q35+Q36</f>
        <v>14000</v>
      </c>
      <c r="R62" s="5">
        <f>R35+R36</f>
        <v>750386000</v>
      </c>
      <c r="S62" s="4">
        <f>R62/Q62</f>
        <v>53599</v>
      </c>
      <c r="T62" s="5">
        <f>T35+T36</f>
        <v>6000</v>
      </c>
      <c r="U62" s="5">
        <f>U35+U36</f>
        <v>336420000</v>
      </c>
      <c r="V62" s="4">
        <f>U62/T62</f>
        <v>56070</v>
      </c>
      <c r="W62" s="5">
        <f>W35+W36</f>
        <v>6000</v>
      </c>
      <c r="X62" s="5">
        <f>X35+X36</f>
        <v>341220000</v>
      </c>
      <c r="Y62" s="4">
        <f>X62/W62</f>
        <v>56870</v>
      </c>
      <c r="Z62" s="5">
        <f>Z35+Z36</f>
        <v>7000</v>
      </c>
      <c r="AA62" s="5">
        <f>AA35+AA36</f>
        <v>403760000</v>
      </c>
      <c r="AB62" s="4">
        <f>AA62/Z62</f>
        <v>57680</v>
      </c>
      <c r="AC62" s="5">
        <f>AC35+AC36</f>
        <v>13000</v>
      </c>
      <c r="AD62" s="5">
        <f>AD35+AD36</f>
        <v>697873000</v>
      </c>
      <c r="AE62" s="4">
        <f>AD62/AC62</f>
        <v>53682.538461538461</v>
      </c>
      <c r="AU62" s="4">
        <f t="shared" si="1"/>
        <v>58000</v>
      </c>
      <c r="AV62" s="4">
        <f t="shared" si="2"/>
        <v>3196859000</v>
      </c>
      <c r="AW62" s="4">
        <f t="shared" si="3"/>
        <v>55118.258620689652</v>
      </c>
    </row>
    <row r="63" spans="1:49" x14ac:dyDescent="0.15">
      <c r="A63" s="32"/>
      <c r="B63" s="29" t="s">
        <v>63</v>
      </c>
      <c r="C63" s="29"/>
      <c r="D63" s="29"/>
      <c r="E63" s="5"/>
      <c r="F63" s="5"/>
      <c r="G63" s="5"/>
      <c r="H63" s="5"/>
      <c r="I63" s="5"/>
      <c r="J63" s="4"/>
      <c r="K63" s="5">
        <f>K24+K38</f>
        <v>12000</v>
      </c>
      <c r="L63" s="5">
        <f>L24+L38</f>
        <v>1314000000</v>
      </c>
      <c r="M63" s="4">
        <f>L63/K63</f>
        <v>109500</v>
      </c>
      <c r="N63" s="5">
        <f>N24+N38</f>
        <v>6000</v>
      </c>
      <c r="O63" s="5">
        <f>O24+O38</f>
        <v>323400000</v>
      </c>
      <c r="P63" s="4">
        <f>O63/N63</f>
        <v>53900</v>
      </c>
      <c r="Q63" s="5">
        <f>Q24+Q38</f>
        <v>12000</v>
      </c>
      <c r="R63" s="5">
        <f>R24+R38</f>
        <v>1337520000</v>
      </c>
      <c r="S63" s="4">
        <f>R63/Q63</f>
        <v>111460</v>
      </c>
      <c r="T63" s="5">
        <f>T24+T38</f>
        <v>7000</v>
      </c>
      <c r="U63" s="5">
        <f>U24+U38</f>
        <v>392700000</v>
      </c>
      <c r="V63" s="4">
        <f>U63/T63</f>
        <v>56100</v>
      </c>
      <c r="AU63" s="4">
        <f t="shared" si="1"/>
        <v>37000</v>
      </c>
      <c r="AV63" s="4">
        <f t="shared" si="2"/>
        <v>3367620000</v>
      </c>
      <c r="AW63" s="4">
        <f t="shared" si="3"/>
        <v>91016.75675675676</v>
      </c>
    </row>
    <row r="64" spans="1:49" x14ac:dyDescent="0.15">
      <c r="A64" s="32"/>
      <c r="B64" s="29" t="s">
        <v>19</v>
      </c>
      <c r="C64" s="29"/>
      <c r="D64" s="29"/>
      <c r="E64" s="5"/>
      <c r="F64" s="5"/>
      <c r="G64" s="5"/>
      <c r="H64" s="5"/>
      <c r="I64" s="5"/>
      <c r="J64" s="4"/>
      <c r="K64" s="5"/>
      <c r="L64" s="5"/>
      <c r="M64" s="4"/>
      <c r="N64" s="5">
        <f>N14+N39+N40+N52</f>
        <v>12000</v>
      </c>
      <c r="O64" s="5">
        <f>O14+O39+O40+O52</f>
        <v>1350960000</v>
      </c>
      <c r="P64" s="4">
        <f>O64/N64</f>
        <v>112580</v>
      </c>
      <c r="Q64" s="5">
        <f>Q14+Q39+Q40+Q52</f>
        <v>7000</v>
      </c>
      <c r="R64" s="5">
        <f>R14+R39+R40+R52</f>
        <v>379358000</v>
      </c>
      <c r="S64" s="4">
        <f>R64/Q64</f>
        <v>54194</v>
      </c>
      <c r="W64" s="5">
        <f>W14+W39+W40+W52</f>
        <v>10247</v>
      </c>
      <c r="X64" s="5">
        <f>X14+X39+X40+X52</f>
        <v>672552336</v>
      </c>
      <c r="Y64" s="4">
        <f>X64/W64</f>
        <v>65634.072021079337</v>
      </c>
      <c r="AF64" s="5"/>
      <c r="AG64" s="5"/>
      <c r="AH64" s="4"/>
      <c r="AI64" s="5">
        <f>AI14+AI39+AI40+AI52</f>
        <v>7000</v>
      </c>
      <c r="AJ64" s="5">
        <f>AJ14+AJ39+AJ40+AJ52</f>
        <v>393554000</v>
      </c>
      <c r="AK64" s="4">
        <f>AJ64/AI64</f>
        <v>56222</v>
      </c>
      <c r="AL64" s="5">
        <f>AL14+AL39+AL40+AL52</f>
        <v>12000</v>
      </c>
      <c r="AM64" s="5">
        <f>AM14+AM39+AM40+AM52</f>
        <v>1274256000</v>
      </c>
      <c r="AN64" s="4">
        <f>AM64/AL64</f>
        <v>106188</v>
      </c>
      <c r="AO64" s="5">
        <f>AO14+AO39+AO40+AO52</f>
        <v>24000</v>
      </c>
      <c r="AP64" s="5">
        <f>AP14+AP39+AP40+AP52</f>
        <v>1964808000</v>
      </c>
      <c r="AQ64" s="4">
        <f>AP64/AO64</f>
        <v>81867</v>
      </c>
      <c r="AR64" s="5">
        <f>AR14+AR39+AR40+AR52</f>
        <v>13000</v>
      </c>
      <c r="AS64" s="5">
        <f>AS14+AS39+AS40+AS52</f>
        <v>722405000</v>
      </c>
      <c r="AT64" s="4">
        <f>AS64/AR64</f>
        <v>55569.615384615383</v>
      </c>
      <c r="AU64" s="4">
        <f t="shared" si="1"/>
        <v>85247</v>
      </c>
      <c r="AV64" s="4">
        <f t="shared" si="2"/>
        <v>6757893336</v>
      </c>
      <c r="AW64" s="4">
        <f t="shared" si="3"/>
        <v>79274.265792344595</v>
      </c>
    </row>
    <row r="65" spans="1:49" x14ac:dyDescent="0.15">
      <c r="A65" s="32"/>
      <c r="B65" s="29" t="s">
        <v>21</v>
      </c>
      <c r="C65" s="29"/>
      <c r="D65" s="29"/>
      <c r="E65" s="5"/>
      <c r="F65" s="5"/>
      <c r="G65" s="5"/>
      <c r="H65" s="5"/>
      <c r="I65" s="5"/>
      <c r="J65" s="4"/>
      <c r="K65" s="5"/>
      <c r="L65" s="5"/>
      <c r="M65" s="4"/>
      <c r="N65" s="5">
        <f>N15+N42+N43</f>
        <v>7000</v>
      </c>
      <c r="O65" s="5">
        <f>O15+O42+O43</f>
        <v>375725000</v>
      </c>
      <c r="P65" s="4">
        <f>O65/N65</f>
        <v>53675</v>
      </c>
      <c r="AF65" s="5"/>
      <c r="AG65" s="5"/>
      <c r="AH65" s="4"/>
      <c r="AI65" s="5">
        <f>AI15+AI42+AI43</f>
        <v>14000</v>
      </c>
      <c r="AJ65" s="5">
        <f>AJ15+AJ42+AJ43</f>
        <v>780605000</v>
      </c>
      <c r="AK65" s="4">
        <f>AJ65/AI65</f>
        <v>55757.5</v>
      </c>
      <c r="AO65" s="5">
        <f>AO15+AO42+AO43</f>
        <v>12000</v>
      </c>
      <c r="AP65" s="5">
        <f>AP15+AP42+AP43</f>
        <v>1284864000</v>
      </c>
      <c r="AQ65" s="4">
        <f>AP65/AO65</f>
        <v>107072</v>
      </c>
      <c r="AU65" s="4">
        <f t="shared" si="1"/>
        <v>33000</v>
      </c>
      <c r="AV65" s="4">
        <f t="shared" si="2"/>
        <v>2441194000</v>
      </c>
      <c r="AW65" s="4">
        <f t="shared" si="3"/>
        <v>73975.57575757576</v>
      </c>
    </row>
    <row r="66" spans="1:49" x14ac:dyDescent="0.15">
      <c r="A66" s="32"/>
      <c r="B66" s="29" t="s">
        <v>22</v>
      </c>
      <c r="C66" s="29"/>
      <c r="D66" s="29"/>
      <c r="E66" s="5"/>
      <c r="F66" s="5"/>
      <c r="G66" s="5"/>
      <c r="H66" s="5"/>
      <c r="I66" s="5"/>
      <c r="J66" s="4"/>
      <c r="K66" s="5"/>
      <c r="L66" s="5"/>
      <c r="M66" s="4"/>
      <c r="N66" s="5"/>
      <c r="O66" s="5"/>
      <c r="P66" s="4"/>
      <c r="Z66" s="5">
        <f>Z16+Z17+Z45+Z46</f>
        <v>12000</v>
      </c>
      <c r="AA66" s="5">
        <f>AA16+AA17+AA45+AA46</f>
        <v>1431084000</v>
      </c>
      <c r="AB66" s="4">
        <f>AA66/Z66</f>
        <v>119257</v>
      </c>
      <c r="AF66" s="5">
        <f>AF16+AF17+AF45+AF46</f>
        <v>36000</v>
      </c>
      <c r="AG66" s="5">
        <f>AG16+AG17+AG45+AG46</f>
        <v>3221676000</v>
      </c>
      <c r="AH66" s="4">
        <f>AG66/AF66</f>
        <v>89491</v>
      </c>
      <c r="AU66" s="4">
        <f t="shared" si="1"/>
        <v>48000</v>
      </c>
      <c r="AV66" s="4">
        <f t="shared" si="2"/>
        <v>4652760000</v>
      </c>
      <c r="AW66" s="4">
        <f t="shared" si="3"/>
        <v>96932.5</v>
      </c>
    </row>
    <row r="67" spans="1:49" x14ac:dyDescent="0.15">
      <c r="A67" s="32"/>
      <c r="B67" s="29" t="s">
        <v>24</v>
      </c>
      <c r="C67" s="29"/>
      <c r="D67" s="29"/>
      <c r="E67" s="5"/>
      <c r="F67" s="5"/>
      <c r="G67" s="5"/>
      <c r="H67" s="5"/>
      <c r="I67" s="5"/>
      <c r="J67" s="4"/>
      <c r="K67" s="5">
        <f>K19+K48</f>
        <v>7000</v>
      </c>
      <c r="L67" s="5">
        <f>L19+L48</f>
        <v>391300000</v>
      </c>
      <c r="M67" s="4">
        <f>L67/K67</f>
        <v>55900</v>
      </c>
      <c r="AO67" s="5">
        <f>AO19+AO48</f>
        <v>12000</v>
      </c>
      <c r="AP67" s="5">
        <f>AP19+AP48</f>
        <v>1295880000</v>
      </c>
      <c r="AQ67" s="4">
        <f>AP67/AO67</f>
        <v>107990</v>
      </c>
      <c r="AU67" s="4">
        <f t="shared" si="1"/>
        <v>19000</v>
      </c>
      <c r="AV67" s="4">
        <f t="shared" si="2"/>
        <v>1687180000</v>
      </c>
      <c r="AW67" s="4">
        <f t="shared" si="3"/>
        <v>88798.947368421053</v>
      </c>
    </row>
    <row r="68" spans="1:49" x14ac:dyDescent="0.15">
      <c r="A68" s="32"/>
      <c r="B68" s="30" t="s">
        <v>44</v>
      </c>
      <c r="C68" s="30"/>
      <c r="D68" s="30"/>
      <c r="E68" s="5">
        <f>SUBTOTAL(9,E56:E67)</f>
        <v>9703</v>
      </c>
      <c r="F68" s="5">
        <f>SUBTOTAL(9,F56:F67)</f>
        <v>602616223</v>
      </c>
      <c r="G68" s="4">
        <f>F68/E68</f>
        <v>62106.175718849838</v>
      </c>
      <c r="H68" s="5">
        <f>SUBTOTAL(9,H56:H67)</f>
        <v>42000</v>
      </c>
      <c r="I68" s="5">
        <f>SUBTOTAL(9,I56:I67)</f>
        <v>3679020000</v>
      </c>
      <c r="J68" s="4">
        <f>I68/H68</f>
        <v>87595.71428571429</v>
      </c>
      <c r="K68" s="5">
        <f>SUBTOTAL(9,K56:K67)</f>
        <v>43000</v>
      </c>
      <c r="L68" s="5">
        <f>SUBTOTAL(9,L56:L67)</f>
        <v>3665062000</v>
      </c>
      <c r="M68" s="4">
        <f>L68/K68</f>
        <v>85234</v>
      </c>
      <c r="N68" s="5">
        <f>SUBTOTAL(9,N56:N67)</f>
        <v>55000</v>
      </c>
      <c r="O68" s="5">
        <f>SUBTOTAL(9,O56:O67)</f>
        <v>5066069000</v>
      </c>
      <c r="P68" s="4">
        <f>O68/N68</f>
        <v>92110.345454545459</v>
      </c>
      <c r="Q68" s="5">
        <f>SUBTOTAL(9,Q56:Q67)</f>
        <v>51000</v>
      </c>
      <c r="R68" s="5">
        <f>SUBTOTAL(9,R56:R67)</f>
        <v>4163620000</v>
      </c>
      <c r="S68" s="4">
        <f>R68/Q68</f>
        <v>81639.607843137259</v>
      </c>
      <c r="T68" s="5">
        <f>SUBTOTAL(9,T56:T67)</f>
        <v>33000</v>
      </c>
      <c r="U68" s="5">
        <f>SUBTOTAL(9,U56:U67)</f>
        <v>2637327000</v>
      </c>
      <c r="V68" s="4">
        <f>U68/T68</f>
        <v>79919</v>
      </c>
      <c r="W68" s="5">
        <f>SUBTOTAL(9,W56:W67)</f>
        <v>40247</v>
      </c>
      <c r="X68" s="5">
        <f>SUBTOTAL(9,X56:X67)</f>
        <v>3848820336</v>
      </c>
      <c r="Y68" s="4">
        <f>X68/W68</f>
        <v>95629.993192039154</v>
      </c>
      <c r="Z68" s="5">
        <f>SUBTOTAL(9,Z56:Z67)</f>
        <v>58000</v>
      </c>
      <c r="AA68" s="5">
        <f>SUBTOTAL(9,AA56:AA67)</f>
        <v>5581007000</v>
      </c>
      <c r="AB68" s="4">
        <f>AA68/Z68</f>
        <v>96224.258620689652</v>
      </c>
      <c r="AC68" s="5">
        <f>SUBTOTAL(9,AC56:AC67)</f>
        <v>51000</v>
      </c>
      <c r="AD68" s="5">
        <f>SUBTOTAL(9,AD56:AD67)</f>
        <v>4063434000</v>
      </c>
      <c r="AE68" s="4">
        <f>AD68/AC68</f>
        <v>79675.176470588238</v>
      </c>
      <c r="AF68" s="5">
        <f>SUBTOTAL(9,AF56:AF67)</f>
        <v>61000</v>
      </c>
      <c r="AG68" s="5">
        <f>SUBTOTAL(9,AG56:AG67)</f>
        <v>5869617000</v>
      </c>
      <c r="AH68" s="4">
        <f>AG68/AF68</f>
        <v>96223.229508196717</v>
      </c>
      <c r="AI68" s="5">
        <f>SUBTOTAL(9,AI56:AI67)</f>
        <v>57000</v>
      </c>
      <c r="AJ68" s="5">
        <f>SUBTOTAL(9,AJ56:AJ67)</f>
        <v>4912339000</v>
      </c>
      <c r="AK68" s="4">
        <f>AJ68/AI68</f>
        <v>86181.385964912275</v>
      </c>
      <c r="AL68" s="5">
        <f>SUBTOTAL(9,AL56:AL67)</f>
        <v>50000</v>
      </c>
      <c r="AM68" s="5">
        <f>SUBTOTAL(9,AM56:AM67)</f>
        <v>4599880000</v>
      </c>
      <c r="AN68" s="4">
        <f>AM68/AL68</f>
        <v>91997.6</v>
      </c>
      <c r="AO68" s="5">
        <f>SUBTOTAL(9,AO56:AO67)</f>
        <v>50856</v>
      </c>
      <c r="AP68" s="5">
        <f>SUBTOTAL(9,AP56:AP67)</f>
        <v>4817900160</v>
      </c>
      <c r="AQ68" s="4">
        <f>AP68/AO68</f>
        <v>94736.120811703629</v>
      </c>
      <c r="AR68" s="5">
        <f>SUBTOTAL(9,AR56:AR67)</f>
        <v>64368</v>
      </c>
      <c r="AS68" s="5">
        <f>SUBTOTAL(9,AS56:AS67)</f>
        <v>4291037320</v>
      </c>
      <c r="AT68" s="4">
        <f>AS68/AR68</f>
        <v>66664.139323887648</v>
      </c>
      <c r="AU68" s="4">
        <f t="shared" si="1"/>
        <v>666174</v>
      </c>
      <c r="AV68" s="4">
        <f t="shared" si="2"/>
        <v>57797749039</v>
      </c>
      <c r="AW68" s="4">
        <f t="shared" si="3"/>
        <v>86760.739745171682</v>
      </c>
    </row>
  </sheetData>
  <mergeCells count="60">
    <mergeCell ref="B58:D58"/>
    <mergeCell ref="B59:D59"/>
    <mergeCell ref="B60:D60"/>
    <mergeCell ref="B61:D61"/>
    <mergeCell ref="A6:A55"/>
    <mergeCell ref="A56:A68"/>
    <mergeCell ref="B68:D68"/>
    <mergeCell ref="B62:D62"/>
    <mergeCell ref="B63:D63"/>
    <mergeCell ref="B64:D64"/>
    <mergeCell ref="B65:D65"/>
    <mergeCell ref="B66:D66"/>
    <mergeCell ref="B67:D67"/>
    <mergeCell ref="AF4:AH4"/>
    <mergeCell ref="AI4:AK4"/>
    <mergeCell ref="AL4:AN4"/>
    <mergeCell ref="AO4:AQ4"/>
    <mergeCell ref="AR4:AT4"/>
    <mergeCell ref="Q4:S4"/>
    <mergeCell ref="T4:V4"/>
    <mergeCell ref="W4:Y4"/>
    <mergeCell ref="Z4:AB4"/>
    <mergeCell ref="AC4:AE4"/>
    <mergeCell ref="AR2:AT2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C2:AE2"/>
    <mergeCell ref="AF2:AH2"/>
    <mergeCell ref="AI2:AK2"/>
    <mergeCell ref="AL2:AN2"/>
    <mergeCell ref="AO2:AQ2"/>
    <mergeCell ref="E3:G3"/>
    <mergeCell ref="Q2:S2"/>
    <mergeCell ref="T2:V2"/>
    <mergeCell ref="W2:Y2"/>
    <mergeCell ref="Z2:AB2"/>
    <mergeCell ref="A2:D5"/>
    <mergeCell ref="AU2:AW4"/>
    <mergeCell ref="B55:D55"/>
    <mergeCell ref="B56:D56"/>
    <mergeCell ref="B57:D57"/>
    <mergeCell ref="E4:G4"/>
    <mergeCell ref="H3:J3"/>
    <mergeCell ref="K3:M3"/>
    <mergeCell ref="N3:P3"/>
    <mergeCell ref="H4:J4"/>
    <mergeCell ref="K4:M4"/>
    <mergeCell ref="N4:P4"/>
    <mergeCell ref="E2:G2"/>
    <mergeCell ref="H2:J2"/>
    <mergeCell ref="K2:M2"/>
    <mergeCell ref="N2:P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A93E-C541-463F-AB3B-3A139632C5F0}">
  <dimension ref="A1:AZ62"/>
  <sheetViews>
    <sheetView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" x14ac:dyDescent="0.15"/>
  <cols>
    <col min="1" max="1" width="3.7109375" customWidth="1"/>
    <col min="2" max="3" width="18.140625" bestFit="1" customWidth="1"/>
    <col min="4" max="4" width="34.42578125" bestFit="1" customWidth="1"/>
    <col min="5" max="5" width="7.7109375" customWidth="1"/>
    <col min="6" max="6" width="15.28515625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85546875" customWidth="1"/>
    <col min="14" max="14" width="7.7109375" customWidth="1"/>
    <col min="15" max="15" width="15.28515625" hidden="1" customWidth="1"/>
    <col min="16" max="16" width="8.85546875" customWidth="1"/>
    <col min="17" max="17" width="7.7109375" customWidth="1"/>
    <col min="18" max="18" width="15.28515625" hidden="1" customWidth="1"/>
    <col min="19" max="19" width="8.85546875" customWidth="1"/>
    <col min="20" max="20" width="7.7109375" customWidth="1"/>
    <col min="21" max="21" width="15.28515625" hidden="1" customWidth="1"/>
    <col min="22" max="22" width="8.85546875" customWidth="1"/>
    <col min="23" max="23" width="7.7109375" customWidth="1"/>
    <col min="24" max="24" width="15.28515625" hidden="1" customWidth="1"/>
    <col min="25" max="25" width="8.85546875" customWidth="1"/>
    <col min="26" max="26" width="7.7109375" customWidth="1"/>
    <col min="27" max="27" width="15.28515625" hidden="1" customWidth="1"/>
    <col min="28" max="28" width="8.85546875" customWidth="1"/>
    <col min="29" max="29" width="7.7109375" customWidth="1"/>
    <col min="30" max="30" width="15.28515625" hidden="1" customWidth="1"/>
    <col min="32" max="32" width="7.7109375" customWidth="1"/>
    <col min="33" max="33" width="15.28515625" hidden="1" customWidth="1"/>
    <col min="34" max="34" width="8.85546875" customWidth="1"/>
    <col min="35" max="35" width="7.7109375" customWidth="1"/>
    <col min="36" max="36" width="15.28515625" hidden="1" customWidth="1"/>
    <col min="37" max="37" width="8.7109375" customWidth="1"/>
    <col min="38" max="38" width="7.7109375" customWidth="1"/>
    <col min="39" max="39" width="15.28515625" hidden="1" customWidth="1"/>
    <col min="40" max="40" width="8.7109375" customWidth="1"/>
    <col min="42" max="42" width="15.28515625" hidden="1" customWidth="1"/>
    <col min="45" max="45" width="15.28515625" hidden="1" customWidth="1"/>
    <col min="48" max="48" width="15.28515625" hidden="1" customWidth="1"/>
    <col min="51" max="51" width="15.28515625" hidden="1" customWidth="1"/>
  </cols>
  <sheetData>
    <row r="1" spans="1:52" x14ac:dyDescent="0.15">
      <c r="A1" t="s">
        <v>85</v>
      </c>
    </row>
    <row r="2" spans="1:52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3">
        <v>15</v>
      </c>
      <c r="AV2" s="33"/>
      <c r="AW2" s="33"/>
      <c r="AX2" s="30" t="s">
        <v>3</v>
      </c>
      <c r="AY2" s="30"/>
      <c r="AZ2" s="30"/>
    </row>
    <row r="3" spans="1:52" x14ac:dyDescent="0.15">
      <c r="A3" s="35"/>
      <c r="B3" s="35"/>
      <c r="C3" s="35"/>
      <c r="D3" s="35"/>
      <c r="E3" s="31">
        <v>41481</v>
      </c>
      <c r="F3" s="31"/>
      <c r="G3" s="31"/>
      <c r="H3" s="31">
        <v>41530</v>
      </c>
      <c r="I3" s="31"/>
      <c r="J3" s="31"/>
      <c r="K3" s="31">
        <v>41544</v>
      </c>
      <c r="L3" s="31"/>
      <c r="M3" s="31"/>
      <c r="N3" s="31">
        <v>41558</v>
      </c>
      <c r="O3" s="31"/>
      <c r="P3" s="31"/>
      <c r="Q3" s="31">
        <v>41572</v>
      </c>
      <c r="R3" s="31"/>
      <c r="S3" s="31"/>
      <c r="T3" s="31">
        <v>41586</v>
      </c>
      <c r="U3" s="31"/>
      <c r="V3" s="31"/>
      <c r="W3" s="31">
        <v>41600</v>
      </c>
      <c r="X3" s="31"/>
      <c r="Y3" s="31"/>
      <c r="Z3" s="31">
        <v>41621</v>
      </c>
      <c r="AA3" s="31"/>
      <c r="AB3" s="31"/>
      <c r="AC3" s="31">
        <v>41649</v>
      </c>
      <c r="AD3" s="31"/>
      <c r="AE3" s="31"/>
      <c r="AF3" s="31">
        <v>41663</v>
      </c>
      <c r="AG3" s="31"/>
      <c r="AH3" s="31"/>
      <c r="AI3" s="31">
        <v>41674</v>
      </c>
      <c r="AJ3" s="31"/>
      <c r="AK3" s="31"/>
      <c r="AL3" s="31">
        <v>41691</v>
      </c>
      <c r="AM3" s="31"/>
      <c r="AN3" s="31"/>
      <c r="AO3" s="31">
        <v>41705</v>
      </c>
      <c r="AP3" s="31"/>
      <c r="AQ3" s="31"/>
      <c r="AR3" s="31">
        <v>41712</v>
      </c>
      <c r="AS3" s="31"/>
      <c r="AT3" s="31"/>
      <c r="AU3" s="31">
        <v>41718</v>
      </c>
      <c r="AV3" s="31"/>
      <c r="AW3" s="31"/>
      <c r="AX3" s="30"/>
      <c r="AY3" s="30"/>
      <c r="AZ3" s="30"/>
    </row>
    <row r="4" spans="1:52" x14ac:dyDescent="0.15">
      <c r="A4" s="35"/>
      <c r="B4" s="35"/>
      <c r="C4" s="35"/>
      <c r="D4" s="35"/>
      <c r="E4" s="31">
        <v>41487</v>
      </c>
      <c r="F4" s="31"/>
      <c r="G4" s="31"/>
      <c r="H4" s="31">
        <v>41537</v>
      </c>
      <c r="I4" s="31"/>
      <c r="J4" s="31"/>
      <c r="K4" s="31">
        <v>41550</v>
      </c>
      <c r="L4" s="31"/>
      <c r="M4" s="31"/>
      <c r="N4" s="31">
        <v>41569</v>
      </c>
      <c r="O4" s="31"/>
      <c r="P4" s="31"/>
      <c r="Q4" s="31">
        <v>41579</v>
      </c>
      <c r="R4" s="31"/>
      <c r="S4" s="31"/>
      <c r="T4" s="31">
        <v>41598</v>
      </c>
      <c r="U4" s="31"/>
      <c r="V4" s="31"/>
      <c r="W4" s="31">
        <v>41611</v>
      </c>
      <c r="X4" s="31"/>
      <c r="Y4" s="31"/>
      <c r="Z4" s="31">
        <v>41635</v>
      </c>
      <c r="AA4" s="31"/>
      <c r="AB4" s="31"/>
      <c r="AC4" s="31">
        <v>41662</v>
      </c>
      <c r="AD4" s="31"/>
      <c r="AE4" s="31"/>
      <c r="AF4" s="31">
        <v>41670</v>
      </c>
      <c r="AG4" s="31"/>
      <c r="AH4" s="31"/>
      <c r="AI4" s="31">
        <v>41684</v>
      </c>
      <c r="AJ4" s="31"/>
      <c r="AK4" s="31"/>
      <c r="AL4" s="31">
        <v>41696</v>
      </c>
      <c r="AM4" s="31"/>
      <c r="AN4" s="31"/>
      <c r="AO4" s="31">
        <v>41711</v>
      </c>
      <c r="AP4" s="31"/>
      <c r="AQ4" s="31"/>
      <c r="AR4" s="31">
        <v>41723</v>
      </c>
      <c r="AS4" s="31"/>
      <c r="AT4" s="31"/>
      <c r="AU4" s="31">
        <v>41725</v>
      </c>
      <c r="AV4" s="31"/>
      <c r="AW4" s="31"/>
      <c r="AX4" s="30"/>
      <c r="AY4" s="30"/>
      <c r="AZ4" s="30"/>
    </row>
    <row r="5" spans="1:52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</row>
    <row r="6" spans="1:52" hidden="1" x14ac:dyDescent="0.15">
      <c r="A6" s="32" t="s">
        <v>126</v>
      </c>
      <c r="B6" t="s">
        <v>5</v>
      </c>
      <c r="C6" t="s">
        <v>6</v>
      </c>
      <c r="D6" t="s">
        <v>7</v>
      </c>
      <c r="E6" s="23"/>
      <c r="F6" s="23"/>
      <c r="G6" s="23"/>
      <c r="H6" s="23"/>
      <c r="I6" s="23"/>
      <c r="J6" s="23"/>
      <c r="K6" s="23"/>
      <c r="L6" s="23"/>
      <c r="N6" s="5">
        <v>13000</v>
      </c>
      <c r="O6" s="6">
        <v>929916000</v>
      </c>
      <c r="P6" s="4">
        <f>O6/N6</f>
        <v>71532</v>
      </c>
      <c r="W6" s="5">
        <v>12000</v>
      </c>
      <c r="X6" s="6">
        <v>898380000</v>
      </c>
      <c r="Y6" s="4">
        <f>X6/W6</f>
        <v>74865</v>
      </c>
      <c r="AL6" s="5">
        <v>12000</v>
      </c>
      <c r="AM6" s="6">
        <v>1356924000</v>
      </c>
      <c r="AN6" s="4">
        <f>AM6/AL6</f>
        <v>113077</v>
      </c>
      <c r="AX6" s="5">
        <f>E6+H6+K6+N6+Q6+T6+W6+Z6+AC6+AF6+AI6+AL6+AO6+AR6+AU6</f>
        <v>37000</v>
      </c>
      <c r="AY6" s="5">
        <f>F6+I6+L6+O6+R6+U6+X6+AA6+AD6+AG6+AJ6+AM6+AP6+AS6+AV6</f>
        <v>3185220000</v>
      </c>
      <c r="AZ6" s="4">
        <f t="shared" ref="AZ6" si="0">AY6/AX6</f>
        <v>86087.027027027027</v>
      </c>
    </row>
    <row r="7" spans="1:52" hidden="1" x14ac:dyDescent="0.15">
      <c r="A7" s="32"/>
      <c r="B7" t="s">
        <v>5</v>
      </c>
      <c r="C7" t="s">
        <v>6</v>
      </c>
      <c r="D7" t="s">
        <v>7</v>
      </c>
      <c r="E7" s="23"/>
      <c r="F7" s="23"/>
      <c r="G7" s="23"/>
      <c r="H7" s="23"/>
      <c r="I7" s="23"/>
      <c r="J7" s="23"/>
      <c r="K7" s="23"/>
      <c r="L7" s="23"/>
      <c r="N7" s="5">
        <v>13000</v>
      </c>
      <c r="O7" s="6">
        <v>942864000</v>
      </c>
      <c r="P7" s="4">
        <f>O7/N7</f>
        <v>72528</v>
      </c>
      <c r="AX7" s="5">
        <f t="shared" ref="AX7:AX62" si="1">E7+H7+K7+N7+Q7+T7+W7+Z7+AC7+AF7+AI7+AL7+AO7+AR7+AU7</f>
        <v>13000</v>
      </c>
      <c r="AY7" s="5">
        <f t="shared" ref="AY7:AY62" si="2">F7+I7+L7+O7+R7+U7+X7+AA7+AD7+AG7+AJ7+AM7+AP7+AS7+AV7</f>
        <v>942864000</v>
      </c>
      <c r="AZ7" s="4">
        <f t="shared" ref="AZ7:AZ62" si="3">AY7/AX7</f>
        <v>72528</v>
      </c>
    </row>
    <row r="8" spans="1:52" hidden="1" x14ac:dyDescent="0.15">
      <c r="A8" s="32"/>
      <c r="D8" s="1" t="s">
        <v>125</v>
      </c>
      <c r="E8" s="23"/>
      <c r="F8" s="23"/>
      <c r="G8" s="23"/>
      <c r="H8" s="23"/>
      <c r="I8" s="23"/>
      <c r="J8" s="23"/>
      <c r="K8" s="23"/>
      <c r="L8" s="23"/>
      <c r="N8" s="5">
        <f>SUBTOTAL(9,N6:N7)</f>
        <v>26000</v>
      </c>
      <c r="O8" s="5">
        <f>SUBTOTAL(9,O6:O7)</f>
        <v>1872780000</v>
      </c>
      <c r="P8" s="4">
        <f>O8/N8</f>
        <v>72030</v>
      </c>
      <c r="W8" s="5">
        <f>SUBTOTAL(9,W6:W7)</f>
        <v>12000</v>
      </c>
      <c r="X8" s="5">
        <f>SUBTOTAL(9,X6:X7)</f>
        <v>898380000</v>
      </c>
      <c r="Y8" s="4">
        <f>X8/W8</f>
        <v>74865</v>
      </c>
      <c r="AL8" s="5">
        <f>SUBTOTAL(9,AL6:AL7)</f>
        <v>12000</v>
      </c>
      <c r="AM8" s="5">
        <f>SUBTOTAL(9,AM6:AM7)</f>
        <v>1356924000</v>
      </c>
      <c r="AN8" s="4">
        <f>AM8/AL8</f>
        <v>113077</v>
      </c>
      <c r="AX8" s="5">
        <f t="shared" si="1"/>
        <v>50000</v>
      </c>
      <c r="AY8" s="5">
        <f t="shared" si="2"/>
        <v>4128084000</v>
      </c>
      <c r="AZ8" s="4">
        <f t="shared" si="3"/>
        <v>82561.679999999993</v>
      </c>
    </row>
    <row r="9" spans="1:52" hidden="1" x14ac:dyDescent="0.15">
      <c r="A9" s="32"/>
      <c r="B9" t="s">
        <v>5</v>
      </c>
      <c r="C9" t="s">
        <v>6</v>
      </c>
      <c r="D9" t="s">
        <v>10</v>
      </c>
      <c r="E9" s="23"/>
      <c r="F9" s="23"/>
      <c r="G9" s="23"/>
      <c r="H9" s="5">
        <v>13000</v>
      </c>
      <c r="I9" s="5">
        <v>974025000</v>
      </c>
      <c r="J9" s="4">
        <f>I9/H9</f>
        <v>74925</v>
      </c>
      <c r="T9" s="5">
        <v>12000</v>
      </c>
      <c r="U9" s="6">
        <v>862140000</v>
      </c>
      <c r="V9" s="4">
        <f>U9/T9</f>
        <v>71845</v>
      </c>
      <c r="AC9" s="5">
        <v>13000</v>
      </c>
      <c r="AD9" s="6">
        <v>1141699000</v>
      </c>
      <c r="AE9" s="4">
        <f>AD9/AC9</f>
        <v>87823</v>
      </c>
      <c r="AX9" s="5">
        <f t="shared" si="1"/>
        <v>38000</v>
      </c>
      <c r="AY9" s="5">
        <f t="shared" si="2"/>
        <v>2977864000</v>
      </c>
      <c r="AZ9" s="4">
        <f t="shared" si="3"/>
        <v>78364.84210526316</v>
      </c>
    </row>
    <row r="10" spans="1:52" hidden="1" x14ac:dyDescent="0.15">
      <c r="A10" s="32"/>
      <c r="B10" t="s">
        <v>5</v>
      </c>
      <c r="C10" t="s">
        <v>6</v>
      </c>
      <c r="D10" t="s">
        <v>58</v>
      </c>
      <c r="E10" s="23"/>
      <c r="F10" s="23"/>
      <c r="G10" s="23"/>
      <c r="H10" s="5"/>
      <c r="I10" s="5"/>
      <c r="J10" s="4"/>
      <c r="T10" s="5">
        <v>12000</v>
      </c>
      <c r="U10" s="6">
        <v>844200000</v>
      </c>
      <c r="V10" s="4">
        <f>U10/T10</f>
        <v>70350</v>
      </c>
      <c r="AI10" s="5">
        <v>12000</v>
      </c>
      <c r="AJ10" s="6">
        <v>1331292000</v>
      </c>
      <c r="AK10" s="4">
        <f>AJ10/AI10</f>
        <v>110941</v>
      </c>
      <c r="AX10" s="5">
        <f t="shared" si="1"/>
        <v>24000</v>
      </c>
      <c r="AY10" s="5">
        <f t="shared" si="2"/>
        <v>2175492000</v>
      </c>
      <c r="AZ10" s="4">
        <f t="shared" si="3"/>
        <v>90645.5</v>
      </c>
    </row>
    <row r="11" spans="1:52" hidden="1" x14ac:dyDescent="0.15">
      <c r="A11" s="32"/>
      <c r="B11" t="s">
        <v>5</v>
      </c>
      <c r="C11" t="s">
        <v>6</v>
      </c>
      <c r="D11" t="s">
        <v>35</v>
      </c>
      <c r="E11" s="23"/>
      <c r="F11" s="23"/>
      <c r="G11" s="23"/>
      <c r="H11" s="5"/>
      <c r="I11" s="5"/>
      <c r="J11" s="24"/>
      <c r="K11" s="5">
        <v>12000</v>
      </c>
      <c r="L11" s="6">
        <v>906000000</v>
      </c>
      <c r="M11" s="4">
        <f>L11/K11</f>
        <v>75500</v>
      </c>
      <c r="Q11" s="5">
        <v>12000</v>
      </c>
      <c r="R11" s="6">
        <v>838656000</v>
      </c>
      <c r="S11" s="4">
        <f>R11/Q11</f>
        <v>69888</v>
      </c>
      <c r="W11" s="5">
        <v>12000</v>
      </c>
      <c r="X11" s="6">
        <v>921324000</v>
      </c>
      <c r="Y11" s="4">
        <f>X11/W11</f>
        <v>76777</v>
      </c>
      <c r="AL11" s="5">
        <v>12000</v>
      </c>
      <c r="AM11" s="6">
        <v>1439964000</v>
      </c>
      <c r="AN11" s="4">
        <f>AM11/AL11</f>
        <v>119997</v>
      </c>
      <c r="AX11" s="5">
        <f t="shared" si="1"/>
        <v>48000</v>
      </c>
      <c r="AY11" s="5">
        <f t="shared" si="2"/>
        <v>4105944000</v>
      </c>
      <c r="AZ11" s="4">
        <f t="shared" si="3"/>
        <v>85540.5</v>
      </c>
    </row>
    <row r="12" spans="1:52" hidden="1" x14ac:dyDescent="0.15">
      <c r="A12" s="32"/>
      <c r="B12" t="s">
        <v>5</v>
      </c>
      <c r="C12" t="s">
        <v>6</v>
      </c>
      <c r="D12" t="s">
        <v>59</v>
      </c>
      <c r="E12" s="23"/>
      <c r="F12" s="23"/>
      <c r="G12" s="23"/>
      <c r="H12" s="5"/>
      <c r="I12" s="5"/>
      <c r="J12" s="24"/>
      <c r="K12" s="5"/>
      <c r="L12" s="6"/>
      <c r="M12" s="4"/>
      <c r="Q12" s="5"/>
      <c r="R12" s="6"/>
      <c r="S12" s="4"/>
      <c r="W12" s="5"/>
      <c r="X12" s="6"/>
      <c r="Y12" s="4"/>
      <c r="Z12" s="5">
        <v>13000</v>
      </c>
      <c r="AA12" s="6">
        <v>1016015000</v>
      </c>
      <c r="AB12" s="4">
        <f>AA12/Z12</f>
        <v>78155</v>
      </c>
      <c r="AX12" s="5">
        <f t="shared" si="1"/>
        <v>13000</v>
      </c>
      <c r="AY12" s="5">
        <f t="shared" si="2"/>
        <v>1016015000</v>
      </c>
      <c r="AZ12" s="4">
        <f t="shared" si="3"/>
        <v>78155</v>
      </c>
    </row>
    <row r="13" spans="1:52" hidden="1" x14ac:dyDescent="0.15">
      <c r="A13" s="32"/>
      <c r="B13" t="s">
        <v>5</v>
      </c>
      <c r="C13" t="s">
        <v>6</v>
      </c>
      <c r="D13" t="s">
        <v>60</v>
      </c>
      <c r="E13" s="23"/>
      <c r="F13" s="23"/>
      <c r="G13" s="23"/>
      <c r="H13" s="5"/>
      <c r="I13" s="5"/>
      <c r="J13" s="24"/>
      <c r="K13" s="5"/>
      <c r="L13" s="6"/>
      <c r="M13" s="4"/>
      <c r="Q13" s="5"/>
      <c r="R13" s="6"/>
      <c r="S13" s="4"/>
      <c r="W13" s="5"/>
      <c r="X13" s="6"/>
      <c r="Y13" s="4"/>
      <c r="Z13" s="5">
        <v>13000</v>
      </c>
      <c r="AA13" s="6">
        <v>1029691000</v>
      </c>
      <c r="AB13" s="4">
        <f>AA13/Z13</f>
        <v>79207</v>
      </c>
      <c r="AR13" s="5">
        <v>12000</v>
      </c>
      <c r="AS13" s="6">
        <v>1397664000</v>
      </c>
      <c r="AT13" s="4">
        <f>AS13/AR13</f>
        <v>116472</v>
      </c>
      <c r="AX13" s="5">
        <f t="shared" si="1"/>
        <v>25000</v>
      </c>
      <c r="AY13" s="5">
        <f t="shared" si="2"/>
        <v>2427355000</v>
      </c>
      <c r="AZ13" s="4">
        <f t="shared" si="3"/>
        <v>97094.2</v>
      </c>
    </row>
    <row r="14" spans="1:52" hidden="1" x14ac:dyDescent="0.15">
      <c r="A14" s="32"/>
      <c r="B14" t="s">
        <v>5</v>
      </c>
      <c r="C14" t="s">
        <v>6</v>
      </c>
      <c r="D14" t="s">
        <v>18</v>
      </c>
      <c r="E14" s="23"/>
      <c r="F14" s="23"/>
      <c r="G14" s="23"/>
      <c r="H14" s="5"/>
      <c r="I14" s="5"/>
      <c r="J14" s="24"/>
      <c r="K14" s="5"/>
      <c r="L14" s="6"/>
      <c r="M14" s="4"/>
      <c r="Q14" s="5"/>
      <c r="R14" s="6"/>
      <c r="S14" s="4"/>
      <c r="W14" s="5"/>
      <c r="X14" s="6"/>
      <c r="Y14" s="4"/>
      <c r="Z14" s="5">
        <v>13000</v>
      </c>
      <c r="AA14" s="6">
        <v>1022359000</v>
      </c>
      <c r="AB14" s="4">
        <f>AA14/Z14</f>
        <v>78643</v>
      </c>
      <c r="AW14" s="5"/>
      <c r="AX14" s="5">
        <f t="shared" si="1"/>
        <v>13000</v>
      </c>
      <c r="AY14" s="5">
        <f t="shared" si="2"/>
        <v>1022359000</v>
      </c>
      <c r="AZ14" s="4">
        <f t="shared" si="3"/>
        <v>78643</v>
      </c>
    </row>
    <row r="15" spans="1:52" hidden="1" x14ac:dyDescent="0.15">
      <c r="A15" s="32"/>
      <c r="B15" t="s">
        <v>5</v>
      </c>
      <c r="C15" t="s">
        <v>6</v>
      </c>
      <c r="D15" t="s">
        <v>19</v>
      </c>
      <c r="E15" s="23"/>
      <c r="F15" s="23"/>
      <c r="G15" s="23"/>
      <c r="H15" s="5"/>
      <c r="I15" s="5"/>
      <c r="J15" s="24"/>
      <c r="K15" s="5"/>
      <c r="L15" s="6"/>
      <c r="M15" s="4"/>
      <c r="Q15" s="5"/>
      <c r="R15" s="6"/>
      <c r="S15" s="4"/>
      <c r="W15" s="5"/>
      <c r="X15" s="6"/>
      <c r="Y15" s="4"/>
      <c r="Z15" s="5"/>
      <c r="AA15" s="6"/>
      <c r="AB15" s="4"/>
      <c r="AC15" s="5">
        <v>13000</v>
      </c>
      <c r="AD15" s="6">
        <v>1109329000</v>
      </c>
      <c r="AE15" s="4">
        <f>AD15/AC15</f>
        <v>85333</v>
      </c>
      <c r="AI15" s="5">
        <v>13000</v>
      </c>
      <c r="AJ15" s="6">
        <v>1362335000</v>
      </c>
      <c r="AK15" s="4">
        <f>AJ15/AI15</f>
        <v>104795</v>
      </c>
      <c r="AX15" s="5">
        <f t="shared" si="1"/>
        <v>26000</v>
      </c>
      <c r="AY15" s="5">
        <f t="shared" si="2"/>
        <v>2471664000</v>
      </c>
      <c r="AZ15" s="4">
        <f t="shared" si="3"/>
        <v>95064</v>
      </c>
    </row>
    <row r="16" spans="1:52" hidden="1" x14ac:dyDescent="0.15">
      <c r="A16" s="32"/>
      <c r="B16" t="s">
        <v>5</v>
      </c>
      <c r="C16" t="s">
        <v>6</v>
      </c>
      <c r="D16" t="s">
        <v>21</v>
      </c>
      <c r="E16" s="23"/>
      <c r="F16" s="23"/>
      <c r="G16" s="23"/>
      <c r="H16" s="5"/>
      <c r="I16" s="5"/>
      <c r="J16" s="4"/>
      <c r="K16" s="5">
        <v>12000</v>
      </c>
      <c r="L16" s="6">
        <v>890376000</v>
      </c>
      <c r="M16" s="4">
        <f>L16/K16</f>
        <v>74198</v>
      </c>
      <c r="Q16" s="5">
        <v>12000</v>
      </c>
      <c r="R16" s="6">
        <v>849540000</v>
      </c>
      <c r="S16" s="4">
        <f>R16/Q16</f>
        <v>70795</v>
      </c>
      <c r="AX16" s="5">
        <f t="shared" si="1"/>
        <v>24000</v>
      </c>
      <c r="AY16" s="5">
        <f t="shared" si="2"/>
        <v>1739916000</v>
      </c>
      <c r="AZ16" s="4">
        <f t="shared" si="3"/>
        <v>72496.5</v>
      </c>
    </row>
    <row r="17" spans="1:52" hidden="1" x14ac:dyDescent="0.15">
      <c r="A17" s="32"/>
      <c r="B17" t="s">
        <v>5</v>
      </c>
      <c r="C17" t="s">
        <v>6</v>
      </c>
      <c r="D17" t="s">
        <v>22</v>
      </c>
      <c r="E17" s="23"/>
      <c r="F17" s="23"/>
      <c r="G17" s="23"/>
      <c r="H17" s="5">
        <v>13000</v>
      </c>
      <c r="I17" s="5">
        <v>985868000</v>
      </c>
      <c r="J17" s="4">
        <f>I17/H17</f>
        <v>75836</v>
      </c>
      <c r="AI17" s="5">
        <v>13000</v>
      </c>
      <c r="AJ17" s="6">
        <v>1450969000</v>
      </c>
      <c r="AK17" s="4">
        <f>AJ17/AI17</f>
        <v>111613</v>
      </c>
      <c r="AX17" s="5">
        <f t="shared" si="1"/>
        <v>26000</v>
      </c>
      <c r="AY17" s="5">
        <f t="shared" si="2"/>
        <v>2436837000</v>
      </c>
      <c r="AZ17" s="4">
        <f t="shared" si="3"/>
        <v>93724.5</v>
      </c>
    </row>
    <row r="18" spans="1:52" hidden="1" x14ac:dyDescent="0.15">
      <c r="A18" s="32"/>
      <c r="B18" t="s">
        <v>5</v>
      </c>
      <c r="C18" t="s">
        <v>6</v>
      </c>
      <c r="D18" t="s">
        <v>24</v>
      </c>
      <c r="E18" s="23"/>
      <c r="F18" s="23"/>
      <c r="G18" s="23"/>
      <c r="H18" s="5"/>
      <c r="I18" s="5"/>
      <c r="J18" s="4"/>
      <c r="AI18" s="5"/>
      <c r="AJ18" s="6"/>
      <c r="AK18" s="4"/>
      <c r="AO18" s="5">
        <v>13000</v>
      </c>
      <c r="AP18" s="6">
        <v>1512550000</v>
      </c>
      <c r="AQ18" s="4">
        <f>AP18/AO18</f>
        <v>116350</v>
      </c>
      <c r="AX18" s="5">
        <f t="shared" si="1"/>
        <v>13000</v>
      </c>
      <c r="AY18" s="5">
        <f t="shared" si="2"/>
        <v>1512550000</v>
      </c>
      <c r="AZ18" s="4">
        <f t="shared" si="3"/>
        <v>116350</v>
      </c>
    </row>
    <row r="19" spans="1:52" x14ac:dyDescent="0.15">
      <c r="A19" s="32"/>
      <c r="B19" t="s">
        <v>75</v>
      </c>
      <c r="C19" t="s">
        <v>6</v>
      </c>
      <c r="D19" s="1" t="s">
        <v>105</v>
      </c>
      <c r="E19" s="23"/>
      <c r="F19" s="23"/>
      <c r="G19" s="23"/>
      <c r="H19" s="5">
        <f>SUBTOTAL(9,H6:H18)</f>
        <v>26000</v>
      </c>
      <c r="I19" s="5">
        <f>SUBTOTAL(9,I6:I18)</f>
        <v>1959893000</v>
      </c>
      <c r="J19" s="4">
        <f>I19/H19</f>
        <v>75380.5</v>
      </c>
      <c r="K19" s="5">
        <f>SUBTOTAL(9,K6:K18)</f>
        <v>24000</v>
      </c>
      <c r="L19" s="5">
        <f>SUBTOTAL(9,L6:L18)</f>
        <v>1796376000</v>
      </c>
      <c r="M19" s="4">
        <f>L19/K19</f>
        <v>74849</v>
      </c>
      <c r="N19" s="5">
        <f>SUBTOTAL(9,N6:N18)</f>
        <v>26000</v>
      </c>
      <c r="O19" s="5">
        <f>SUBTOTAL(9,O6:O18)</f>
        <v>1872780000</v>
      </c>
      <c r="P19" s="4">
        <f>O19/N19</f>
        <v>72030</v>
      </c>
      <c r="Q19" s="5">
        <f>SUBTOTAL(9,Q6:Q18)</f>
        <v>24000</v>
      </c>
      <c r="R19" s="5">
        <f>SUBTOTAL(9,R6:R18)</f>
        <v>1688196000</v>
      </c>
      <c r="S19" s="4">
        <f>R19/Q19</f>
        <v>70341.5</v>
      </c>
      <c r="T19" s="5">
        <f>SUBTOTAL(9,T6:T18)</f>
        <v>24000</v>
      </c>
      <c r="U19" s="5">
        <f>SUBTOTAL(9,U6:U18)</f>
        <v>1706340000</v>
      </c>
      <c r="V19" s="4">
        <f>U19/T19</f>
        <v>71097.5</v>
      </c>
      <c r="W19" s="5">
        <f>SUBTOTAL(9,W6:W18)</f>
        <v>24000</v>
      </c>
      <c r="X19" s="5">
        <f>SUBTOTAL(9,X6:X18)</f>
        <v>1819704000</v>
      </c>
      <c r="Y19" s="4">
        <f>X19/W19</f>
        <v>75821</v>
      </c>
      <c r="Z19" s="5">
        <f>SUBTOTAL(9,Z6:Z18)</f>
        <v>39000</v>
      </c>
      <c r="AA19" s="5">
        <f>SUBTOTAL(9,AA6:AA18)</f>
        <v>3068065000</v>
      </c>
      <c r="AB19" s="4">
        <f>AA19/Z19</f>
        <v>78668.333333333328</v>
      </c>
      <c r="AC19" s="5">
        <f>SUBTOTAL(9,AC6:AC18)</f>
        <v>26000</v>
      </c>
      <c r="AD19" s="5">
        <f>SUBTOTAL(9,AD6:AD18)</f>
        <v>2251028000</v>
      </c>
      <c r="AE19" s="4">
        <f>AD19/AC19</f>
        <v>86578</v>
      </c>
      <c r="AI19" s="5">
        <f>SUBTOTAL(9,AI6:AI18)</f>
        <v>38000</v>
      </c>
      <c r="AJ19" s="5">
        <f>SUBTOTAL(9,AJ6:AJ18)</f>
        <v>4144596000</v>
      </c>
      <c r="AK19" s="4">
        <f>AJ19/AI19</f>
        <v>109068.31578947368</v>
      </c>
      <c r="AL19" s="5">
        <f>SUBTOTAL(9,AL6:AL18)</f>
        <v>24000</v>
      </c>
      <c r="AM19" s="5">
        <f>SUBTOTAL(9,AM6:AM18)</f>
        <v>2796888000</v>
      </c>
      <c r="AN19" s="4">
        <f>AM19/AL19</f>
        <v>116537</v>
      </c>
      <c r="AO19" s="5">
        <f>SUBTOTAL(9,AO6:AO18)</f>
        <v>13000</v>
      </c>
      <c r="AP19" s="5">
        <f>SUBTOTAL(9,AP6:AP18)</f>
        <v>1512550000</v>
      </c>
      <c r="AQ19" s="4">
        <f>AP19/AO19</f>
        <v>116350</v>
      </c>
      <c r="AR19" s="5">
        <f>SUBTOTAL(9,AR6:AR18)</f>
        <v>12000</v>
      </c>
      <c r="AS19" s="5">
        <f>SUBTOTAL(9,AS6:AS18)</f>
        <v>1397664000</v>
      </c>
      <c r="AT19" s="4">
        <f>AS19/AR19</f>
        <v>116472</v>
      </c>
      <c r="AU19" s="5"/>
      <c r="AV19" s="5"/>
      <c r="AW19" s="4"/>
      <c r="AX19" s="5">
        <f t="shared" si="1"/>
        <v>300000</v>
      </c>
      <c r="AY19" s="5">
        <f t="shared" si="2"/>
        <v>26014080000</v>
      </c>
      <c r="AZ19" s="4">
        <f t="shared" si="3"/>
        <v>86713.600000000006</v>
      </c>
    </row>
    <row r="20" spans="1:52" hidden="1" x14ac:dyDescent="0.15">
      <c r="A20" s="32"/>
      <c r="B20" t="s">
        <v>61</v>
      </c>
      <c r="C20" t="s">
        <v>6</v>
      </c>
      <c r="D20" t="s">
        <v>7</v>
      </c>
      <c r="E20" s="23"/>
      <c r="F20" s="23"/>
      <c r="G20" s="23"/>
      <c r="H20" s="5"/>
      <c r="I20" s="5"/>
      <c r="J20" s="4"/>
      <c r="N20" s="5">
        <v>12000</v>
      </c>
      <c r="O20" s="6">
        <v>864600000</v>
      </c>
      <c r="P20" s="4">
        <f>O20/N20</f>
        <v>72050</v>
      </c>
      <c r="AX20" s="5">
        <f t="shared" si="1"/>
        <v>12000</v>
      </c>
      <c r="AY20" s="5">
        <f t="shared" si="2"/>
        <v>864600000</v>
      </c>
      <c r="AZ20" s="4">
        <f t="shared" si="3"/>
        <v>72050</v>
      </c>
    </row>
    <row r="21" spans="1:52" x14ac:dyDescent="0.15">
      <c r="A21" s="32"/>
      <c r="B21" t="s">
        <v>61</v>
      </c>
      <c r="C21" t="s">
        <v>6</v>
      </c>
      <c r="D21" s="1" t="s">
        <v>105</v>
      </c>
      <c r="E21" s="23"/>
      <c r="F21" s="23"/>
      <c r="G21" s="23"/>
      <c r="H21" s="5"/>
      <c r="I21" s="5"/>
      <c r="J21" s="4"/>
      <c r="N21" s="5">
        <f>SUBTOTAL(9,N20)</f>
        <v>12000</v>
      </c>
      <c r="O21" s="5">
        <f>SUBTOTAL(9,O20)</f>
        <v>864600000</v>
      </c>
      <c r="P21" s="4">
        <f>O21/N21</f>
        <v>72050</v>
      </c>
      <c r="AX21" s="5">
        <f t="shared" si="1"/>
        <v>12000</v>
      </c>
      <c r="AY21" s="5">
        <f t="shared" si="2"/>
        <v>864600000</v>
      </c>
      <c r="AZ21" s="4">
        <f t="shared" si="3"/>
        <v>72050</v>
      </c>
    </row>
    <row r="22" spans="1:52" hidden="1" x14ac:dyDescent="0.15">
      <c r="A22" s="32"/>
      <c r="B22" t="s">
        <v>62</v>
      </c>
      <c r="C22" t="s">
        <v>33</v>
      </c>
      <c r="D22" t="s">
        <v>7</v>
      </c>
      <c r="E22" s="23"/>
      <c r="F22" s="23"/>
      <c r="G22" s="23"/>
      <c r="H22" s="5">
        <v>6000</v>
      </c>
      <c r="I22" s="5">
        <v>288360000</v>
      </c>
      <c r="J22" s="4">
        <f>I22/H22</f>
        <v>48060</v>
      </c>
      <c r="K22" s="5">
        <v>6000</v>
      </c>
      <c r="L22" s="6">
        <v>282456000</v>
      </c>
      <c r="M22" s="4">
        <f>L22/K22</f>
        <v>47076</v>
      </c>
      <c r="Q22" s="5">
        <v>5800</v>
      </c>
      <c r="R22" s="6">
        <v>258662600</v>
      </c>
      <c r="S22" s="4">
        <f>R22/Q22</f>
        <v>44597</v>
      </c>
      <c r="Z22" s="5">
        <v>7000</v>
      </c>
      <c r="AA22" s="6">
        <v>368438000</v>
      </c>
      <c r="AB22" s="4">
        <f>AA22/Z22</f>
        <v>52634</v>
      </c>
      <c r="AF22" s="5">
        <v>6000</v>
      </c>
      <c r="AG22" s="6">
        <v>290868000</v>
      </c>
      <c r="AH22" s="4">
        <f>AG22/AF22</f>
        <v>48478</v>
      </c>
      <c r="AI22" s="5">
        <v>6000</v>
      </c>
      <c r="AJ22" s="6">
        <v>284256000</v>
      </c>
      <c r="AK22" s="4">
        <f>AJ22/AI22</f>
        <v>47376</v>
      </c>
      <c r="AL22" s="5">
        <v>6000</v>
      </c>
      <c r="AM22" s="6">
        <v>278616000</v>
      </c>
      <c r="AN22" s="4">
        <f>AM22/AL22</f>
        <v>46436</v>
      </c>
      <c r="AO22" s="5">
        <v>7000</v>
      </c>
      <c r="AP22" s="6">
        <v>321139000</v>
      </c>
      <c r="AQ22" s="4">
        <f>AP22/AO22</f>
        <v>45877</v>
      </c>
      <c r="AR22" s="5">
        <v>6000</v>
      </c>
      <c r="AS22" s="6">
        <v>274266000</v>
      </c>
      <c r="AT22" s="4">
        <f>AS22/AR22</f>
        <v>45711</v>
      </c>
      <c r="AU22" s="5">
        <v>7000</v>
      </c>
      <c r="AV22" s="6">
        <v>317814000</v>
      </c>
      <c r="AW22" s="4">
        <f>AV22/AU22</f>
        <v>45402</v>
      </c>
      <c r="AX22" s="5">
        <f t="shared" si="1"/>
        <v>62800</v>
      </c>
      <c r="AY22" s="5">
        <f t="shared" si="2"/>
        <v>2964875600</v>
      </c>
      <c r="AZ22" s="4">
        <f t="shared" si="3"/>
        <v>47211.394904458597</v>
      </c>
    </row>
    <row r="23" spans="1:52" hidden="1" x14ac:dyDescent="0.15">
      <c r="A23" s="32"/>
      <c r="B23" t="s">
        <v>62</v>
      </c>
      <c r="C23" t="s">
        <v>33</v>
      </c>
      <c r="D23" t="s">
        <v>7</v>
      </c>
      <c r="E23" s="23"/>
      <c r="F23" s="23"/>
      <c r="G23" s="23"/>
      <c r="H23" s="5">
        <v>6000</v>
      </c>
      <c r="I23" s="5">
        <v>292542000</v>
      </c>
      <c r="J23" s="4">
        <f>I23/H23</f>
        <v>48757</v>
      </c>
      <c r="K23" s="5">
        <v>6000</v>
      </c>
      <c r="L23" s="6">
        <v>281106000</v>
      </c>
      <c r="M23" s="4">
        <f>L23/K23</f>
        <v>46851</v>
      </c>
      <c r="Q23" s="5">
        <v>6000</v>
      </c>
      <c r="R23" s="6">
        <v>271152000</v>
      </c>
      <c r="S23" s="4">
        <f>R23/Q23</f>
        <v>45192</v>
      </c>
      <c r="AF23" s="5">
        <v>6000</v>
      </c>
      <c r="AG23" s="6">
        <v>288120000</v>
      </c>
      <c r="AH23" s="4">
        <f>AG23/AF23</f>
        <v>48020</v>
      </c>
      <c r="AO23" s="5">
        <v>6000</v>
      </c>
      <c r="AP23" s="6">
        <v>278514000</v>
      </c>
      <c r="AQ23" s="4">
        <f>AP23/AO23</f>
        <v>46419</v>
      </c>
      <c r="AR23" s="5">
        <v>6000</v>
      </c>
      <c r="AS23" s="6">
        <v>276984000</v>
      </c>
      <c r="AT23" s="4">
        <f>AS23/AR23</f>
        <v>46164</v>
      </c>
      <c r="AU23" s="5">
        <v>6753</v>
      </c>
      <c r="AV23" s="6">
        <v>310259832</v>
      </c>
      <c r="AW23" s="4">
        <f>AV23/AU23</f>
        <v>45944</v>
      </c>
      <c r="AX23" s="5">
        <f t="shared" si="1"/>
        <v>42753</v>
      </c>
      <c r="AY23" s="5">
        <f t="shared" si="2"/>
        <v>1998677832</v>
      </c>
      <c r="AZ23" s="4">
        <f t="shared" si="3"/>
        <v>46749.417163707811</v>
      </c>
    </row>
    <row r="24" spans="1:52" hidden="1" x14ac:dyDescent="0.15">
      <c r="A24" s="32"/>
      <c r="B24" t="s">
        <v>62</v>
      </c>
      <c r="C24" t="s">
        <v>33</v>
      </c>
      <c r="D24" t="s">
        <v>7</v>
      </c>
      <c r="E24" s="23"/>
      <c r="F24" s="23"/>
      <c r="G24" s="23"/>
      <c r="H24" s="5"/>
      <c r="I24" s="5"/>
      <c r="J24" s="4"/>
      <c r="K24" s="5"/>
      <c r="L24" s="6"/>
      <c r="M24" s="4"/>
      <c r="Q24" s="5">
        <v>6000</v>
      </c>
      <c r="R24" s="6">
        <v>266370000</v>
      </c>
      <c r="S24" s="4">
        <f>R24/Q24</f>
        <v>44395</v>
      </c>
      <c r="AX24" s="5">
        <f t="shared" si="1"/>
        <v>6000</v>
      </c>
      <c r="AY24" s="5">
        <f t="shared" si="2"/>
        <v>266370000</v>
      </c>
      <c r="AZ24" s="4">
        <f t="shared" si="3"/>
        <v>44395</v>
      </c>
    </row>
    <row r="25" spans="1:52" hidden="1" x14ac:dyDescent="0.15">
      <c r="A25" s="32"/>
      <c r="D25" s="1" t="s">
        <v>125</v>
      </c>
      <c r="E25" s="23"/>
      <c r="F25" s="23"/>
      <c r="G25" s="23"/>
      <c r="H25" s="5">
        <f>SUBTOTAL(9,H22:H24)</f>
        <v>12000</v>
      </c>
      <c r="I25" s="5">
        <f>SUBTOTAL(9,I22:I24)</f>
        <v>580902000</v>
      </c>
      <c r="J25" s="4">
        <f>I25/H25</f>
        <v>48408.5</v>
      </c>
      <c r="K25" s="5">
        <f>SUBTOTAL(9,K22:K24)</f>
        <v>12000</v>
      </c>
      <c r="L25" s="5">
        <f>SUBTOTAL(9,L22:L24)</f>
        <v>563562000</v>
      </c>
      <c r="M25" s="4">
        <f>L25/K25</f>
        <v>46963.5</v>
      </c>
      <c r="Q25" s="5">
        <f>SUBTOTAL(9,Q22:Q24)</f>
        <v>17800</v>
      </c>
      <c r="R25" s="5">
        <f>SUBTOTAL(9,R22:R24)</f>
        <v>796184600</v>
      </c>
      <c r="S25" s="4">
        <f>R25/Q25</f>
        <v>44729.471910112363</v>
      </c>
      <c r="Z25" s="5">
        <f>SUBTOTAL(9,Z22:Z24)</f>
        <v>7000</v>
      </c>
      <c r="AA25" s="5">
        <f>SUBTOTAL(9,AA22:AA24)</f>
        <v>368438000</v>
      </c>
      <c r="AB25" s="4">
        <f>AA25/Z25</f>
        <v>52634</v>
      </c>
      <c r="AF25" s="5">
        <f>SUBTOTAL(9,AF22:AF24)</f>
        <v>12000</v>
      </c>
      <c r="AG25" s="5">
        <f>SUBTOTAL(9,AG22:AG24)</f>
        <v>578988000</v>
      </c>
      <c r="AH25" s="4">
        <f>AG25/AF25</f>
        <v>48249</v>
      </c>
      <c r="AI25" s="5">
        <f>SUBTOTAL(9,AI22:AI24)</f>
        <v>6000</v>
      </c>
      <c r="AJ25" s="5">
        <f>SUBTOTAL(9,AJ22:AJ24)</f>
        <v>284256000</v>
      </c>
      <c r="AK25" s="4">
        <f>AJ25/AI25</f>
        <v>47376</v>
      </c>
      <c r="AL25" s="5">
        <f>SUBTOTAL(9,AL22:AL24)</f>
        <v>6000</v>
      </c>
      <c r="AM25" s="5">
        <f>SUBTOTAL(9,AM22:AM24)</f>
        <v>278616000</v>
      </c>
      <c r="AN25" s="4">
        <f>AM25/AL25</f>
        <v>46436</v>
      </c>
      <c r="AO25" s="5">
        <f>SUBTOTAL(9,AO22:AO24)</f>
        <v>13000</v>
      </c>
      <c r="AP25" s="5">
        <f>SUBTOTAL(9,AP22:AP24)</f>
        <v>599653000</v>
      </c>
      <c r="AQ25" s="4">
        <f>AP25/AO25</f>
        <v>46127.153846153844</v>
      </c>
      <c r="AR25" s="5">
        <f>SUBTOTAL(9,AR22:AR24)</f>
        <v>12000</v>
      </c>
      <c r="AS25" s="5">
        <f>SUBTOTAL(9,AS22:AS24)</f>
        <v>551250000</v>
      </c>
      <c r="AT25" s="4">
        <f>AS25/AR25</f>
        <v>45937.5</v>
      </c>
      <c r="AU25" s="5">
        <f>SUBTOTAL(9,AU22:AU24)</f>
        <v>13753</v>
      </c>
      <c r="AV25" s="5">
        <f>SUBTOTAL(9,AV22:AV24)</f>
        <v>628073832</v>
      </c>
      <c r="AW25" s="4">
        <f>AV25/AU25</f>
        <v>45668.13291645459</v>
      </c>
      <c r="AX25" s="5">
        <f t="shared" si="1"/>
        <v>111553</v>
      </c>
      <c r="AY25" s="5">
        <f t="shared" si="2"/>
        <v>5229923432</v>
      </c>
      <c r="AZ25" s="4">
        <f t="shared" si="3"/>
        <v>46882.857762677828</v>
      </c>
    </row>
    <row r="26" spans="1:52" hidden="1" x14ac:dyDescent="0.15">
      <c r="A26" s="32"/>
      <c r="B26" t="s">
        <v>62</v>
      </c>
      <c r="C26" t="s">
        <v>33</v>
      </c>
      <c r="D26" t="s">
        <v>10</v>
      </c>
      <c r="E26" s="23"/>
      <c r="F26" s="23"/>
      <c r="G26" s="23"/>
      <c r="H26" s="5"/>
      <c r="I26" s="5"/>
      <c r="J26" s="4"/>
      <c r="K26" s="5"/>
      <c r="L26" s="5"/>
      <c r="M26" s="4"/>
      <c r="Q26" s="5"/>
      <c r="R26" s="5"/>
      <c r="S26" s="4"/>
      <c r="Z26" s="5"/>
      <c r="AA26" s="5"/>
      <c r="AB26" s="4"/>
      <c r="AC26" s="5">
        <v>7000</v>
      </c>
      <c r="AD26" s="6">
        <v>356692000</v>
      </c>
      <c r="AE26" s="4">
        <f>AD26/AC26</f>
        <v>50956</v>
      </c>
      <c r="AU26" s="5">
        <v>6000</v>
      </c>
      <c r="AV26" s="6">
        <v>275352000</v>
      </c>
      <c r="AW26" s="4">
        <f>AV26/AU26</f>
        <v>45892</v>
      </c>
      <c r="AX26" s="5">
        <f t="shared" si="1"/>
        <v>13000</v>
      </c>
      <c r="AY26" s="5">
        <f t="shared" si="2"/>
        <v>632044000</v>
      </c>
      <c r="AZ26" s="4">
        <f t="shared" si="3"/>
        <v>48618.769230769234</v>
      </c>
    </row>
    <row r="27" spans="1:52" hidden="1" x14ac:dyDescent="0.15">
      <c r="A27" s="32"/>
      <c r="B27" t="s">
        <v>62</v>
      </c>
      <c r="C27" t="s">
        <v>33</v>
      </c>
      <c r="D27" t="s">
        <v>10</v>
      </c>
      <c r="E27" s="23"/>
      <c r="F27" s="23"/>
      <c r="G27" s="23"/>
      <c r="H27" s="5"/>
      <c r="I27" s="5"/>
      <c r="J27" s="4"/>
      <c r="K27" s="5"/>
      <c r="L27" s="5"/>
      <c r="M27" s="4"/>
      <c r="Q27" s="5"/>
      <c r="R27" s="5"/>
      <c r="S27" s="4"/>
      <c r="Z27" s="5"/>
      <c r="AA27" s="5"/>
      <c r="AB27" s="4"/>
      <c r="AC27" s="5">
        <v>6000</v>
      </c>
      <c r="AD27" s="6">
        <v>301740000</v>
      </c>
      <c r="AE27" s="4">
        <f>AD27/AC27</f>
        <v>50290</v>
      </c>
      <c r="AX27" s="5">
        <f t="shared" si="1"/>
        <v>6000</v>
      </c>
      <c r="AY27" s="5">
        <f t="shared" si="2"/>
        <v>301740000</v>
      </c>
      <c r="AZ27" s="4">
        <f t="shared" si="3"/>
        <v>50290</v>
      </c>
    </row>
    <row r="28" spans="1:52" hidden="1" x14ac:dyDescent="0.15">
      <c r="A28" s="32"/>
      <c r="D28" s="1" t="s">
        <v>124</v>
      </c>
      <c r="E28" s="23"/>
      <c r="F28" s="23"/>
      <c r="G28" s="23"/>
      <c r="H28" s="5"/>
      <c r="I28" s="5"/>
      <c r="J28" s="4"/>
      <c r="K28" s="5"/>
      <c r="L28" s="5"/>
      <c r="M28" s="4"/>
      <c r="Q28" s="5"/>
      <c r="R28" s="5"/>
      <c r="S28" s="4"/>
      <c r="Z28" s="5"/>
      <c r="AA28" s="5"/>
      <c r="AB28" s="4"/>
      <c r="AC28" s="5">
        <f>SUBTOTAL(9,AC26:AC27)</f>
        <v>13000</v>
      </c>
      <c r="AD28" s="5">
        <f>SUBTOTAL(9,AD26:AD27)</f>
        <v>658432000</v>
      </c>
      <c r="AE28" s="4">
        <f>AD28/AC28</f>
        <v>50648.615384615383</v>
      </c>
      <c r="AU28" s="5">
        <f>SUBTOTAL(9,AU26:AU27)</f>
        <v>6000</v>
      </c>
      <c r="AV28" s="5">
        <f>SUBTOTAL(9,AV26:AV27)</f>
        <v>275352000</v>
      </c>
      <c r="AW28" s="4">
        <f>AV28/AU28</f>
        <v>45892</v>
      </c>
      <c r="AX28" s="5">
        <f t="shared" si="1"/>
        <v>19000</v>
      </c>
      <c r="AY28" s="5">
        <f t="shared" si="2"/>
        <v>933784000</v>
      </c>
      <c r="AZ28" s="4">
        <f t="shared" si="3"/>
        <v>49146.526315789473</v>
      </c>
    </row>
    <row r="29" spans="1:52" hidden="1" x14ac:dyDescent="0.15">
      <c r="A29" s="32"/>
      <c r="B29" t="s">
        <v>62</v>
      </c>
      <c r="C29" t="s">
        <v>33</v>
      </c>
      <c r="D29" t="s">
        <v>35</v>
      </c>
      <c r="E29" s="23"/>
      <c r="F29" s="23"/>
      <c r="G29" s="23"/>
      <c r="H29" s="5"/>
      <c r="I29" s="5"/>
      <c r="J29" s="4"/>
      <c r="K29" s="5"/>
      <c r="L29" s="5"/>
      <c r="M29" s="4"/>
      <c r="Q29" s="5"/>
      <c r="R29" s="5"/>
      <c r="S29" s="4"/>
      <c r="W29" s="5">
        <v>6000</v>
      </c>
      <c r="X29" s="6">
        <v>277728000</v>
      </c>
      <c r="Y29" s="4">
        <f>X29/W29</f>
        <v>46288</v>
      </c>
      <c r="Z29" s="5">
        <v>6000</v>
      </c>
      <c r="AA29" s="6">
        <v>295908000</v>
      </c>
      <c r="AB29" s="4">
        <f>AA29/Z29</f>
        <v>49318</v>
      </c>
      <c r="AC29" s="5">
        <v>6000</v>
      </c>
      <c r="AD29" s="6">
        <v>284664000</v>
      </c>
      <c r="AE29" s="4">
        <f>AD29/AC29</f>
        <v>47444</v>
      </c>
      <c r="AX29" s="5">
        <f t="shared" si="1"/>
        <v>18000</v>
      </c>
      <c r="AY29" s="5">
        <f t="shared" si="2"/>
        <v>858300000</v>
      </c>
      <c r="AZ29" s="4">
        <f t="shared" si="3"/>
        <v>47683.333333333336</v>
      </c>
    </row>
    <row r="30" spans="1:52" hidden="1" x14ac:dyDescent="0.15">
      <c r="A30" s="32"/>
      <c r="B30" t="s">
        <v>62</v>
      </c>
      <c r="C30" t="s">
        <v>33</v>
      </c>
      <c r="D30" t="s">
        <v>18</v>
      </c>
      <c r="E30" s="23"/>
      <c r="F30" s="23"/>
      <c r="G30" s="23"/>
      <c r="H30" s="5"/>
      <c r="I30" s="5"/>
      <c r="J30" s="4"/>
      <c r="K30" s="5">
        <v>7000</v>
      </c>
      <c r="L30" s="6">
        <v>324723000</v>
      </c>
      <c r="M30" s="4">
        <f>L30/K30</f>
        <v>46389</v>
      </c>
      <c r="N30" s="5">
        <v>7000</v>
      </c>
      <c r="O30" s="6">
        <v>322413000</v>
      </c>
      <c r="P30" s="4">
        <f>O30/N30</f>
        <v>46059</v>
      </c>
      <c r="W30" s="5">
        <v>6000</v>
      </c>
      <c r="X30" s="6">
        <v>301146000</v>
      </c>
      <c r="Y30" s="4">
        <f>X30/W30</f>
        <v>50191</v>
      </c>
      <c r="AX30" s="5">
        <f t="shared" si="1"/>
        <v>20000</v>
      </c>
      <c r="AY30" s="5">
        <f t="shared" si="2"/>
        <v>948282000</v>
      </c>
      <c r="AZ30" s="4">
        <f t="shared" si="3"/>
        <v>47414.1</v>
      </c>
    </row>
    <row r="31" spans="1:52" hidden="1" x14ac:dyDescent="0.15">
      <c r="A31" s="32"/>
      <c r="B31" t="s">
        <v>62</v>
      </c>
      <c r="C31" t="s">
        <v>33</v>
      </c>
      <c r="D31" t="s">
        <v>18</v>
      </c>
      <c r="E31" s="23"/>
      <c r="F31" s="23"/>
      <c r="G31" s="23"/>
      <c r="H31" s="5"/>
      <c r="I31" s="5"/>
      <c r="J31" s="4"/>
      <c r="K31" s="5"/>
      <c r="L31" s="6"/>
      <c r="N31" s="5">
        <v>6000</v>
      </c>
      <c r="O31" s="6">
        <v>276354000</v>
      </c>
      <c r="P31" s="4">
        <f>O31/N31</f>
        <v>46059</v>
      </c>
      <c r="AX31" s="5">
        <f t="shared" si="1"/>
        <v>6000</v>
      </c>
      <c r="AY31" s="5">
        <f t="shared" si="2"/>
        <v>276354000</v>
      </c>
      <c r="AZ31" s="4">
        <f t="shared" si="3"/>
        <v>46059</v>
      </c>
    </row>
    <row r="32" spans="1:52" hidden="1" x14ac:dyDescent="0.15">
      <c r="A32" s="32"/>
      <c r="B32" t="s">
        <v>62</v>
      </c>
      <c r="C32" t="s">
        <v>33</v>
      </c>
      <c r="D32" t="s">
        <v>18</v>
      </c>
      <c r="E32" s="23"/>
      <c r="F32" s="23"/>
      <c r="G32" s="23"/>
      <c r="H32" s="5"/>
      <c r="I32" s="5"/>
      <c r="J32" s="4"/>
      <c r="K32" s="5"/>
      <c r="L32" s="6"/>
      <c r="N32" s="5">
        <v>6000</v>
      </c>
      <c r="O32" s="6">
        <v>274014000</v>
      </c>
      <c r="P32" s="4">
        <f>O32/N32</f>
        <v>45669</v>
      </c>
      <c r="U32" s="2"/>
      <c r="AX32" s="5">
        <f t="shared" si="1"/>
        <v>6000</v>
      </c>
      <c r="AY32" s="5">
        <f t="shared" si="2"/>
        <v>274014000</v>
      </c>
      <c r="AZ32" s="4">
        <f t="shared" si="3"/>
        <v>45669</v>
      </c>
    </row>
    <row r="33" spans="1:52" hidden="1" x14ac:dyDescent="0.15">
      <c r="A33" s="32"/>
      <c r="D33" s="1" t="s">
        <v>123</v>
      </c>
      <c r="E33" s="23"/>
      <c r="F33" s="23"/>
      <c r="G33" s="23"/>
      <c r="H33" s="5"/>
      <c r="I33" s="5"/>
      <c r="J33" s="4"/>
      <c r="K33" s="5">
        <f>SUBTOTAL(9,K30:K32)</f>
        <v>7000</v>
      </c>
      <c r="L33" s="5">
        <f>SUBTOTAL(9,L30:L32)</f>
        <v>324723000</v>
      </c>
      <c r="M33" s="4">
        <f>L33/K33</f>
        <v>46389</v>
      </c>
      <c r="N33" s="5">
        <f>SUBTOTAL(9,N30:N32)</f>
        <v>19000</v>
      </c>
      <c r="O33" s="5">
        <f>SUBTOTAL(9,O30:O32)</f>
        <v>872781000</v>
      </c>
      <c r="P33" s="4">
        <f>O33/N33</f>
        <v>45935.84210526316</v>
      </c>
      <c r="U33" s="2"/>
      <c r="W33" s="5">
        <f>SUBTOTAL(9,W30:W32)</f>
        <v>6000</v>
      </c>
      <c r="X33" s="5">
        <f>SUBTOTAL(9,X30:X32)</f>
        <v>301146000</v>
      </c>
      <c r="Y33" s="4">
        <f>X33/W33</f>
        <v>50191</v>
      </c>
      <c r="AX33" s="5">
        <f t="shared" si="1"/>
        <v>32000</v>
      </c>
      <c r="AY33" s="5">
        <f t="shared" si="2"/>
        <v>1498650000</v>
      </c>
      <c r="AZ33" s="4">
        <f t="shared" si="3"/>
        <v>46832.8125</v>
      </c>
    </row>
    <row r="34" spans="1:52" hidden="1" x14ac:dyDescent="0.15">
      <c r="A34" s="32"/>
      <c r="B34" t="s">
        <v>62</v>
      </c>
      <c r="C34" t="s">
        <v>33</v>
      </c>
      <c r="D34" t="s">
        <v>30</v>
      </c>
      <c r="E34" s="4">
        <v>6000</v>
      </c>
      <c r="F34" s="6">
        <v>307608000</v>
      </c>
      <c r="G34" s="4">
        <f>F34/E34</f>
        <v>51268</v>
      </c>
      <c r="H34" s="4"/>
      <c r="I34" s="6"/>
      <c r="J34" s="4"/>
      <c r="Q34" s="5">
        <v>6000</v>
      </c>
      <c r="R34" s="6">
        <v>267360000</v>
      </c>
      <c r="S34" s="4">
        <f>R34/Q34</f>
        <v>44560</v>
      </c>
      <c r="Z34" s="5">
        <v>7000</v>
      </c>
      <c r="AA34" s="6">
        <v>359114000</v>
      </c>
      <c r="AB34" s="4">
        <f>AA34/Z34</f>
        <v>51302</v>
      </c>
      <c r="AF34" s="5">
        <v>7000</v>
      </c>
      <c r="AG34" s="6">
        <v>333844000</v>
      </c>
      <c r="AH34" s="4">
        <f>AG34/AF34</f>
        <v>47692</v>
      </c>
      <c r="AI34" s="5">
        <v>6000</v>
      </c>
      <c r="AJ34" s="6">
        <v>277260000</v>
      </c>
      <c r="AK34" s="4">
        <f>AJ34/AI34</f>
        <v>46210</v>
      </c>
      <c r="AL34" s="5">
        <v>6000</v>
      </c>
      <c r="AM34" s="6">
        <v>277470000</v>
      </c>
      <c r="AN34" s="4">
        <f>AM34/AL34</f>
        <v>46245</v>
      </c>
      <c r="AO34" s="5">
        <v>7000</v>
      </c>
      <c r="AP34" s="6">
        <v>323806000</v>
      </c>
      <c r="AQ34" s="4">
        <f>AP34/AO34</f>
        <v>46258</v>
      </c>
      <c r="AU34" s="5">
        <v>7000</v>
      </c>
      <c r="AV34" s="6">
        <v>319704000</v>
      </c>
      <c r="AW34" s="4">
        <f>AV34/AU34</f>
        <v>45672</v>
      </c>
      <c r="AX34" s="5">
        <f t="shared" si="1"/>
        <v>52000</v>
      </c>
      <c r="AY34" s="5">
        <f t="shared" si="2"/>
        <v>2466166000</v>
      </c>
      <c r="AZ34" s="4">
        <f t="shared" si="3"/>
        <v>47426.269230769234</v>
      </c>
    </row>
    <row r="35" spans="1:52" hidden="1" x14ac:dyDescent="0.15">
      <c r="A35" s="32"/>
      <c r="B35" t="s">
        <v>62</v>
      </c>
      <c r="C35" t="s">
        <v>33</v>
      </c>
      <c r="D35" t="s">
        <v>63</v>
      </c>
      <c r="E35" s="4"/>
      <c r="F35" s="6"/>
      <c r="G35" s="4"/>
      <c r="H35" s="4"/>
      <c r="I35" s="6"/>
      <c r="J35" s="4"/>
      <c r="Q35" s="5"/>
      <c r="R35" s="6"/>
      <c r="S35" s="4"/>
      <c r="Z35" s="5"/>
      <c r="AA35" s="6"/>
      <c r="AB35" s="4"/>
      <c r="AF35" s="5">
        <v>6000</v>
      </c>
      <c r="AG35" s="6">
        <v>288408000</v>
      </c>
      <c r="AH35" s="4">
        <f>AG35/AF35</f>
        <v>48068</v>
      </c>
      <c r="AO35" s="5">
        <v>7000</v>
      </c>
      <c r="AP35" s="6">
        <v>321923000</v>
      </c>
      <c r="AQ35" s="4">
        <f>AP35/AO35</f>
        <v>45989</v>
      </c>
      <c r="AX35" s="5">
        <f t="shared" si="1"/>
        <v>13000</v>
      </c>
      <c r="AY35" s="5">
        <f t="shared" si="2"/>
        <v>610331000</v>
      </c>
      <c r="AZ35" s="4">
        <f t="shared" si="3"/>
        <v>46948.538461538461</v>
      </c>
    </row>
    <row r="36" spans="1:52" hidden="1" x14ac:dyDescent="0.15">
      <c r="A36" s="32"/>
      <c r="D36" s="1" t="s">
        <v>122</v>
      </c>
      <c r="E36" s="5">
        <f>SUBTOTAL(9,E34:E35)</f>
        <v>6000</v>
      </c>
      <c r="F36" s="5">
        <f>SUBTOTAL(9,F34:F35)</f>
        <v>307608000</v>
      </c>
      <c r="G36" s="4">
        <f>F36/E36</f>
        <v>51268</v>
      </c>
      <c r="H36" s="4"/>
      <c r="I36" s="6"/>
      <c r="J36" s="4"/>
      <c r="Q36" s="5">
        <f>SUBTOTAL(9,Q34:Q35)</f>
        <v>6000</v>
      </c>
      <c r="R36" s="5">
        <f>SUBTOTAL(9,R34:R35)</f>
        <v>267360000</v>
      </c>
      <c r="S36" s="4">
        <f>R36/Q36</f>
        <v>44560</v>
      </c>
      <c r="Z36" s="5">
        <f>SUBTOTAL(9,Z34:Z35)</f>
        <v>7000</v>
      </c>
      <c r="AA36" s="5">
        <f>SUBTOTAL(9,AA34:AA35)</f>
        <v>359114000</v>
      </c>
      <c r="AB36" s="4">
        <f>AA36/Z36</f>
        <v>51302</v>
      </c>
      <c r="AF36" s="5">
        <f>SUBTOTAL(9,AF34:AF35)</f>
        <v>13000</v>
      </c>
      <c r="AG36" s="5">
        <f>SUBTOTAL(9,AG34:AG35)</f>
        <v>622252000</v>
      </c>
      <c r="AH36" s="4">
        <f>AG36/AF36</f>
        <v>47865.538461538461</v>
      </c>
      <c r="AI36" s="5">
        <f>SUBTOTAL(9,AI34:AI35)</f>
        <v>6000</v>
      </c>
      <c r="AJ36" s="5">
        <f>SUBTOTAL(9,AJ34:AJ35)</f>
        <v>277260000</v>
      </c>
      <c r="AK36" s="4">
        <f>AJ36/AI36</f>
        <v>46210</v>
      </c>
      <c r="AL36" s="5">
        <f>SUBTOTAL(9,AL34:AL35)</f>
        <v>6000</v>
      </c>
      <c r="AM36" s="5">
        <f>SUBTOTAL(9,AM34:AM35)</f>
        <v>277470000</v>
      </c>
      <c r="AN36" s="4">
        <f>AM36/AL36</f>
        <v>46245</v>
      </c>
      <c r="AO36" s="5">
        <f>SUBTOTAL(9,AO34:AO35)</f>
        <v>14000</v>
      </c>
      <c r="AP36" s="5">
        <f>SUBTOTAL(9,AP34:AP35)</f>
        <v>645729000</v>
      </c>
      <c r="AQ36" s="4">
        <f>AP36/AO36</f>
        <v>46123.5</v>
      </c>
      <c r="AU36" s="5">
        <f>SUBTOTAL(9,AU34:AU35)</f>
        <v>7000</v>
      </c>
      <c r="AV36" s="5">
        <f>SUBTOTAL(9,AV34:AV35)</f>
        <v>319704000</v>
      </c>
      <c r="AW36" s="4">
        <f>AV36/AU36</f>
        <v>45672</v>
      </c>
      <c r="AX36" s="5">
        <f t="shared" si="1"/>
        <v>65000</v>
      </c>
      <c r="AY36" s="5">
        <f t="shared" si="2"/>
        <v>3076497000</v>
      </c>
      <c r="AZ36" s="4">
        <f t="shared" si="3"/>
        <v>47330.723076923074</v>
      </c>
    </row>
    <row r="37" spans="1:52" hidden="1" x14ac:dyDescent="0.15">
      <c r="A37" s="32"/>
      <c r="B37" t="s">
        <v>62</v>
      </c>
      <c r="C37" t="s">
        <v>33</v>
      </c>
      <c r="D37" t="s">
        <v>19</v>
      </c>
      <c r="E37" s="5"/>
      <c r="F37" s="5"/>
      <c r="G37" s="4"/>
      <c r="H37" s="4"/>
      <c r="I37" s="6"/>
      <c r="J37" s="4"/>
      <c r="Q37" s="5"/>
      <c r="R37" s="5"/>
      <c r="S37" s="4"/>
      <c r="Z37" s="5"/>
      <c r="AA37" s="5"/>
      <c r="AB37" s="4"/>
      <c r="AF37" s="5"/>
      <c r="AG37" s="5"/>
      <c r="AH37" s="4"/>
      <c r="AI37" s="5"/>
      <c r="AJ37" s="5"/>
      <c r="AK37" s="4"/>
      <c r="AL37" s="5"/>
      <c r="AM37" s="5"/>
      <c r="AN37" s="4"/>
      <c r="AO37" s="5"/>
      <c r="AP37" s="5"/>
      <c r="AQ37" s="4"/>
      <c r="AR37" s="5">
        <v>7000</v>
      </c>
      <c r="AS37" s="6">
        <v>322091000</v>
      </c>
      <c r="AT37" s="4">
        <f>AS37/AR37</f>
        <v>46013</v>
      </c>
      <c r="AU37" s="5">
        <v>6000</v>
      </c>
      <c r="AV37" s="6">
        <v>277200000</v>
      </c>
      <c r="AW37" s="4">
        <f>AV37/AU37</f>
        <v>46200</v>
      </c>
      <c r="AX37" s="5">
        <f t="shared" si="1"/>
        <v>13000</v>
      </c>
      <c r="AY37" s="5">
        <f t="shared" si="2"/>
        <v>599291000</v>
      </c>
      <c r="AZ37" s="4">
        <f t="shared" si="3"/>
        <v>46099.307692307695</v>
      </c>
    </row>
    <row r="38" spans="1:52" hidden="1" x14ac:dyDescent="0.15">
      <c r="A38" s="32"/>
      <c r="B38" t="s">
        <v>62</v>
      </c>
      <c r="C38" t="s">
        <v>33</v>
      </c>
      <c r="D38" t="s">
        <v>21</v>
      </c>
      <c r="E38" s="4"/>
      <c r="F38" s="6"/>
      <c r="G38" s="4"/>
      <c r="H38" s="5">
        <v>6000</v>
      </c>
      <c r="I38" s="5">
        <v>288810000</v>
      </c>
      <c r="J38" s="4">
        <f>I38/H38</f>
        <v>48135</v>
      </c>
      <c r="AC38" s="5"/>
      <c r="AD38" s="6"/>
      <c r="AE38" s="4"/>
      <c r="AL38" s="5">
        <v>6000</v>
      </c>
      <c r="AM38" s="6">
        <v>275340000</v>
      </c>
      <c r="AN38" s="4">
        <f>AM38/AL38</f>
        <v>45890</v>
      </c>
      <c r="AX38" s="5">
        <f t="shared" si="1"/>
        <v>12000</v>
      </c>
      <c r="AY38" s="5">
        <f t="shared" si="2"/>
        <v>564150000</v>
      </c>
      <c r="AZ38" s="4">
        <f t="shared" si="3"/>
        <v>47012.5</v>
      </c>
    </row>
    <row r="39" spans="1:52" hidden="1" x14ac:dyDescent="0.15">
      <c r="A39" s="32"/>
      <c r="B39" t="s">
        <v>62</v>
      </c>
      <c r="C39" t="s">
        <v>33</v>
      </c>
      <c r="D39" t="s">
        <v>24</v>
      </c>
      <c r="E39" s="4"/>
      <c r="F39" s="6"/>
      <c r="G39" s="4"/>
      <c r="H39" s="5"/>
      <c r="I39" s="5"/>
      <c r="J39" s="4"/>
      <c r="W39" s="5">
        <v>7000</v>
      </c>
      <c r="X39" s="6">
        <v>352800000</v>
      </c>
      <c r="Y39" s="4">
        <f t="shared" ref="Y39:Y44" si="4">X39/W39</f>
        <v>50400</v>
      </c>
      <c r="AX39" s="5">
        <f t="shared" si="1"/>
        <v>7000</v>
      </c>
      <c r="AY39" s="5">
        <f t="shared" si="2"/>
        <v>352800000</v>
      </c>
      <c r="AZ39" s="4">
        <f t="shared" si="3"/>
        <v>50400</v>
      </c>
    </row>
    <row r="40" spans="1:52" hidden="1" x14ac:dyDescent="0.15">
      <c r="A40" s="32"/>
      <c r="B40" t="s">
        <v>62</v>
      </c>
      <c r="C40" t="s">
        <v>33</v>
      </c>
      <c r="D40" t="s">
        <v>24</v>
      </c>
      <c r="E40" s="4"/>
      <c r="F40" s="6"/>
      <c r="G40" s="4"/>
      <c r="H40" s="5"/>
      <c r="I40" s="5"/>
      <c r="J40" s="4"/>
      <c r="W40" s="5">
        <v>7000</v>
      </c>
      <c r="X40" s="6">
        <v>347550000</v>
      </c>
      <c r="Y40" s="4">
        <f t="shared" si="4"/>
        <v>49650</v>
      </c>
      <c r="AX40" s="5">
        <f t="shared" si="1"/>
        <v>7000</v>
      </c>
      <c r="AY40" s="5">
        <f t="shared" si="2"/>
        <v>347550000</v>
      </c>
      <c r="AZ40" s="4">
        <f t="shared" si="3"/>
        <v>49650</v>
      </c>
    </row>
    <row r="41" spans="1:52" hidden="1" x14ac:dyDescent="0.15">
      <c r="A41" s="32"/>
      <c r="B41" t="s">
        <v>62</v>
      </c>
      <c r="C41" t="s">
        <v>33</v>
      </c>
      <c r="D41" t="s">
        <v>24</v>
      </c>
      <c r="E41" s="4"/>
      <c r="F41" s="6"/>
      <c r="G41" s="4"/>
      <c r="H41" s="5"/>
      <c r="I41" s="5"/>
      <c r="J41" s="4"/>
      <c r="W41" s="5">
        <v>7000</v>
      </c>
      <c r="X41" s="6">
        <v>349930000</v>
      </c>
      <c r="Y41" s="4">
        <f t="shared" si="4"/>
        <v>49990</v>
      </c>
      <c r="AX41" s="5">
        <f t="shared" si="1"/>
        <v>7000</v>
      </c>
      <c r="AY41" s="5">
        <f t="shared" si="2"/>
        <v>349930000</v>
      </c>
      <c r="AZ41" s="4">
        <f t="shared" si="3"/>
        <v>49990</v>
      </c>
    </row>
    <row r="42" spans="1:52" hidden="1" x14ac:dyDescent="0.15">
      <c r="A42" s="32"/>
      <c r="D42" s="1" t="s">
        <v>121</v>
      </c>
      <c r="E42" s="4"/>
      <c r="F42" s="6"/>
      <c r="G42" s="4"/>
      <c r="H42" s="5"/>
      <c r="I42" s="5"/>
      <c r="J42" s="4"/>
      <c r="W42" s="5">
        <f>SUBTOTAL(9,W39:W41)</f>
        <v>21000</v>
      </c>
      <c r="X42" s="5">
        <f>SUBTOTAL(9,X39:X41)</f>
        <v>1050280000</v>
      </c>
      <c r="Y42" s="4">
        <f t="shared" si="4"/>
        <v>50013.333333333336</v>
      </c>
      <c r="AX42" s="5">
        <f t="shared" si="1"/>
        <v>21000</v>
      </c>
      <c r="AY42" s="5">
        <f t="shared" si="2"/>
        <v>1050280000</v>
      </c>
      <c r="AZ42" s="4">
        <f t="shared" si="3"/>
        <v>50013.333333333336</v>
      </c>
    </row>
    <row r="43" spans="1:52" x14ac:dyDescent="0.15">
      <c r="A43" s="32"/>
      <c r="B43" t="s">
        <v>62</v>
      </c>
      <c r="C43" t="s">
        <v>33</v>
      </c>
      <c r="D43" s="1" t="s">
        <v>105</v>
      </c>
      <c r="E43" s="5">
        <f>SUBTOTAL(9,E22:E42)</f>
        <v>6000</v>
      </c>
      <c r="F43" s="5">
        <f>SUBTOTAL(9,F22:F42)</f>
        <v>307608000</v>
      </c>
      <c r="G43" s="4">
        <f>F43/E43</f>
        <v>51268</v>
      </c>
      <c r="H43" s="5">
        <f>SUBTOTAL(9,H22:H42)</f>
        <v>18000</v>
      </c>
      <c r="I43" s="5">
        <f>SUBTOTAL(9,I22:I42)</f>
        <v>869712000</v>
      </c>
      <c r="J43" s="4">
        <f>I43/H43</f>
        <v>48317.333333333336</v>
      </c>
      <c r="K43" s="5">
        <f>SUBTOTAL(9,K22:K42)</f>
        <v>19000</v>
      </c>
      <c r="L43" s="5">
        <f>SUBTOTAL(9,L22:L42)</f>
        <v>888285000</v>
      </c>
      <c r="M43" s="4">
        <f>L43/K43</f>
        <v>46751.84210526316</v>
      </c>
      <c r="N43" s="5">
        <f>SUBTOTAL(9,N22:N42)</f>
        <v>19000</v>
      </c>
      <c r="O43" s="5">
        <f>SUBTOTAL(9,O22:O42)</f>
        <v>872781000</v>
      </c>
      <c r="P43" s="4">
        <f>O43/N43</f>
        <v>45935.84210526316</v>
      </c>
      <c r="Q43" s="5">
        <f>SUBTOTAL(9,Q22:Q42)</f>
        <v>23800</v>
      </c>
      <c r="R43" s="5">
        <f>SUBTOTAL(9,R22:R42)</f>
        <v>1063544600</v>
      </c>
      <c r="S43" s="4">
        <f>R43/Q43</f>
        <v>44686.747899159665</v>
      </c>
      <c r="W43" s="5">
        <f>SUBTOTAL(9,W22:W42)</f>
        <v>33000</v>
      </c>
      <c r="X43" s="5">
        <f>SUBTOTAL(9,X22:X42)</f>
        <v>1629154000</v>
      </c>
      <c r="Y43" s="4">
        <f t="shared" si="4"/>
        <v>49368.303030303032</v>
      </c>
      <c r="Z43" s="5">
        <f>SUBTOTAL(9,Z22:Z42)</f>
        <v>20000</v>
      </c>
      <c r="AA43" s="5">
        <f>SUBTOTAL(9,AA22:AA42)</f>
        <v>1023460000</v>
      </c>
      <c r="AB43" s="4">
        <f>AA43/Z43</f>
        <v>51173</v>
      </c>
      <c r="AC43" s="5">
        <f>SUBTOTAL(9,AC22:AC42)</f>
        <v>19000</v>
      </c>
      <c r="AD43" s="5">
        <f>SUBTOTAL(9,AD22:AD42)</f>
        <v>943096000</v>
      </c>
      <c r="AE43" s="4">
        <f>AD43/AC43</f>
        <v>49636.631578947367</v>
      </c>
      <c r="AF43" s="5">
        <f>SUBTOTAL(9,AF22:AF42)</f>
        <v>25000</v>
      </c>
      <c r="AG43" s="5">
        <f>SUBTOTAL(9,AG22:AG42)</f>
        <v>1201240000</v>
      </c>
      <c r="AH43" s="4">
        <f>AG43/AF43</f>
        <v>48049.599999999999</v>
      </c>
      <c r="AI43" s="5">
        <f>SUBTOTAL(9,AI22:AI42)</f>
        <v>12000</v>
      </c>
      <c r="AJ43" s="5">
        <f>SUBTOTAL(9,AJ22:AJ42)</f>
        <v>561516000</v>
      </c>
      <c r="AK43" s="4">
        <f>AJ43/AI43</f>
        <v>46793</v>
      </c>
      <c r="AL43" s="5">
        <f>SUBTOTAL(9,AL22:AL42)</f>
        <v>18000</v>
      </c>
      <c r="AM43" s="5">
        <f>SUBTOTAL(9,AM22:AM42)</f>
        <v>831426000</v>
      </c>
      <c r="AN43" s="4">
        <f>AM43/AL43</f>
        <v>46190.333333333336</v>
      </c>
      <c r="AO43" s="5">
        <f>SUBTOTAL(9,AO22:AO42)</f>
        <v>27000</v>
      </c>
      <c r="AP43" s="5">
        <f>SUBTOTAL(9,AP22:AP42)</f>
        <v>1245382000</v>
      </c>
      <c r="AQ43" s="4">
        <f>AP43/AO43</f>
        <v>46125.259259259263</v>
      </c>
      <c r="AR43" s="5">
        <f>SUBTOTAL(9,AR22:AR42)</f>
        <v>19000</v>
      </c>
      <c r="AS43" s="5">
        <f>SUBTOTAL(9,AS22:AS42)</f>
        <v>873341000</v>
      </c>
      <c r="AT43" s="4">
        <f>AS43/AR43</f>
        <v>45965.315789473687</v>
      </c>
      <c r="AU43" s="5">
        <f>SUBTOTAL(9,AU22:AU42)</f>
        <v>32753</v>
      </c>
      <c r="AV43" s="5">
        <f>SUBTOTAL(9,AV22:AV42)</f>
        <v>1500329832</v>
      </c>
      <c r="AW43" s="4">
        <f>AV43/AU43</f>
        <v>45807.401825786954</v>
      </c>
      <c r="AX43" s="5">
        <f t="shared" si="1"/>
        <v>291553</v>
      </c>
      <c r="AY43" s="5">
        <f t="shared" si="2"/>
        <v>13810875432</v>
      </c>
      <c r="AZ43" s="4">
        <f t="shared" si="3"/>
        <v>47370.033688557487</v>
      </c>
    </row>
    <row r="44" spans="1:52" hidden="1" x14ac:dyDescent="0.15">
      <c r="A44" s="32"/>
      <c r="B44" t="s">
        <v>62</v>
      </c>
      <c r="C44" t="s">
        <v>64</v>
      </c>
      <c r="D44" t="s">
        <v>7</v>
      </c>
      <c r="E44" s="4">
        <v>3298</v>
      </c>
      <c r="F44" s="6">
        <v>305312350</v>
      </c>
      <c r="G44" s="4">
        <f>F44/E44</f>
        <v>92575</v>
      </c>
      <c r="H44" s="4"/>
      <c r="I44" s="6"/>
      <c r="J44" s="4"/>
      <c r="Q44">
        <v>200</v>
      </c>
      <c r="R44" s="6">
        <v>14400000</v>
      </c>
      <c r="S44" s="4">
        <f>R44/Q44</f>
        <v>72000</v>
      </c>
      <c r="W44" s="5">
        <v>2754</v>
      </c>
      <c r="X44" s="6">
        <v>270076518</v>
      </c>
      <c r="Y44" s="4">
        <f t="shared" si="4"/>
        <v>98067</v>
      </c>
      <c r="AX44" s="5">
        <f t="shared" si="1"/>
        <v>6252</v>
      </c>
      <c r="AY44" s="5">
        <f t="shared" si="2"/>
        <v>589788868</v>
      </c>
      <c r="AZ44" s="4">
        <f t="shared" si="3"/>
        <v>94336.031349968005</v>
      </c>
    </row>
    <row r="45" spans="1:52" hidden="1" x14ac:dyDescent="0.15">
      <c r="A45" s="32"/>
      <c r="B45" t="s">
        <v>62</v>
      </c>
      <c r="C45" t="s">
        <v>64</v>
      </c>
      <c r="D45" t="s">
        <v>22</v>
      </c>
      <c r="E45" s="4"/>
      <c r="F45" s="6"/>
      <c r="G45" s="4"/>
      <c r="H45" s="4"/>
      <c r="I45" s="6"/>
      <c r="J45" s="4"/>
      <c r="R45" s="6"/>
      <c r="S45" s="4"/>
      <c r="W45" s="5"/>
      <c r="X45" s="6"/>
      <c r="Y45" s="4"/>
      <c r="AL45" s="5">
        <v>3128</v>
      </c>
      <c r="AM45" s="6">
        <v>290137640</v>
      </c>
      <c r="AN45" s="4">
        <f>AM45/AL45</f>
        <v>92755</v>
      </c>
      <c r="AX45" s="5">
        <f t="shared" si="1"/>
        <v>3128</v>
      </c>
      <c r="AY45" s="5">
        <f t="shared" si="2"/>
        <v>290137640</v>
      </c>
      <c r="AZ45" s="4">
        <f t="shared" si="3"/>
        <v>92755</v>
      </c>
    </row>
    <row r="46" spans="1:52" x14ac:dyDescent="0.15">
      <c r="A46" s="32"/>
      <c r="B46" t="s">
        <v>62</v>
      </c>
      <c r="C46" t="s">
        <v>42</v>
      </c>
      <c r="D46" s="1" t="s">
        <v>105</v>
      </c>
      <c r="E46" s="5">
        <f>SUBTOTAL(9,E44:E45)</f>
        <v>3298</v>
      </c>
      <c r="F46" s="5">
        <f>SUBTOTAL(9,F44:F45)</f>
        <v>305312350</v>
      </c>
      <c r="G46" s="4">
        <f>F46/E46</f>
        <v>92575</v>
      </c>
      <c r="H46" s="5"/>
      <c r="I46" s="5"/>
      <c r="J46" s="4"/>
      <c r="Q46" s="5">
        <f>SUBTOTAL(9,Q44:Q45)</f>
        <v>200</v>
      </c>
      <c r="R46" s="5">
        <f>SUBTOTAL(9,R44:R45)</f>
        <v>14400000</v>
      </c>
      <c r="S46" s="4">
        <f>R46/Q46</f>
        <v>72000</v>
      </c>
      <c r="W46" s="5">
        <f>SUBTOTAL(9,W44:W45)</f>
        <v>2754</v>
      </c>
      <c r="X46" s="5">
        <f>SUBTOTAL(9,X44:X45)</f>
        <v>270076518</v>
      </c>
      <c r="Y46" s="4">
        <f>X46/W46</f>
        <v>98067</v>
      </c>
      <c r="AL46" s="5">
        <f>SUBTOTAL(9,AL44:AL45)</f>
        <v>3128</v>
      </c>
      <c r="AM46" s="5">
        <f>SUBTOTAL(9,AM44:AM45)</f>
        <v>290137640</v>
      </c>
      <c r="AN46" s="4">
        <f>AM46/AL46</f>
        <v>92755</v>
      </c>
      <c r="AX46" s="5">
        <f t="shared" si="1"/>
        <v>9380</v>
      </c>
      <c r="AY46" s="5">
        <f t="shared" si="2"/>
        <v>879926508</v>
      </c>
      <c r="AZ46" s="4">
        <f t="shared" si="3"/>
        <v>93808.796162046914</v>
      </c>
    </row>
    <row r="47" spans="1:52" hidden="1" x14ac:dyDescent="0.15">
      <c r="A47" s="32"/>
      <c r="B47" t="s">
        <v>65</v>
      </c>
      <c r="C47" t="s">
        <v>33</v>
      </c>
      <c r="D47" t="s">
        <v>21</v>
      </c>
      <c r="E47" s="5"/>
      <c r="F47" s="5"/>
      <c r="G47" s="4"/>
      <c r="H47" s="5"/>
      <c r="I47" s="5"/>
      <c r="J47" s="4"/>
      <c r="Q47" s="5"/>
      <c r="R47" s="5"/>
      <c r="S47" s="4"/>
      <c r="W47" s="5"/>
      <c r="X47" s="5"/>
      <c r="Y47" s="4"/>
      <c r="AC47" s="5">
        <v>6000</v>
      </c>
      <c r="AD47" s="6">
        <v>314994000</v>
      </c>
      <c r="AE47" s="4">
        <f>AD47/AC47</f>
        <v>52499</v>
      </c>
      <c r="AX47" s="5">
        <f t="shared" si="1"/>
        <v>6000</v>
      </c>
      <c r="AY47" s="5">
        <f t="shared" si="2"/>
        <v>314994000</v>
      </c>
      <c r="AZ47" s="4">
        <f t="shared" si="3"/>
        <v>52499</v>
      </c>
    </row>
    <row r="48" spans="1:52" x14ac:dyDescent="0.15">
      <c r="A48" s="32"/>
      <c r="B48" t="s">
        <v>120</v>
      </c>
      <c r="C48" t="s">
        <v>33</v>
      </c>
      <c r="D48" s="1" t="s">
        <v>105</v>
      </c>
      <c r="E48" s="5"/>
      <c r="F48" s="5"/>
      <c r="G48" s="4"/>
      <c r="H48" s="5"/>
      <c r="I48" s="5"/>
      <c r="J48" s="4"/>
      <c r="Q48" s="5"/>
      <c r="R48" s="5"/>
      <c r="S48" s="4"/>
      <c r="W48" s="5"/>
      <c r="X48" s="5"/>
      <c r="Y48" s="4"/>
      <c r="AC48" s="5">
        <f>SUBTOTAL(9,AC47)</f>
        <v>6000</v>
      </c>
      <c r="AD48" s="5">
        <f>SUBTOTAL(9,AD47)</f>
        <v>314994000</v>
      </c>
      <c r="AE48" s="4">
        <f>AD48/AC48</f>
        <v>52499</v>
      </c>
      <c r="AX48" s="5">
        <f t="shared" si="1"/>
        <v>6000</v>
      </c>
      <c r="AY48" s="5">
        <f t="shared" si="2"/>
        <v>314994000</v>
      </c>
      <c r="AZ48" s="4">
        <f t="shared" si="3"/>
        <v>52499</v>
      </c>
    </row>
    <row r="49" spans="1:52" x14ac:dyDescent="0.15">
      <c r="A49" s="32"/>
      <c r="B49" s="30" t="s">
        <v>44</v>
      </c>
      <c r="C49" s="30"/>
      <c r="D49" s="30"/>
      <c r="E49" s="5">
        <f>SUBTOTAL(9,E6:E48)</f>
        <v>9298</v>
      </c>
      <c r="F49" s="5">
        <f>SUBTOTAL(9,F6:F48)</f>
        <v>612920350</v>
      </c>
      <c r="G49" s="4">
        <f>F49/E49</f>
        <v>65919.590234459029</v>
      </c>
      <c r="H49" s="5">
        <f>SUBTOTAL(9,H6:H48)</f>
        <v>44000</v>
      </c>
      <c r="I49" s="5">
        <f>SUBTOTAL(9,I6:I48)</f>
        <v>2829605000</v>
      </c>
      <c r="J49" s="4">
        <f>I49/H49</f>
        <v>64309.204545454544</v>
      </c>
      <c r="K49" s="5">
        <f>SUBTOTAL(9,K6:K48)</f>
        <v>43000</v>
      </c>
      <c r="L49" s="5">
        <f>SUBTOTAL(9,L6:L48)</f>
        <v>2684661000</v>
      </c>
      <c r="M49" s="4">
        <f>L49/K49</f>
        <v>62433.976744186046</v>
      </c>
      <c r="N49" s="5">
        <f>SUBTOTAL(9,N6:N48)</f>
        <v>57000</v>
      </c>
      <c r="O49" s="5">
        <f>SUBTOTAL(9,O6:O48)</f>
        <v>3610161000</v>
      </c>
      <c r="P49" s="4">
        <f>O49/N49</f>
        <v>63336.15789473684</v>
      </c>
      <c r="Q49" s="5">
        <f>SUBTOTAL(9,Q6:Q48)</f>
        <v>48000</v>
      </c>
      <c r="R49" s="5">
        <f>SUBTOTAL(9,R6:R48)</f>
        <v>2766140600</v>
      </c>
      <c r="S49" s="4">
        <f>R49/Q49</f>
        <v>57627.929166666669</v>
      </c>
      <c r="T49" s="5">
        <f>SUBTOTAL(9,T6:T48)</f>
        <v>24000</v>
      </c>
      <c r="U49" s="5">
        <f>SUBTOTAL(9,U6:U48)</f>
        <v>1706340000</v>
      </c>
      <c r="V49" s="4">
        <f>U49/T49</f>
        <v>71097.5</v>
      </c>
      <c r="W49" s="5">
        <f>SUBTOTAL(9,W6:W48)</f>
        <v>59754</v>
      </c>
      <c r="X49" s="5">
        <f>SUBTOTAL(9,X6:X48)</f>
        <v>3718934518</v>
      </c>
      <c r="Y49" s="4">
        <f>X49/W49</f>
        <v>62237.415369682363</v>
      </c>
      <c r="Z49" s="5">
        <f>SUBTOTAL(9,Z6:Z48)</f>
        <v>59000</v>
      </c>
      <c r="AA49" s="5">
        <f>SUBTOTAL(9,AA6:AA48)</f>
        <v>4091525000</v>
      </c>
      <c r="AB49" s="4">
        <f>AA49/Z49</f>
        <v>69347.881355932201</v>
      </c>
      <c r="AC49" s="5">
        <f>SUBTOTAL(9,AC6:AC48)</f>
        <v>51000</v>
      </c>
      <c r="AD49" s="5">
        <f>SUBTOTAL(9,AD6:AD48)</f>
        <v>3509118000</v>
      </c>
      <c r="AE49" s="4">
        <f>AD49/AC49</f>
        <v>68806.23529411765</v>
      </c>
      <c r="AF49" s="5">
        <f>SUBTOTAL(9,AF6:AF48)</f>
        <v>25000</v>
      </c>
      <c r="AG49" s="5">
        <f>SUBTOTAL(9,AG6:AG48)</f>
        <v>1201240000</v>
      </c>
      <c r="AH49" s="4">
        <f>AG49/AF49</f>
        <v>48049.599999999999</v>
      </c>
      <c r="AI49" s="5">
        <f>SUBTOTAL(9,AI6:AI48)</f>
        <v>50000</v>
      </c>
      <c r="AJ49" s="5">
        <f>SUBTOTAL(9,AJ6:AJ48)</f>
        <v>4706112000</v>
      </c>
      <c r="AK49" s="4">
        <f>AJ49/AI49</f>
        <v>94122.240000000005</v>
      </c>
      <c r="AL49" s="5">
        <f>SUBTOTAL(9,AL6:AL48)</f>
        <v>45128</v>
      </c>
      <c r="AM49" s="5">
        <f>SUBTOTAL(9,AM6:AM48)</f>
        <v>3918451640</v>
      </c>
      <c r="AN49" s="4">
        <f>AM49/AL49</f>
        <v>86829.720794185429</v>
      </c>
      <c r="AO49" s="5">
        <f>SUBTOTAL(9,AO6:AO48)</f>
        <v>40000</v>
      </c>
      <c r="AP49" s="5">
        <f>SUBTOTAL(9,AP6:AP48)</f>
        <v>2757932000</v>
      </c>
      <c r="AQ49" s="4">
        <f>AP49/AO49</f>
        <v>68948.3</v>
      </c>
      <c r="AR49" s="5">
        <f>SUBTOTAL(9,AR6:AR48)</f>
        <v>31000</v>
      </c>
      <c r="AS49" s="5">
        <f>SUBTOTAL(9,AS6:AS48)</f>
        <v>2271005000</v>
      </c>
      <c r="AT49" s="4">
        <f>AS49/AR49</f>
        <v>73258.225806451606</v>
      </c>
      <c r="AU49" s="5">
        <f>SUBTOTAL(9,AU6:AU48)</f>
        <v>32753</v>
      </c>
      <c r="AV49" s="5">
        <f>SUBTOTAL(9,AV6:AV48)</f>
        <v>1500329832</v>
      </c>
      <c r="AW49" s="4">
        <f>AV49/AU49</f>
        <v>45807.401825786954</v>
      </c>
      <c r="AX49" s="5">
        <f t="shared" si="1"/>
        <v>618933</v>
      </c>
      <c r="AY49" s="5">
        <f t="shared" si="2"/>
        <v>41884475940</v>
      </c>
      <c r="AZ49" s="4">
        <f t="shared" si="3"/>
        <v>67672.06780055353</v>
      </c>
    </row>
    <row r="50" spans="1:52" x14ac:dyDescent="0.15">
      <c r="A50" s="32" t="s">
        <v>127</v>
      </c>
      <c r="B50" s="29" t="s">
        <v>7</v>
      </c>
      <c r="C50" s="29"/>
      <c r="D50" s="29"/>
      <c r="E50" s="5">
        <f>E8+E25+E20+E44</f>
        <v>3298</v>
      </c>
      <c r="F50" s="5">
        <f>F8+F25+F20+F44</f>
        <v>305312350</v>
      </c>
      <c r="G50" s="4">
        <f>F50/E50</f>
        <v>92575</v>
      </c>
      <c r="H50" s="5">
        <f>H8+H25+H20+H44</f>
        <v>12000</v>
      </c>
      <c r="I50" s="5">
        <f>I8+I25+I20+I44</f>
        <v>580902000</v>
      </c>
      <c r="J50" s="4">
        <f>I50/H50</f>
        <v>48408.5</v>
      </c>
      <c r="K50" s="5">
        <f>K8+K25+K20+K44</f>
        <v>12000</v>
      </c>
      <c r="L50" s="5">
        <f>L8+L25+L20+L44</f>
        <v>563562000</v>
      </c>
      <c r="M50" s="4">
        <f>L50/K50</f>
        <v>46963.5</v>
      </c>
      <c r="N50" s="5">
        <f>N8+N25+N20+N44</f>
        <v>38000</v>
      </c>
      <c r="O50" s="5">
        <f>O8+O25+O20+O44</f>
        <v>2737380000</v>
      </c>
      <c r="P50" s="4">
        <f>O50/N50</f>
        <v>72036.31578947368</v>
      </c>
      <c r="Q50" s="5">
        <f>Q8+Q25+Q20+Q44</f>
        <v>18000</v>
      </c>
      <c r="R50" s="5">
        <f>R8+R25+R20+R44</f>
        <v>810584600</v>
      </c>
      <c r="S50" s="4">
        <f>R50/Q50</f>
        <v>45032.477777777778</v>
      </c>
      <c r="W50" s="5">
        <f>W8+W25+W20+W44</f>
        <v>14754</v>
      </c>
      <c r="X50" s="5">
        <f>X8+X25+X20+X44</f>
        <v>1168456518</v>
      </c>
      <c r="Y50" s="4">
        <f>X50/W50</f>
        <v>79195.91419276128</v>
      </c>
      <c r="Z50" s="5">
        <f>Z8+Z25+Z20+Z44</f>
        <v>7000</v>
      </c>
      <c r="AA50" s="5">
        <f>AA8+AA25+AA20+AA44</f>
        <v>368438000</v>
      </c>
      <c r="AB50" s="4">
        <f>AA50/Z50</f>
        <v>52634</v>
      </c>
      <c r="AF50" s="5">
        <f>AF8+AF25+AF20+AF44</f>
        <v>12000</v>
      </c>
      <c r="AG50" s="5">
        <f>AG8+AG25+AG20+AG44</f>
        <v>578988000</v>
      </c>
      <c r="AH50" s="4">
        <f>AG50/AF50</f>
        <v>48249</v>
      </c>
      <c r="AI50" s="5">
        <f>AI8+AI25+AI20+AI44</f>
        <v>6000</v>
      </c>
      <c r="AJ50" s="5">
        <f>AJ8+AJ25+AJ20+AJ44</f>
        <v>284256000</v>
      </c>
      <c r="AK50" s="4">
        <f>AJ50/AI50</f>
        <v>47376</v>
      </c>
      <c r="AL50" s="5">
        <f>AL8+AL25+AL20+AL44</f>
        <v>18000</v>
      </c>
      <c r="AM50" s="5">
        <f>AM8+AM25+AM20+AM44</f>
        <v>1635540000</v>
      </c>
      <c r="AN50" s="4">
        <f>AM50/AL50</f>
        <v>90863.333333333328</v>
      </c>
      <c r="AO50" s="5">
        <f>AO8+AO25+AO20+AO44</f>
        <v>13000</v>
      </c>
      <c r="AP50" s="5">
        <f>AP8+AP25+AP20+AP44</f>
        <v>599653000</v>
      </c>
      <c r="AQ50" s="4">
        <f>AP50/AO50</f>
        <v>46127.153846153844</v>
      </c>
      <c r="AR50" s="5">
        <f>AR8+AR25+AR20+AR44</f>
        <v>12000</v>
      </c>
      <c r="AS50" s="5">
        <f>AS8+AS25+AS20+AS44</f>
        <v>551250000</v>
      </c>
      <c r="AT50" s="4">
        <f>AS50/AR50</f>
        <v>45937.5</v>
      </c>
      <c r="AU50" s="5">
        <f>AU8+AU25+AU20+AU44</f>
        <v>13753</v>
      </c>
      <c r="AV50" s="5">
        <f>AV8+AV25+AV20+AV44</f>
        <v>628073832</v>
      </c>
      <c r="AW50" s="4">
        <f>AV50/AU50</f>
        <v>45668.13291645459</v>
      </c>
      <c r="AX50" s="5">
        <f t="shared" si="1"/>
        <v>179805</v>
      </c>
      <c r="AY50" s="5">
        <f t="shared" si="2"/>
        <v>10812396300</v>
      </c>
      <c r="AZ50" s="4">
        <f t="shared" si="3"/>
        <v>60134.013514640857</v>
      </c>
    </row>
    <row r="51" spans="1:52" x14ac:dyDescent="0.15">
      <c r="A51" s="32"/>
      <c r="B51" s="29" t="s">
        <v>10</v>
      </c>
      <c r="C51" s="29"/>
      <c r="D51" s="29"/>
      <c r="E51" s="5"/>
      <c r="F51" s="5"/>
      <c r="G51" s="4"/>
      <c r="H51" s="5">
        <f>H9+H26+H27</f>
        <v>13000</v>
      </c>
      <c r="I51" s="5">
        <f>I9+I26+I27</f>
        <v>974025000</v>
      </c>
      <c r="J51" s="4">
        <f>I51/H51</f>
        <v>74925</v>
      </c>
      <c r="T51" s="5">
        <f>T9+T26+T27</f>
        <v>12000</v>
      </c>
      <c r="U51" s="5">
        <f>U9+U26+U27</f>
        <v>862140000</v>
      </c>
      <c r="V51" s="4">
        <f>U51/T51</f>
        <v>71845</v>
      </c>
      <c r="AC51" s="5">
        <f>AC9+AC26+AC27</f>
        <v>26000</v>
      </c>
      <c r="AD51" s="5">
        <f>AD9+AD26+AD27</f>
        <v>1800131000</v>
      </c>
      <c r="AE51" s="4">
        <f>AD51/AC51</f>
        <v>69235.807692307688</v>
      </c>
      <c r="AU51" s="5">
        <f>AU9+AU26+AU27</f>
        <v>6000</v>
      </c>
      <c r="AV51" s="5">
        <f>AV9+AV26+AV27</f>
        <v>275352000</v>
      </c>
      <c r="AW51" s="4">
        <f>AV51/AU51</f>
        <v>45892</v>
      </c>
      <c r="AX51" s="5">
        <f t="shared" si="1"/>
        <v>57000</v>
      </c>
      <c r="AY51" s="5">
        <f t="shared" si="2"/>
        <v>3911648000</v>
      </c>
      <c r="AZ51" s="4">
        <f t="shared" si="3"/>
        <v>68625.403508771924</v>
      </c>
    </row>
    <row r="52" spans="1:52" x14ac:dyDescent="0.15">
      <c r="A52" s="32"/>
      <c r="B52" s="29" t="s">
        <v>58</v>
      </c>
      <c r="C52" s="29"/>
      <c r="D52" s="29"/>
      <c r="E52" s="5"/>
      <c r="F52" s="5"/>
      <c r="G52" s="4"/>
      <c r="H52" s="5"/>
      <c r="I52" s="5"/>
      <c r="J52" s="4"/>
      <c r="T52" s="5">
        <f>T10</f>
        <v>12000</v>
      </c>
      <c r="U52" s="5">
        <f>U10</f>
        <v>844200000</v>
      </c>
      <c r="V52" s="4">
        <f>U52/T52</f>
        <v>70350</v>
      </c>
      <c r="AI52" s="5">
        <f>AI10</f>
        <v>12000</v>
      </c>
      <c r="AJ52" s="5">
        <f>AJ10</f>
        <v>1331292000</v>
      </c>
      <c r="AK52" s="4">
        <f>AJ52/AI52</f>
        <v>110941</v>
      </c>
      <c r="AX52" s="5">
        <f t="shared" si="1"/>
        <v>24000</v>
      </c>
      <c r="AY52" s="5">
        <f t="shared" si="2"/>
        <v>2175492000</v>
      </c>
      <c r="AZ52" s="4">
        <f t="shared" si="3"/>
        <v>90645.5</v>
      </c>
    </row>
    <row r="53" spans="1:52" x14ac:dyDescent="0.15">
      <c r="A53" s="32"/>
      <c r="B53" s="29" t="s">
        <v>35</v>
      </c>
      <c r="C53" s="29"/>
      <c r="D53" s="29"/>
      <c r="E53" s="5"/>
      <c r="F53" s="5"/>
      <c r="G53" s="4"/>
      <c r="H53" s="5"/>
      <c r="I53" s="5"/>
      <c r="J53" s="4"/>
      <c r="K53" s="5">
        <f>K11</f>
        <v>12000</v>
      </c>
      <c r="L53" s="5">
        <f>L11</f>
        <v>906000000</v>
      </c>
      <c r="M53" s="4">
        <f>L53/K53</f>
        <v>75500</v>
      </c>
      <c r="Q53" s="5">
        <f>Q11+Q29</f>
        <v>12000</v>
      </c>
      <c r="R53" s="5">
        <f>R11+R29</f>
        <v>838656000</v>
      </c>
      <c r="S53" s="4">
        <f>R53/Q53</f>
        <v>69888</v>
      </c>
      <c r="W53" s="5">
        <f>W11+W29</f>
        <v>18000</v>
      </c>
      <c r="X53" s="5">
        <f>X11+X29</f>
        <v>1199052000</v>
      </c>
      <c r="Y53" s="4">
        <f>X53/W53</f>
        <v>66614</v>
      </c>
      <c r="Z53" s="5">
        <f>Z11+Z29</f>
        <v>6000</v>
      </c>
      <c r="AA53" s="5">
        <f>AA11+AA29</f>
        <v>295908000</v>
      </c>
      <c r="AB53" s="4">
        <f>AA53/Z53</f>
        <v>49318</v>
      </c>
      <c r="AC53" s="5">
        <f>AC11+AC29</f>
        <v>6000</v>
      </c>
      <c r="AD53" s="5">
        <f>AD11+AD29</f>
        <v>284664000</v>
      </c>
      <c r="AE53" s="4">
        <f>AD53/AC53</f>
        <v>47444</v>
      </c>
      <c r="AL53" s="5">
        <f>AL11+AL29</f>
        <v>12000</v>
      </c>
      <c r="AM53" s="5">
        <f>AM11+AM29</f>
        <v>1439964000</v>
      </c>
      <c r="AN53" s="4">
        <f>AM53/AL53</f>
        <v>119997</v>
      </c>
      <c r="AX53" s="5">
        <f t="shared" si="1"/>
        <v>66000</v>
      </c>
      <c r="AY53" s="5">
        <f t="shared" si="2"/>
        <v>4964244000</v>
      </c>
      <c r="AZ53" s="4">
        <f t="shared" si="3"/>
        <v>75215.818181818177</v>
      </c>
    </row>
    <row r="54" spans="1:52" x14ac:dyDescent="0.15">
      <c r="A54" s="32"/>
      <c r="B54" s="29" t="s">
        <v>59</v>
      </c>
      <c r="C54" s="29"/>
      <c r="D54" s="29"/>
      <c r="E54" s="5"/>
      <c r="F54" s="5"/>
      <c r="G54" s="4"/>
      <c r="H54" s="5"/>
      <c r="I54" s="5"/>
      <c r="J54" s="4"/>
      <c r="K54" s="5"/>
      <c r="L54" s="5"/>
      <c r="M54" s="4"/>
      <c r="Q54" s="5"/>
      <c r="R54" s="5"/>
      <c r="S54" s="4"/>
      <c r="W54" s="5"/>
      <c r="X54" s="5"/>
      <c r="Y54" s="4"/>
      <c r="Z54" s="5">
        <f>Z12</f>
        <v>13000</v>
      </c>
      <c r="AA54" s="5">
        <f>AA12</f>
        <v>1016015000</v>
      </c>
      <c r="AB54" s="4">
        <f>AA54/Z54</f>
        <v>78155</v>
      </c>
      <c r="AX54" s="5">
        <f t="shared" si="1"/>
        <v>13000</v>
      </c>
      <c r="AY54" s="5">
        <f t="shared" si="2"/>
        <v>1016015000</v>
      </c>
      <c r="AZ54" s="4">
        <f t="shared" si="3"/>
        <v>78155</v>
      </c>
    </row>
    <row r="55" spans="1:52" x14ac:dyDescent="0.15">
      <c r="A55" s="32"/>
      <c r="B55" s="29" t="s">
        <v>60</v>
      </c>
      <c r="C55" s="29"/>
      <c r="D55" s="29"/>
      <c r="E55" s="5"/>
      <c r="F55" s="5"/>
      <c r="G55" s="4"/>
      <c r="H55" s="5"/>
      <c r="I55" s="5"/>
      <c r="J55" s="4"/>
      <c r="K55" s="5"/>
      <c r="L55" s="5"/>
      <c r="M55" s="4"/>
      <c r="Q55" s="5"/>
      <c r="R55" s="5"/>
      <c r="S55" s="4"/>
      <c r="W55" s="5"/>
      <c r="X55" s="5"/>
      <c r="Y55" s="4"/>
      <c r="Z55" s="5">
        <f>Z13</f>
        <v>13000</v>
      </c>
      <c r="AA55" s="5">
        <f>AA13</f>
        <v>1029691000</v>
      </c>
      <c r="AB55" s="4">
        <f>AA55/Z55</f>
        <v>79207</v>
      </c>
      <c r="AR55" s="5">
        <f>AR13</f>
        <v>12000</v>
      </c>
      <c r="AS55" s="5">
        <f>AS13</f>
        <v>1397664000</v>
      </c>
      <c r="AT55" s="4">
        <f>AS55/AR55</f>
        <v>116472</v>
      </c>
      <c r="AX55" s="5">
        <f t="shared" si="1"/>
        <v>25000</v>
      </c>
      <c r="AY55" s="5">
        <f t="shared" si="2"/>
        <v>2427355000</v>
      </c>
      <c r="AZ55" s="4">
        <f t="shared" si="3"/>
        <v>97094.2</v>
      </c>
    </row>
    <row r="56" spans="1:52" x14ac:dyDescent="0.15">
      <c r="A56" s="32"/>
      <c r="B56" s="29" t="s">
        <v>18</v>
      </c>
      <c r="C56" s="29"/>
      <c r="D56" s="29"/>
      <c r="E56" s="5"/>
      <c r="F56" s="5"/>
      <c r="G56" s="4"/>
      <c r="H56" s="5"/>
      <c r="I56" s="5"/>
      <c r="J56" s="4"/>
      <c r="K56" s="5">
        <f>K14+K33</f>
        <v>7000</v>
      </c>
      <c r="L56" s="5">
        <f>L14+L33</f>
        <v>324723000</v>
      </c>
      <c r="M56" s="4">
        <f>L56/K56</f>
        <v>46389</v>
      </c>
      <c r="N56" s="5">
        <f>N14+N33</f>
        <v>19000</v>
      </c>
      <c r="O56" s="5">
        <f>O14+O33</f>
        <v>872781000</v>
      </c>
      <c r="P56" s="4">
        <f>O56/N56</f>
        <v>45935.84210526316</v>
      </c>
      <c r="W56" s="5">
        <f>W14+W33</f>
        <v>6000</v>
      </c>
      <c r="X56" s="5">
        <f>X14+X33</f>
        <v>301146000</v>
      </c>
      <c r="Y56" s="4">
        <f>X56/W56</f>
        <v>50191</v>
      </c>
      <c r="Z56" s="5">
        <f>Z14+Z33</f>
        <v>13000</v>
      </c>
      <c r="AA56" s="5">
        <f>AA14+AA33</f>
        <v>1022359000</v>
      </c>
      <c r="AB56" s="4">
        <f>AA56/Z56</f>
        <v>78643</v>
      </c>
      <c r="AX56" s="5">
        <f t="shared" si="1"/>
        <v>45000</v>
      </c>
      <c r="AY56" s="5">
        <f t="shared" si="2"/>
        <v>2521009000</v>
      </c>
      <c r="AZ56" s="4">
        <f t="shared" si="3"/>
        <v>56022.422222222223</v>
      </c>
    </row>
    <row r="57" spans="1:52" x14ac:dyDescent="0.15">
      <c r="A57" s="32"/>
      <c r="B57" s="29" t="s">
        <v>63</v>
      </c>
      <c r="C57" s="29"/>
      <c r="D57" s="29"/>
      <c r="E57" s="5">
        <f>E34+E35</f>
        <v>6000</v>
      </c>
      <c r="F57" s="5">
        <f>F34+F35</f>
        <v>307608000</v>
      </c>
      <c r="G57" s="4">
        <f>F57/E57</f>
        <v>51268</v>
      </c>
      <c r="H57" s="5"/>
      <c r="I57" s="5"/>
      <c r="J57" s="4"/>
      <c r="Q57" s="5">
        <f>Q34+Q35</f>
        <v>6000</v>
      </c>
      <c r="R57" s="5">
        <f>R34+R35</f>
        <v>267360000</v>
      </c>
      <c r="S57" s="4">
        <f>R57/Q57</f>
        <v>44560</v>
      </c>
      <c r="Z57" s="5">
        <f>Z34+Z35</f>
        <v>7000</v>
      </c>
      <c r="AA57" s="5">
        <f>AA34+AA35</f>
        <v>359114000</v>
      </c>
      <c r="AB57" s="4">
        <f>AA57/Z57</f>
        <v>51302</v>
      </c>
      <c r="AF57" s="5">
        <f>AF34+AF35</f>
        <v>13000</v>
      </c>
      <c r="AG57" s="5">
        <f>AG34+AG35</f>
        <v>622252000</v>
      </c>
      <c r="AH57" s="4">
        <f>AG57/AF57</f>
        <v>47865.538461538461</v>
      </c>
      <c r="AI57" s="5">
        <f>AI34+AI35</f>
        <v>6000</v>
      </c>
      <c r="AJ57" s="5">
        <f>AJ34+AJ35</f>
        <v>277260000</v>
      </c>
      <c r="AK57" s="4">
        <f>AJ57/AI57</f>
        <v>46210</v>
      </c>
      <c r="AL57" s="5">
        <f>AL34+AL35</f>
        <v>6000</v>
      </c>
      <c r="AM57" s="5">
        <f>AM34+AM35</f>
        <v>277470000</v>
      </c>
      <c r="AN57" s="4">
        <f>AM57/AL57</f>
        <v>46245</v>
      </c>
      <c r="AO57" s="5">
        <f>AO34+AO35</f>
        <v>14000</v>
      </c>
      <c r="AP57" s="5">
        <f>AP34+AP35</f>
        <v>645729000</v>
      </c>
      <c r="AQ57" s="4">
        <f>AP57/AO57</f>
        <v>46123.5</v>
      </c>
      <c r="AU57" s="5">
        <f>AU34+AU35</f>
        <v>7000</v>
      </c>
      <c r="AV57" s="5">
        <f>AV34+AV35</f>
        <v>319704000</v>
      </c>
      <c r="AW57" s="4">
        <f>AV57/AU57</f>
        <v>45672</v>
      </c>
      <c r="AX57" s="5">
        <f t="shared" si="1"/>
        <v>65000</v>
      </c>
      <c r="AY57" s="5">
        <f t="shared" si="2"/>
        <v>3076497000</v>
      </c>
      <c r="AZ57" s="4">
        <f t="shared" si="3"/>
        <v>47330.723076923074</v>
      </c>
    </row>
    <row r="58" spans="1:52" x14ac:dyDescent="0.15">
      <c r="A58" s="32"/>
      <c r="B58" s="29" t="s">
        <v>19</v>
      </c>
      <c r="C58" s="29"/>
      <c r="D58" s="29"/>
      <c r="E58" s="5"/>
      <c r="F58" s="5"/>
      <c r="G58" s="4"/>
      <c r="H58" s="5"/>
      <c r="I58" s="5"/>
      <c r="J58" s="4"/>
      <c r="Q58" s="5"/>
      <c r="R58" s="5"/>
      <c r="S58" s="4"/>
      <c r="Z58" s="5"/>
      <c r="AA58" s="5"/>
      <c r="AB58" s="4"/>
      <c r="AC58" s="5">
        <f>AC15+AC37</f>
        <v>13000</v>
      </c>
      <c r="AD58" s="5">
        <f>AD15+AD37</f>
        <v>1109329000</v>
      </c>
      <c r="AE58" s="4">
        <f>AD58/AC58</f>
        <v>85333</v>
      </c>
      <c r="AI58" s="5">
        <f>AI15+AI37</f>
        <v>13000</v>
      </c>
      <c r="AJ58" s="5">
        <f>AJ15+AJ37</f>
        <v>1362335000</v>
      </c>
      <c r="AK58" s="4">
        <f>AJ58/AI58</f>
        <v>104795</v>
      </c>
      <c r="AR58" s="5">
        <f>AR15+AR37</f>
        <v>7000</v>
      </c>
      <c r="AS58" s="5">
        <f>AS15+AS37</f>
        <v>322091000</v>
      </c>
      <c r="AT58" s="4">
        <f>AS58/AR58</f>
        <v>46013</v>
      </c>
      <c r="AU58" s="5">
        <f>AU15+AU37</f>
        <v>6000</v>
      </c>
      <c r="AV58" s="5">
        <f>AV15+AV37</f>
        <v>277200000</v>
      </c>
      <c r="AW58" s="4">
        <f>AV58/AU58</f>
        <v>46200</v>
      </c>
      <c r="AX58" s="5">
        <f t="shared" si="1"/>
        <v>39000</v>
      </c>
      <c r="AY58" s="5">
        <f t="shared" si="2"/>
        <v>3070955000</v>
      </c>
      <c r="AZ58" s="4">
        <f t="shared" si="3"/>
        <v>78742.435897435891</v>
      </c>
    </row>
    <row r="59" spans="1:52" x14ac:dyDescent="0.15">
      <c r="A59" s="32"/>
      <c r="B59" s="29" t="s">
        <v>21</v>
      </c>
      <c r="C59" s="29"/>
      <c r="D59" s="29"/>
      <c r="E59" s="5"/>
      <c r="F59" s="5"/>
      <c r="G59" s="4"/>
      <c r="H59" s="5">
        <f>H16+H38+H47</f>
        <v>6000</v>
      </c>
      <c r="I59" s="5">
        <f>I16+I38+I47</f>
        <v>288810000</v>
      </c>
      <c r="J59" s="4">
        <f>I59/H59</f>
        <v>48135</v>
      </c>
      <c r="K59" s="5">
        <f>K16+K38+K47</f>
        <v>12000</v>
      </c>
      <c r="L59" s="5">
        <f>L16+L38+L47</f>
        <v>890376000</v>
      </c>
      <c r="M59" s="4">
        <f>L59/K59</f>
        <v>74198</v>
      </c>
      <c r="N59" s="5"/>
      <c r="O59" s="5"/>
      <c r="P59" s="4"/>
      <c r="Q59" s="5">
        <f>Q16+Q38+Q47</f>
        <v>12000</v>
      </c>
      <c r="R59" s="5">
        <f>R16+R38+R47</f>
        <v>849540000</v>
      </c>
      <c r="S59" s="4">
        <f>R59/Q59</f>
        <v>70795</v>
      </c>
      <c r="AC59" s="5">
        <f>AC16+AC38+AC47</f>
        <v>6000</v>
      </c>
      <c r="AD59" s="5">
        <f>AD16+AD38+AD47</f>
        <v>314994000</v>
      </c>
      <c r="AE59" s="4">
        <f>AD59/AC59</f>
        <v>52499</v>
      </c>
      <c r="AL59" s="5">
        <f>AL16+AL38+AL47</f>
        <v>6000</v>
      </c>
      <c r="AM59" s="5">
        <f>AM16+AM38+AM47</f>
        <v>275340000</v>
      </c>
      <c r="AN59" s="4">
        <f>AM59/AL59</f>
        <v>45890</v>
      </c>
      <c r="AX59" s="5">
        <f t="shared" si="1"/>
        <v>42000</v>
      </c>
      <c r="AY59" s="5">
        <f t="shared" si="2"/>
        <v>2619060000</v>
      </c>
      <c r="AZ59" s="4">
        <f t="shared" si="3"/>
        <v>62358.571428571428</v>
      </c>
    </row>
    <row r="60" spans="1:52" x14ac:dyDescent="0.15">
      <c r="A60" s="32"/>
      <c r="B60" s="29" t="s">
        <v>22</v>
      </c>
      <c r="C60" s="29"/>
      <c r="D60" s="29"/>
      <c r="E60" s="5"/>
      <c r="F60" s="5"/>
      <c r="G60" s="4"/>
      <c r="H60" s="5">
        <f>H17+H45</f>
        <v>13000</v>
      </c>
      <c r="I60" s="5">
        <f>I17+I45</f>
        <v>985868000</v>
      </c>
      <c r="J60" s="4">
        <f>I60/H60</f>
        <v>75836</v>
      </c>
      <c r="K60" s="5"/>
      <c r="L60" s="5"/>
      <c r="M60" s="4"/>
      <c r="N60" s="5"/>
      <c r="O60" s="5"/>
      <c r="P60" s="4"/>
      <c r="Q60" s="5"/>
      <c r="R60" s="5"/>
      <c r="S60" s="4"/>
      <c r="T60" s="5"/>
      <c r="U60" s="5"/>
      <c r="V60" s="4"/>
      <c r="W60" s="5"/>
      <c r="X60" s="5"/>
      <c r="Y60" s="4"/>
      <c r="Z60" s="5"/>
      <c r="AA60" s="5"/>
      <c r="AB60" s="4"/>
      <c r="AC60" s="5"/>
      <c r="AD60" s="5"/>
      <c r="AE60" s="4"/>
      <c r="AF60" s="5"/>
      <c r="AG60" s="5"/>
      <c r="AH60" s="4"/>
      <c r="AI60" s="5">
        <f t="shared" ref="AI60:AJ60" si="5">AI17+AI45</f>
        <v>13000</v>
      </c>
      <c r="AJ60" s="5">
        <f t="shared" si="5"/>
        <v>1450969000</v>
      </c>
      <c r="AK60" s="4">
        <f t="shared" ref="AK60" si="6">AJ60/AI60</f>
        <v>111613</v>
      </c>
      <c r="AL60" s="5">
        <f t="shared" ref="AL60:AM60" si="7">AL17+AL45</f>
        <v>3128</v>
      </c>
      <c r="AM60" s="5">
        <f t="shared" si="7"/>
        <v>290137640</v>
      </c>
      <c r="AN60" s="4">
        <f t="shared" ref="AN60" si="8">AM60/AL60</f>
        <v>92755</v>
      </c>
      <c r="AO60" s="5"/>
      <c r="AP60" s="5"/>
      <c r="AQ60" s="4"/>
      <c r="AR60" s="5"/>
      <c r="AS60" s="5"/>
      <c r="AT60" s="4"/>
      <c r="AU60" s="5"/>
      <c r="AV60" s="5"/>
      <c r="AW60" s="4"/>
      <c r="AX60" s="5">
        <f t="shared" si="1"/>
        <v>29128</v>
      </c>
      <c r="AY60" s="5">
        <f t="shared" si="2"/>
        <v>2726974640</v>
      </c>
      <c r="AZ60" s="4">
        <f t="shared" si="3"/>
        <v>93620.387256248287</v>
      </c>
    </row>
    <row r="61" spans="1:52" x14ac:dyDescent="0.15">
      <c r="A61" s="32"/>
      <c r="B61" s="29" t="s">
        <v>24</v>
      </c>
      <c r="C61" s="29"/>
      <c r="D61" s="29"/>
      <c r="W61" s="5">
        <f>W42+W18</f>
        <v>21000</v>
      </c>
      <c r="X61" s="5">
        <f>X42+X18</f>
        <v>1050280000</v>
      </c>
      <c r="Y61" s="4">
        <f>X61/W61</f>
        <v>50013.333333333336</v>
      </c>
      <c r="AO61" s="5">
        <f>AO42+AO18</f>
        <v>13000</v>
      </c>
      <c r="AP61" s="5">
        <f>AP42+AP18</f>
        <v>1512550000</v>
      </c>
      <c r="AQ61" s="4">
        <f>AP61/AO61</f>
        <v>116350</v>
      </c>
      <c r="AX61" s="5">
        <f t="shared" si="1"/>
        <v>34000</v>
      </c>
      <c r="AY61" s="5">
        <f t="shared" si="2"/>
        <v>2562830000</v>
      </c>
      <c r="AZ61" s="4">
        <f t="shared" si="3"/>
        <v>75377.352941176476</v>
      </c>
    </row>
    <row r="62" spans="1:52" x14ac:dyDescent="0.15">
      <c r="A62" s="32"/>
      <c r="B62" s="30" t="s">
        <v>44</v>
      </c>
      <c r="C62" s="30"/>
      <c r="D62" s="30"/>
      <c r="E62" s="5">
        <f>SUBTOTAL(9,E50:E61)</f>
        <v>9298</v>
      </c>
      <c r="F62" s="5">
        <f>SUBTOTAL(9,F50:F61)</f>
        <v>612920350</v>
      </c>
      <c r="G62" s="4">
        <f>F62/E62</f>
        <v>65919.590234459029</v>
      </c>
      <c r="H62" s="5">
        <f t="shared" ref="H62:I62" si="9">SUBTOTAL(9,H50:H61)</f>
        <v>44000</v>
      </c>
      <c r="I62" s="5">
        <f t="shared" si="9"/>
        <v>2829605000</v>
      </c>
      <c r="J62" s="4">
        <f t="shared" ref="J62" si="10">I62/H62</f>
        <v>64309.204545454544</v>
      </c>
      <c r="K62" s="5">
        <f t="shared" ref="K62:L62" si="11">SUBTOTAL(9,K50:K61)</f>
        <v>43000</v>
      </c>
      <c r="L62" s="5">
        <f t="shared" si="11"/>
        <v>2684661000</v>
      </c>
      <c r="M62" s="4">
        <f t="shared" ref="M62" si="12">L62/K62</f>
        <v>62433.976744186046</v>
      </c>
      <c r="N62" s="5">
        <f t="shared" ref="N62:O62" si="13">SUBTOTAL(9,N50:N61)</f>
        <v>57000</v>
      </c>
      <c r="O62" s="5">
        <f t="shared" si="13"/>
        <v>3610161000</v>
      </c>
      <c r="P62" s="4">
        <f t="shared" ref="P62" si="14">O62/N62</f>
        <v>63336.15789473684</v>
      </c>
      <c r="Q62" s="5">
        <f t="shared" ref="Q62:R62" si="15">SUBTOTAL(9,Q50:Q61)</f>
        <v>48000</v>
      </c>
      <c r="R62" s="5">
        <f t="shared" si="15"/>
        <v>2766140600</v>
      </c>
      <c r="S62" s="4">
        <f t="shared" ref="S62" si="16">R62/Q62</f>
        <v>57627.929166666669</v>
      </c>
      <c r="T62" s="5">
        <f t="shared" ref="T62:U62" si="17">SUBTOTAL(9,T50:T61)</f>
        <v>24000</v>
      </c>
      <c r="U62" s="5">
        <f t="shared" si="17"/>
        <v>1706340000</v>
      </c>
      <c r="V62" s="4">
        <f t="shared" ref="V62" si="18">U62/T62</f>
        <v>71097.5</v>
      </c>
      <c r="W62" s="5">
        <f t="shared" ref="W62:X62" si="19">SUBTOTAL(9,W50:W61)</f>
        <v>59754</v>
      </c>
      <c r="X62" s="5">
        <f t="shared" si="19"/>
        <v>3718934518</v>
      </c>
      <c r="Y62" s="4">
        <f t="shared" ref="Y62" si="20">X62/W62</f>
        <v>62237.415369682363</v>
      </c>
      <c r="Z62" s="5">
        <f t="shared" ref="Z62:AA62" si="21">SUBTOTAL(9,Z50:Z61)</f>
        <v>59000</v>
      </c>
      <c r="AA62" s="5">
        <f t="shared" si="21"/>
        <v>4091525000</v>
      </c>
      <c r="AB62" s="4">
        <f t="shared" ref="AB62" si="22">AA62/Z62</f>
        <v>69347.881355932201</v>
      </c>
      <c r="AC62" s="5">
        <f t="shared" ref="AC62:AD62" si="23">SUBTOTAL(9,AC50:AC61)</f>
        <v>51000</v>
      </c>
      <c r="AD62" s="5">
        <f t="shared" si="23"/>
        <v>3509118000</v>
      </c>
      <c r="AE62" s="4">
        <f t="shared" ref="AE62" si="24">AD62/AC62</f>
        <v>68806.23529411765</v>
      </c>
      <c r="AF62" s="5">
        <f t="shared" ref="AF62:AG62" si="25">SUBTOTAL(9,AF50:AF61)</f>
        <v>25000</v>
      </c>
      <c r="AG62" s="5">
        <f t="shared" si="25"/>
        <v>1201240000</v>
      </c>
      <c r="AH62" s="4">
        <f t="shared" ref="AH62" si="26">AG62/AF62</f>
        <v>48049.599999999999</v>
      </c>
      <c r="AI62" s="5">
        <f t="shared" ref="AI62:AJ62" si="27">SUBTOTAL(9,AI50:AI61)</f>
        <v>50000</v>
      </c>
      <c r="AJ62" s="5">
        <f t="shared" si="27"/>
        <v>4706112000</v>
      </c>
      <c r="AK62" s="4">
        <f t="shared" ref="AK62" si="28">AJ62/AI62</f>
        <v>94122.240000000005</v>
      </c>
      <c r="AL62" s="5">
        <f t="shared" ref="AL62:AM62" si="29">SUBTOTAL(9,AL50:AL61)</f>
        <v>45128</v>
      </c>
      <c r="AM62" s="5">
        <f t="shared" si="29"/>
        <v>3918451640</v>
      </c>
      <c r="AN62" s="4">
        <f t="shared" ref="AN62" si="30">AM62/AL62</f>
        <v>86829.720794185429</v>
      </c>
      <c r="AO62" s="5">
        <f t="shared" ref="AO62:AP62" si="31">SUBTOTAL(9,AO50:AO61)</f>
        <v>40000</v>
      </c>
      <c r="AP62" s="5">
        <f t="shared" si="31"/>
        <v>2757932000</v>
      </c>
      <c r="AQ62" s="4">
        <f t="shared" ref="AQ62" si="32">AP62/AO62</f>
        <v>68948.3</v>
      </c>
      <c r="AR62" s="5">
        <f t="shared" ref="AR62:AS62" si="33">SUBTOTAL(9,AR50:AR61)</f>
        <v>31000</v>
      </c>
      <c r="AS62" s="5">
        <f t="shared" si="33"/>
        <v>2271005000</v>
      </c>
      <c r="AT62" s="4">
        <f t="shared" ref="AT62" si="34">AS62/AR62</f>
        <v>73258.225806451606</v>
      </c>
      <c r="AU62" s="5">
        <f t="shared" ref="AU62:AV62" si="35">SUBTOTAL(9,AU50:AU61)</f>
        <v>32753</v>
      </c>
      <c r="AV62" s="5">
        <f t="shared" si="35"/>
        <v>1500329832</v>
      </c>
      <c r="AW62" s="4">
        <f t="shared" ref="AW62" si="36">AV62/AU62</f>
        <v>45807.401825786954</v>
      </c>
      <c r="AX62" s="5">
        <f t="shared" si="1"/>
        <v>618933</v>
      </c>
      <c r="AY62" s="5">
        <f t="shared" si="2"/>
        <v>41884475940</v>
      </c>
      <c r="AZ62" s="4">
        <f t="shared" si="3"/>
        <v>67672.06780055353</v>
      </c>
    </row>
  </sheetData>
  <mergeCells count="63">
    <mergeCell ref="B55:D55"/>
    <mergeCell ref="A6:A49"/>
    <mergeCell ref="A50:A62"/>
    <mergeCell ref="B50:D50"/>
    <mergeCell ref="B51:D51"/>
    <mergeCell ref="B52:D52"/>
    <mergeCell ref="B53:D53"/>
    <mergeCell ref="B54:D54"/>
    <mergeCell ref="B62:D62"/>
    <mergeCell ref="B56:D56"/>
    <mergeCell ref="B57:D57"/>
    <mergeCell ref="B58:D58"/>
    <mergeCell ref="B59:D59"/>
    <mergeCell ref="B60:D60"/>
    <mergeCell ref="B61:D61"/>
    <mergeCell ref="AR3:AT3"/>
    <mergeCell ref="AU3:AW3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U2:AW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F2:AH2"/>
    <mergeCell ref="AX2:AZ4"/>
    <mergeCell ref="B49:D49"/>
    <mergeCell ref="E2:G2"/>
    <mergeCell ref="H2:J2"/>
    <mergeCell ref="K2:M2"/>
    <mergeCell ref="N2:P2"/>
    <mergeCell ref="A2:D5"/>
    <mergeCell ref="AI2:AK2"/>
    <mergeCell ref="AL2:AN2"/>
    <mergeCell ref="AO2:AQ2"/>
    <mergeCell ref="AR2:AT2"/>
    <mergeCell ref="Q2:S2"/>
    <mergeCell ref="T2:V2"/>
    <mergeCell ref="W2:Y2"/>
    <mergeCell ref="Z2:AB2"/>
    <mergeCell ref="AC2:AE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C2DB-FF15-4F1F-ABDD-81F12F47E83C}">
  <dimension ref="A1:AQ75"/>
  <sheetViews>
    <sheetView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7.85546875" customWidth="1"/>
    <col min="6" max="6" width="15.5703125" hidden="1" customWidth="1"/>
    <col min="7" max="7" width="8.85546875" customWidth="1"/>
    <col min="8" max="8" width="7.85546875" customWidth="1"/>
    <col min="9" max="9" width="15.5703125" hidden="1" customWidth="1"/>
    <col min="10" max="10" width="8.85546875" customWidth="1"/>
    <col min="11" max="11" width="7.85546875" customWidth="1"/>
    <col min="12" max="12" width="15.5703125" hidden="1" customWidth="1"/>
    <col min="13" max="13" width="8.85546875" customWidth="1"/>
    <col min="14" max="14" width="7.85546875" customWidth="1"/>
    <col min="15" max="15" width="15.5703125" hidden="1" customWidth="1"/>
    <col min="16" max="16" width="8.85546875" customWidth="1"/>
    <col min="17" max="17" width="7.85546875" customWidth="1"/>
    <col min="18" max="18" width="15.5703125" hidden="1" customWidth="1"/>
    <col min="19" max="19" width="8.85546875" customWidth="1"/>
    <col min="20" max="20" width="7.85546875" customWidth="1"/>
    <col min="21" max="21" width="15.5703125" hidden="1" customWidth="1"/>
    <col min="22" max="22" width="8.85546875" customWidth="1"/>
    <col min="23" max="23" width="7.85546875" customWidth="1"/>
    <col min="24" max="24" width="15.5703125" hidden="1" customWidth="1"/>
    <col min="25" max="25" width="8.85546875" customWidth="1"/>
    <col min="26" max="26" width="7.85546875" customWidth="1"/>
    <col min="27" max="27" width="15.5703125" hidden="1" customWidth="1"/>
    <col min="28" max="28" width="8.85546875" customWidth="1"/>
    <col min="30" max="30" width="15.5703125" hidden="1" customWidth="1"/>
    <col min="33" max="33" width="15.5703125" hidden="1" customWidth="1"/>
    <col min="36" max="36" width="15.5703125" hidden="1" customWidth="1"/>
    <col min="39" max="39" width="15.5703125" hidden="1" customWidth="1"/>
    <col min="42" max="42" width="16.7109375" hidden="1" customWidth="1"/>
  </cols>
  <sheetData>
    <row r="1" spans="1:43" x14ac:dyDescent="0.15">
      <c r="A1" t="s">
        <v>86</v>
      </c>
    </row>
    <row r="2" spans="1:43" x14ac:dyDescent="0.15">
      <c r="A2" s="34" t="s">
        <v>107</v>
      </c>
      <c r="B2" s="35"/>
      <c r="C2" s="35"/>
      <c r="D2" s="35"/>
      <c r="E2" s="30" t="s">
        <v>49</v>
      </c>
      <c r="F2" s="30"/>
      <c r="G2" s="30"/>
      <c r="H2" s="30" t="s">
        <v>50</v>
      </c>
      <c r="I2" s="30"/>
      <c r="J2" s="30"/>
      <c r="K2" s="30" t="s">
        <v>51</v>
      </c>
      <c r="L2" s="30"/>
      <c r="M2" s="30"/>
      <c r="N2" s="30" t="s">
        <v>52</v>
      </c>
      <c r="O2" s="30"/>
      <c r="P2" s="30"/>
      <c r="Q2" s="30" t="s">
        <v>53</v>
      </c>
      <c r="R2" s="30"/>
      <c r="S2" s="30"/>
      <c r="T2" s="30" t="s">
        <v>54</v>
      </c>
      <c r="U2" s="30"/>
      <c r="V2" s="30"/>
      <c r="W2" s="30" t="s">
        <v>55</v>
      </c>
      <c r="X2" s="30"/>
      <c r="Y2" s="30"/>
      <c r="Z2" s="30" t="s">
        <v>56</v>
      </c>
      <c r="AA2" s="30"/>
      <c r="AB2" s="30"/>
      <c r="AC2" s="30" t="s">
        <v>57</v>
      </c>
      <c r="AD2" s="30"/>
      <c r="AE2" s="30"/>
      <c r="AF2" s="30" t="s">
        <v>0</v>
      </c>
      <c r="AG2" s="30"/>
      <c r="AH2" s="30"/>
      <c r="AI2" s="30" t="s">
        <v>1</v>
      </c>
      <c r="AJ2" s="30"/>
      <c r="AK2" s="30"/>
      <c r="AL2" s="30" t="s">
        <v>2</v>
      </c>
      <c r="AM2" s="30"/>
      <c r="AN2" s="30"/>
      <c r="AO2" s="30" t="s">
        <v>3</v>
      </c>
      <c r="AP2" s="30"/>
      <c r="AQ2" s="30"/>
    </row>
    <row r="3" spans="1:43" x14ac:dyDescent="0.15">
      <c r="A3" s="35"/>
      <c r="B3" s="35"/>
      <c r="C3" s="35"/>
      <c r="D3" s="35"/>
      <c r="E3" s="31">
        <v>40690</v>
      </c>
      <c r="F3" s="31"/>
      <c r="G3" s="31"/>
      <c r="H3" s="31">
        <v>40718</v>
      </c>
      <c r="I3" s="31"/>
      <c r="J3" s="31"/>
      <c r="K3" s="31">
        <v>40816</v>
      </c>
      <c r="L3" s="31"/>
      <c r="M3" s="31"/>
      <c r="N3" s="31">
        <v>40830</v>
      </c>
      <c r="O3" s="31"/>
      <c r="P3" s="31"/>
      <c r="Q3" s="31">
        <v>40837</v>
      </c>
      <c r="R3" s="31"/>
      <c r="S3" s="31"/>
      <c r="T3" s="31">
        <v>40863</v>
      </c>
      <c r="U3" s="31"/>
      <c r="V3" s="31"/>
      <c r="W3" s="31">
        <v>40877</v>
      </c>
      <c r="X3" s="31"/>
      <c r="Y3" s="31"/>
      <c r="Z3" s="31">
        <v>40893</v>
      </c>
      <c r="AA3" s="31"/>
      <c r="AB3" s="31"/>
      <c r="AC3" s="31">
        <v>40933</v>
      </c>
      <c r="AD3" s="31"/>
      <c r="AE3" s="31"/>
      <c r="AF3" s="31">
        <v>40968</v>
      </c>
      <c r="AG3" s="31"/>
      <c r="AH3" s="31"/>
      <c r="AI3" s="31">
        <v>40977</v>
      </c>
      <c r="AJ3" s="31"/>
      <c r="AK3" s="31"/>
      <c r="AL3" s="31">
        <v>40984</v>
      </c>
      <c r="AM3" s="31"/>
      <c r="AN3" s="31"/>
      <c r="AO3" s="30"/>
      <c r="AP3" s="30"/>
      <c r="AQ3" s="30"/>
    </row>
    <row r="4" spans="1:43" x14ac:dyDescent="0.15">
      <c r="A4" s="35"/>
      <c r="B4" s="35"/>
      <c r="C4" s="35"/>
      <c r="D4" s="35"/>
      <c r="E4" s="31">
        <v>40700</v>
      </c>
      <c r="F4" s="31"/>
      <c r="G4" s="31"/>
      <c r="H4" s="31">
        <v>40728</v>
      </c>
      <c r="I4" s="31"/>
      <c r="J4" s="31"/>
      <c r="K4" s="31">
        <v>40821</v>
      </c>
      <c r="L4" s="31"/>
      <c r="M4" s="31"/>
      <c r="N4" s="31">
        <v>40842</v>
      </c>
      <c r="O4" s="31"/>
      <c r="P4" s="31"/>
      <c r="Q4" s="31">
        <v>40844</v>
      </c>
      <c r="R4" s="31"/>
      <c r="S4" s="31"/>
      <c r="T4" s="31">
        <v>40877</v>
      </c>
      <c r="U4" s="31"/>
      <c r="V4" s="31"/>
      <c r="W4" s="31">
        <v>40884</v>
      </c>
      <c r="X4" s="31"/>
      <c r="Y4" s="31"/>
      <c r="Z4" s="31">
        <v>40899</v>
      </c>
      <c r="AA4" s="31"/>
      <c r="AB4" s="31"/>
      <c r="AC4" s="31">
        <v>40939</v>
      </c>
      <c r="AD4" s="31"/>
      <c r="AE4" s="31"/>
      <c r="AF4" s="31">
        <v>40968</v>
      </c>
      <c r="AG4" s="31"/>
      <c r="AH4" s="31"/>
      <c r="AI4" s="31">
        <v>40984</v>
      </c>
      <c r="AJ4" s="31"/>
      <c r="AK4" s="31"/>
      <c r="AL4" s="31">
        <v>40991</v>
      </c>
      <c r="AM4" s="31"/>
      <c r="AN4" s="31"/>
      <c r="AO4" s="30"/>
      <c r="AP4" s="30"/>
      <c r="AQ4" s="30"/>
    </row>
    <row r="5" spans="1:43" ht="24" x14ac:dyDescent="0.15">
      <c r="A5" s="35"/>
      <c r="B5" s="35"/>
      <c r="C5" s="35"/>
      <c r="D5" s="35"/>
      <c r="E5" s="28" t="s">
        <v>73</v>
      </c>
      <c r="F5" s="28" t="s">
        <v>106</v>
      </c>
      <c r="G5" s="36" t="s">
        <v>4</v>
      </c>
      <c r="H5" s="28" t="s">
        <v>73</v>
      </c>
      <c r="I5" s="28" t="s">
        <v>106</v>
      </c>
      <c r="J5" s="36" t="s">
        <v>4</v>
      </c>
      <c r="K5" s="28" t="s">
        <v>73</v>
      </c>
      <c r="L5" s="28" t="s">
        <v>106</v>
      </c>
      <c r="M5" s="36" t="s">
        <v>4</v>
      </c>
      <c r="N5" s="28" t="s">
        <v>73</v>
      </c>
      <c r="O5" s="28" t="s">
        <v>106</v>
      </c>
      <c r="P5" s="36" t="s">
        <v>4</v>
      </c>
      <c r="Q5" s="28" t="s">
        <v>73</v>
      </c>
      <c r="R5" s="28" t="s">
        <v>106</v>
      </c>
      <c r="S5" s="36" t="s">
        <v>4</v>
      </c>
      <c r="T5" s="28" t="s">
        <v>73</v>
      </c>
      <c r="U5" s="28" t="s">
        <v>106</v>
      </c>
      <c r="V5" s="36" t="s">
        <v>4</v>
      </c>
      <c r="W5" s="28" t="s">
        <v>73</v>
      </c>
      <c r="X5" s="28" t="s">
        <v>106</v>
      </c>
      <c r="Y5" s="36" t="s">
        <v>4</v>
      </c>
      <c r="Z5" s="28" t="s">
        <v>73</v>
      </c>
      <c r="AA5" s="28" t="s">
        <v>106</v>
      </c>
      <c r="AB5" s="36" t="s">
        <v>4</v>
      </c>
      <c r="AC5" s="28" t="s">
        <v>73</v>
      </c>
      <c r="AD5" s="28" t="s">
        <v>106</v>
      </c>
      <c r="AE5" s="36" t="s">
        <v>4</v>
      </c>
      <c r="AF5" s="28" t="s">
        <v>73</v>
      </c>
      <c r="AG5" s="28" t="s">
        <v>106</v>
      </c>
      <c r="AH5" s="36" t="s">
        <v>4</v>
      </c>
      <c r="AI5" s="28" t="s">
        <v>73</v>
      </c>
      <c r="AJ5" s="28" t="s">
        <v>106</v>
      </c>
      <c r="AK5" s="36" t="s">
        <v>4</v>
      </c>
      <c r="AL5" s="28" t="s">
        <v>73</v>
      </c>
      <c r="AM5" s="28" t="s">
        <v>106</v>
      </c>
      <c r="AN5" s="36" t="s">
        <v>4</v>
      </c>
      <c r="AO5" s="28" t="s">
        <v>73</v>
      </c>
      <c r="AP5" s="28" t="s">
        <v>106</v>
      </c>
      <c r="AQ5" s="36" t="s">
        <v>4</v>
      </c>
    </row>
    <row r="6" spans="1:43" hidden="1" x14ac:dyDescent="0.15">
      <c r="A6" s="32" t="s">
        <v>115</v>
      </c>
      <c r="B6" t="s">
        <v>5</v>
      </c>
      <c r="C6" t="s">
        <v>66</v>
      </c>
      <c r="D6" t="s">
        <v>7</v>
      </c>
      <c r="E6" s="2"/>
      <c r="F6" s="2"/>
      <c r="G6" s="36"/>
      <c r="H6" s="2"/>
      <c r="I6" s="2"/>
      <c r="J6" s="36"/>
      <c r="K6" s="2"/>
      <c r="L6" s="2"/>
      <c r="M6" s="36"/>
      <c r="N6" s="2"/>
      <c r="O6" s="2"/>
      <c r="P6" s="36"/>
      <c r="Q6" s="2"/>
      <c r="R6" s="2"/>
      <c r="S6" s="36"/>
      <c r="T6" s="2"/>
      <c r="U6" s="2"/>
      <c r="V6" s="36"/>
      <c r="W6" s="2"/>
      <c r="X6" s="2"/>
      <c r="Y6" s="36"/>
      <c r="Z6" s="2"/>
      <c r="AA6" s="2"/>
      <c r="AB6" s="36"/>
      <c r="AC6" s="2"/>
      <c r="AD6" s="2"/>
      <c r="AE6" s="36"/>
      <c r="AF6" s="2"/>
      <c r="AG6" s="2"/>
      <c r="AH6" s="36"/>
      <c r="AI6" s="2"/>
      <c r="AJ6" s="2"/>
      <c r="AK6" s="36"/>
      <c r="AL6" s="2"/>
      <c r="AM6" s="2"/>
      <c r="AN6" s="36"/>
      <c r="AO6" s="2"/>
      <c r="AP6" s="2"/>
      <c r="AQ6" s="36"/>
    </row>
    <row r="7" spans="1:43" hidden="1" x14ac:dyDescent="0.15">
      <c r="A7" s="32"/>
      <c r="B7" t="s">
        <v>5</v>
      </c>
      <c r="C7" t="s">
        <v>66</v>
      </c>
      <c r="D7" t="s">
        <v>67</v>
      </c>
      <c r="E7" s="2"/>
      <c r="F7" s="2"/>
      <c r="G7" s="2"/>
      <c r="H7" s="2"/>
      <c r="I7" s="2"/>
      <c r="J7" s="2"/>
      <c r="K7" s="2"/>
      <c r="L7" s="2"/>
      <c r="M7" s="2"/>
      <c r="N7" s="5">
        <v>13000</v>
      </c>
      <c r="O7" s="4">
        <v>812149000</v>
      </c>
      <c r="P7" s="6">
        <f>O7/N7</f>
        <v>62473</v>
      </c>
      <c r="Q7" s="2"/>
      <c r="R7" s="2"/>
      <c r="T7" s="2"/>
      <c r="U7" s="2"/>
      <c r="W7" s="23"/>
      <c r="X7" s="23"/>
      <c r="Y7" s="23"/>
      <c r="Z7" s="5">
        <v>13500</v>
      </c>
      <c r="AA7" s="4">
        <v>751477500</v>
      </c>
      <c r="AB7" s="6">
        <f>AA7/Z7</f>
        <v>55665</v>
      </c>
      <c r="AF7" s="23"/>
      <c r="AG7" s="23"/>
      <c r="AH7" s="23"/>
      <c r="AI7" s="23"/>
      <c r="AJ7" s="23"/>
      <c r="AL7" s="5"/>
      <c r="AM7" s="6"/>
      <c r="AN7" s="23"/>
      <c r="AO7" s="4">
        <f t="shared" ref="AO7:AO60" si="0">E7+H7+K7+N7+Q7+T7+W7+Z7+AC7+AF7+AI7+AL7</f>
        <v>26500</v>
      </c>
      <c r="AP7" s="4">
        <f t="shared" ref="AP7:AP60" si="1">F7+I7+L7+O7+R7+U7+X7+AA7+AD7+AG7+AJ7+AM7</f>
        <v>1563626500</v>
      </c>
      <c r="AQ7" s="6">
        <f t="shared" ref="AQ7:AQ60" si="2">AP7/AO7</f>
        <v>59004.773584905663</v>
      </c>
    </row>
    <row r="8" spans="1:43" hidden="1" x14ac:dyDescent="0.15">
      <c r="A8" s="32"/>
      <c r="B8" t="s">
        <v>5</v>
      </c>
      <c r="C8" t="s">
        <v>66</v>
      </c>
      <c r="D8" t="s">
        <v>67</v>
      </c>
      <c r="E8" s="2"/>
      <c r="F8" s="2"/>
      <c r="G8" s="2"/>
      <c r="H8" s="2"/>
      <c r="I8" s="2"/>
      <c r="J8" s="2"/>
      <c r="K8" s="2"/>
      <c r="L8" s="2"/>
      <c r="M8" s="2"/>
      <c r="N8" s="5"/>
      <c r="O8" s="4"/>
      <c r="P8" s="6"/>
      <c r="Q8" s="2"/>
      <c r="R8" s="2"/>
      <c r="T8" s="2"/>
      <c r="U8" s="2"/>
      <c r="W8" s="23"/>
      <c r="X8" s="23"/>
      <c r="Y8" s="23"/>
      <c r="Z8" s="5">
        <v>13500</v>
      </c>
      <c r="AA8" s="4">
        <v>758241000</v>
      </c>
      <c r="AB8" s="6">
        <f>AA8/Z8</f>
        <v>56166</v>
      </c>
      <c r="AF8" s="23"/>
      <c r="AG8" s="23"/>
      <c r="AH8" s="23"/>
      <c r="AI8" s="23"/>
      <c r="AJ8" s="23"/>
      <c r="AL8" s="5"/>
      <c r="AM8" s="6"/>
      <c r="AN8" s="23"/>
      <c r="AO8" s="4">
        <f t="shared" si="0"/>
        <v>13500</v>
      </c>
      <c r="AP8" s="4">
        <f t="shared" si="1"/>
        <v>758241000</v>
      </c>
      <c r="AQ8" s="6">
        <f t="shared" si="2"/>
        <v>56166</v>
      </c>
    </row>
    <row r="9" spans="1:43" hidden="1" x14ac:dyDescent="0.15">
      <c r="A9" s="32"/>
      <c r="B9" t="s">
        <v>5</v>
      </c>
      <c r="C9" t="s">
        <v>66</v>
      </c>
      <c r="D9" t="s">
        <v>67</v>
      </c>
      <c r="E9" s="2"/>
      <c r="F9" s="2"/>
      <c r="G9" s="2"/>
      <c r="H9" s="2"/>
      <c r="I9" s="2"/>
      <c r="J9" s="2"/>
      <c r="K9" s="2"/>
      <c r="L9" s="2"/>
      <c r="M9" s="2"/>
      <c r="N9" s="5"/>
      <c r="O9" s="4"/>
      <c r="P9" s="6"/>
      <c r="Q9" s="2"/>
      <c r="R9" s="2"/>
      <c r="T9" s="2"/>
      <c r="U9" s="2"/>
      <c r="W9" s="23"/>
      <c r="X9" s="23"/>
      <c r="Y9" s="23"/>
      <c r="Z9" s="5">
        <v>13000</v>
      </c>
      <c r="AA9" s="4">
        <v>722306000</v>
      </c>
      <c r="AB9" s="6">
        <f>AA9/Z9</f>
        <v>55562</v>
      </c>
      <c r="AF9" s="23"/>
      <c r="AG9" s="23"/>
      <c r="AH9" s="23"/>
      <c r="AI9" s="23"/>
      <c r="AJ9" s="23"/>
      <c r="AL9" s="5"/>
      <c r="AM9" s="6"/>
      <c r="AN9" s="23"/>
      <c r="AO9" s="4">
        <f t="shared" si="0"/>
        <v>13000</v>
      </c>
      <c r="AP9" s="4">
        <f t="shared" si="1"/>
        <v>722306000</v>
      </c>
      <c r="AQ9" s="6">
        <f t="shared" si="2"/>
        <v>55562</v>
      </c>
    </row>
    <row r="10" spans="1:43" hidden="1" x14ac:dyDescent="0.15">
      <c r="A10" s="32"/>
      <c r="D10" s="1" t="s">
        <v>113</v>
      </c>
      <c r="E10" s="4"/>
      <c r="F10" s="4"/>
      <c r="G10" s="6"/>
      <c r="H10" s="4"/>
      <c r="I10" s="4"/>
      <c r="J10" s="6"/>
      <c r="K10" s="4"/>
      <c r="L10" s="4"/>
      <c r="M10" s="6"/>
      <c r="N10" s="4">
        <f t="shared" ref="N10:O10" si="3">SUBTOTAL(9,N7:N9)</f>
        <v>13000</v>
      </c>
      <c r="O10" s="4">
        <f t="shared" si="3"/>
        <v>812149000</v>
      </c>
      <c r="P10" s="6">
        <f t="shared" ref="P10" si="4">O10/N10</f>
        <v>62473</v>
      </c>
      <c r="Q10" s="4"/>
      <c r="R10" s="4"/>
      <c r="S10" s="6"/>
      <c r="T10" s="4"/>
      <c r="U10" s="4"/>
      <c r="V10" s="6"/>
      <c r="W10" s="4"/>
      <c r="X10" s="4"/>
      <c r="Y10" s="6"/>
      <c r="Z10" s="4">
        <f t="shared" ref="Z10:AA10" si="5">SUBTOTAL(9,Z7:Z9)</f>
        <v>40000</v>
      </c>
      <c r="AA10" s="4">
        <f t="shared" si="5"/>
        <v>2232024500</v>
      </c>
      <c r="AB10" s="6">
        <f t="shared" ref="AB10" si="6">AA10/Z10</f>
        <v>55800.612500000003</v>
      </c>
      <c r="AC10" s="4"/>
      <c r="AD10" s="4"/>
      <c r="AE10" s="6"/>
      <c r="AF10" s="4"/>
      <c r="AG10" s="4"/>
      <c r="AH10" s="6"/>
      <c r="AI10" s="4"/>
      <c r="AJ10" s="4"/>
      <c r="AK10" s="6"/>
      <c r="AL10" s="4"/>
      <c r="AM10" s="4"/>
      <c r="AN10" s="6"/>
      <c r="AO10" s="4">
        <f t="shared" ref="AO10" si="7">E10+H10+K10+N10+Q10+T10+W10+Z10+AC10+AF10+AI10+AL10</f>
        <v>53000</v>
      </c>
      <c r="AP10" s="4">
        <f t="shared" ref="AP10" si="8">F10+I10+L10+O10+R10+U10+X10+AA10+AD10+AG10+AJ10+AM10</f>
        <v>3044173500</v>
      </c>
      <c r="AQ10" s="6">
        <f t="shared" ref="AQ10" si="9">AP10/AO10</f>
        <v>57437.235849056604</v>
      </c>
    </row>
    <row r="11" spans="1:43" hidden="1" x14ac:dyDescent="0.15">
      <c r="A11" s="32"/>
      <c r="B11" t="s">
        <v>5</v>
      </c>
      <c r="C11" t="s">
        <v>66</v>
      </c>
      <c r="D11" t="s">
        <v>24</v>
      </c>
      <c r="E11" s="2"/>
      <c r="F11" s="2"/>
      <c r="G11" s="2"/>
      <c r="H11" s="2"/>
      <c r="I11" s="2"/>
      <c r="J11" s="2"/>
      <c r="K11" s="2"/>
      <c r="L11" s="2"/>
      <c r="M11" s="2"/>
      <c r="N11" s="5"/>
      <c r="O11" s="4"/>
      <c r="P11" s="6"/>
      <c r="Q11" s="2"/>
      <c r="R11" s="2"/>
      <c r="T11" s="2"/>
      <c r="U11" s="2"/>
      <c r="W11" s="23"/>
      <c r="X11" s="23"/>
      <c r="Y11" s="23"/>
      <c r="Z11" s="5"/>
      <c r="AA11" s="4"/>
      <c r="AB11" s="6"/>
      <c r="AF11" s="5">
        <v>13000</v>
      </c>
      <c r="AG11" s="6">
        <v>737360000</v>
      </c>
      <c r="AH11" s="6">
        <f>AG11/AF11</f>
        <v>56720</v>
      </c>
      <c r="AI11" s="23"/>
      <c r="AJ11" s="23"/>
      <c r="AL11" s="5"/>
      <c r="AM11" s="6"/>
      <c r="AN11" s="23"/>
      <c r="AO11" s="4">
        <f t="shared" si="0"/>
        <v>13000</v>
      </c>
      <c r="AP11" s="4">
        <f t="shared" si="1"/>
        <v>737360000</v>
      </c>
      <c r="AQ11" s="6">
        <f t="shared" si="2"/>
        <v>56720</v>
      </c>
    </row>
    <row r="12" spans="1:43" hidden="1" x14ac:dyDescent="0.15">
      <c r="A12" s="32"/>
      <c r="B12" t="s">
        <v>5</v>
      </c>
      <c r="C12" t="s">
        <v>66</v>
      </c>
      <c r="D12" t="s">
        <v>10</v>
      </c>
      <c r="E12" s="2"/>
      <c r="F12" s="2"/>
      <c r="G12" s="2"/>
      <c r="H12" s="2"/>
      <c r="I12" s="2"/>
      <c r="J12" s="2"/>
      <c r="K12" s="2"/>
      <c r="L12" s="2"/>
      <c r="M12" s="2"/>
      <c r="N12" s="5">
        <v>13000</v>
      </c>
      <c r="O12" s="4">
        <v>836199000</v>
      </c>
      <c r="P12" s="6">
        <f>O12/N12</f>
        <v>64323</v>
      </c>
      <c r="Q12" s="2"/>
      <c r="R12" s="2"/>
      <c r="T12" s="2"/>
      <c r="U12" s="2"/>
      <c r="W12" s="5">
        <v>13000</v>
      </c>
      <c r="X12" s="4">
        <v>762723000</v>
      </c>
      <c r="Y12" s="6">
        <f>X12/W12</f>
        <v>58671</v>
      </c>
      <c r="Z12" s="5"/>
      <c r="AA12" s="4"/>
      <c r="AB12" s="6"/>
      <c r="AF12" s="5"/>
      <c r="AG12" s="6"/>
      <c r="AI12" s="5">
        <v>13000</v>
      </c>
      <c r="AJ12" s="6">
        <v>763139000</v>
      </c>
      <c r="AK12" s="6">
        <f>AJ12/AI12</f>
        <v>58703</v>
      </c>
      <c r="AL12" s="5"/>
      <c r="AM12" s="6"/>
      <c r="AN12" s="6"/>
      <c r="AO12" s="4">
        <f t="shared" si="0"/>
        <v>39000</v>
      </c>
      <c r="AP12" s="4">
        <f t="shared" si="1"/>
        <v>2362061000</v>
      </c>
      <c r="AQ12" s="6">
        <f t="shared" si="2"/>
        <v>60565.666666666664</v>
      </c>
    </row>
    <row r="13" spans="1:43" hidden="1" x14ac:dyDescent="0.15">
      <c r="A13" s="32"/>
      <c r="B13" t="s">
        <v>5</v>
      </c>
      <c r="C13" t="s">
        <v>66</v>
      </c>
      <c r="D13" t="s">
        <v>10</v>
      </c>
      <c r="E13" s="2"/>
      <c r="F13" s="2"/>
      <c r="G13" s="2"/>
      <c r="H13" s="2"/>
      <c r="I13" s="2"/>
      <c r="J13" s="2"/>
      <c r="K13" s="2"/>
      <c r="L13" s="2"/>
      <c r="M13" s="2"/>
      <c r="N13" s="5">
        <v>12000</v>
      </c>
      <c r="O13" s="4">
        <v>768912000</v>
      </c>
      <c r="P13" s="6">
        <f>O13/N13</f>
        <v>64076</v>
      </c>
      <c r="Q13" s="2"/>
      <c r="R13" s="2"/>
      <c r="T13" s="2"/>
      <c r="U13" s="2"/>
      <c r="W13" s="5"/>
      <c r="X13" s="4"/>
      <c r="Z13" s="5"/>
      <c r="AA13" s="4"/>
      <c r="AB13" s="6"/>
      <c r="AF13" s="5"/>
      <c r="AG13" s="6"/>
      <c r="AI13" s="5"/>
      <c r="AJ13" s="6"/>
      <c r="AL13" s="5"/>
      <c r="AM13" s="6"/>
      <c r="AN13" s="6"/>
      <c r="AO13" s="4">
        <f t="shared" si="0"/>
        <v>12000</v>
      </c>
      <c r="AP13" s="4">
        <f t="shared" si="1"/>
        <v>768912000</v>
      </c>
      <c r="AQ13" s="6">
        <f t="shared" si="2"/>
        <v>64076</v>
      </c>
    </row>
    <row r="14" spans="1:43" hidden="1" x14ac:dyDescent="0.15">
      <c r="A14" s="32"/>
      <c r="D14" s="1" t="s">
        <v>110</v>
      </c>
      <c r="E14" s="4"/>
      <c r="F14" s="4"/>
      <c r="G14" s="6"/>
      <c r="H14" s="4"/>
      <c r="I14" s="4"/>
      <c r="J14" s="6"/>
      <c r="K14" s="4"/>
      <c r="L14" s="4"/>
      <c r="M14" s="6"/>
      <c r="N14" s="4">
        <f t="shared" ref="N14:O14" si="10">SUBTOTAL(9,N12:N13)</f>
        <v>25000</v>
      </c>
      <c r="O14" s="4">
        <f t="shared" si="10"/>
        <v>1605111000</v>
      </c>
      <c r="P14" s="6">
        <f t="shared" ref="P14" si="11">O14/N14</f>
        <v>64204.44</v>
      </c>
      <c r="Q14" s="4"/>
      <c r="R14" s="4"/>
      <c r="S14" s="6"/>
      <c r="T14" s="4"/>
      <c r="U14" s="4"/>
      <c r="V14" s="6"/>
      <c r="W14" s="4">
        <f t="shared" ref="W14:X14" si="12">SUBTOTAL(9,W12:W13)</f>
        <v>13000</v>
      </c>
      <c r="X14" s="4">
        <f t="shared" si="12"/>
        <v>762723000</v>
      </c>
      <c r="Y14" s="6">
        <f t="shared" ref="Y14" si="13">X14/W14</f>
        <v>58671</v>
      </c>
      <c r="Z14" s="4"/>
      <c r="AA14" s="4"/>
      <c r="AB14" s="6"/>
      <c r="AC14" s="4"/>
      <c r="AD14" s="4"/>
      <c r="AE14" s="6"/>
      <c r="AF14" s="4"/>
      <c r="AG14" s="4"/>
      <c r="AH14" s="6"/>
      <c r="AI14" s="4">
        <f t="shared" ref="AI14:AJ14" si="14">SUBTOTAL(9,AI12:AI13)</f>
        <v>13000</v>
      </c>
      <c r="AJ14" s="4">
        <f t="shared" si="14"/>
        <v>763139000</v>
      </c>
      <c r="AK14" s="6">
        <f t="shared" ref="AK14" si="15">AJ14/AI14</f>
        <v>58703</v>
      </c>
      <c r="AL14" s="4"/>
      <c r="AM14" s="4"/>
      <c r="AN14" s="6"/>
      <c r="AO14" s="4">
        <f t="shared" ref="AO14" si="16">E14+H14+K14+N14+Q14+T14+W14+Z14+AC14+AF14+AI14+AL14</f>
        <v>51000</v>
      </c>
      <c r="AP14" s="4">
        <f t="shared" ref="AP14" si="17">F14+I14+L14+O14+R14+U14+X14+AA14+AD14+AG14+AJ14+AM14</f>
        <v>3130973000</v>
      </c>
      <c r="AQ14" s="6">
        <f t="shared" ref="AQ14" si="18">AP14/AO14</f>
        <v>61391.627450980392</v>
      </c>
    </row>
    <row r="15" spans="1:43" hidden="1" x14ac:dyDescent="0.15">
      <c r="A15" s="32"/>
      <c r="B15" t="s">
        <v>5</v>
      </c>
      <c r="C15" t="s">
        <v>66</v>
      </c>
      <c r="D15" t="s">
        <v>35</v>
      </c>
      <c r="H15" s="5">
        <v>12000</v>
      </c>
      <c r="I15" s="5">
        <v>887316000</v>
      </c>
      <c r="J15" s="6">
        <f>I15/H15</f>
        <v>73943</v>
      </c>
      <c r="K15" s="2"/>
      <c r="L15" s="2"/>
      <c r="M15" s="2"/>
      <c r="N15" s="5"/>
      <c r="O15" s="4"/>
      <c r="P15" s="4"/>
      <c r="Q15" s="2"/>
      <c r="R15" s="2"/>
      <c r="T15" s="5">
        <v>13000</v>
      </c>
      <c r="U15" s="6">
        <v>771342000</v>
      </c>
      <c r="V15" s="6">
        <f>U15/T15</f>
        <v>59334</v>
      </c>
      <c r="W15" s="5"/>
      <c r="X15" s="4"/>
      <c r="Z15" s="5"/>
      <c r="AA15" s="4"/>
      <c r="AB15" s="6"/>
      <c r="AF15" s="5"/>
      <c r="AG15" s="6"/>
      <c r="AI15" s="5"/>
      <c r="AJ15" s="6"/>
      <c r="AL15" s="5"/>
      <c r="AM15" s="6"/>
      <c r="AN15" s="6"/>
      <c r="AO15" s="4">
        <f t="shared" si="0"/>
        <v>25000</v>
      </c>
      <c r="AP15" s="4">
        <f t="shared" si="1"/>
        <v>1658658000</v>
      </c>
      <c r="AQ15" s="6">
        <f t="shared" si="2"/>
        <v>66346.320000000007</v>
      </c>
    </row>
    <row r="16" spans="1:43" hidden="1" x14ac:dyDescent="0.15">
      <c r="A16" s="32"/>
      <c r="B16" t="s">
        <v>5</v>
      </c>
      <c r="C16" t="s">
        <v>66</v>
      </c>
      <c r="D16" t="s">
        <v>60</v>
      </c>
      <c r="E16" s="4"/>
      <c r="F16" s="6"/>
      <c r="G16" s="6"/>
      <c r="H16" s="5">
        <v>13000</v>
      </c>
      <c r="I16" s="5">
        <v>962351000</v>
      </c>
      <c r="J16" s="6">
        <f>I16/H16</f>
        <v>74027</v>
      </c>
      <c r="K16" s="5">
        <v>13000</v>
      </c>
      <c r="L16" s="4">
        <v>816712000</v>
      </c>
      <c r="M16" s="6">
        <f>L16/K16</f>
        <v>62824</v>
      </c>
      <c r="N16" s="5"/>
      <c r="O16" s="4"/>
      <c r="P16" s="4"/>
      <c r="Q16" s="2"/>
      <c r="R16" s="2"/>
      <c r="T16" s="5"/>
      <c r="U16" s="6"/>
      <c r="W16" s="5"/>
      <c r="X16" s="4"/>
      <c r="Z16" s="5"/>
      <c r="AA16" s="4"/>
      <c r="AB16" s="6"/>
      <c r="AF16" s="5"/>
      <c r="AG16" s="6"/>
      <c r="AI16" s="5"/>
      <c r="AJ16" s="6"/>
      <c r="AL16" s="5"/>
      <c r="AM16" s="6"/>
      <c r="AN16" s="6"/>
      <c r="AO16" s="4">
        <f t="shared" si="0"/>
        <v>26000</v>
      </c>
      <c r="AP16" s="4">
        <f t="shared" si="1"/>
        <v>1779063000</v>
      </c>
      <c r="AQ16" s="6">
        <f t="shared" si="2"/>
        <v>68425.5</v>
      </c>
    </row>
    <row r="17" spans="1:43" hidden="1" x14ac:dyDescent="0.15">
      <c r="A17" s="32"/>
      <c r="B17" t="s">
        <v>5</v>
      </c>
      <c r="C17" t="s">
        <v>66</v>
      </c>
      <c r="D17" t="s">
        <v>68</v>
      </c>
      <c r="E17" s="4"/>
      <c r="F17" s="6"/>
      <c r="G17" s="6"/>
      <c r="H17" s="5"/>
      <c r="I17" s="5"/>
      <c r="J17" s="5"/>
      <c r="K17" s="5">
        <v>13000</v>
      </c>
      <c r="L17" s="4">
        <v>849927000</v>
      </c>
      <c r="M17" s="6">
        <f>L17/K17</f>
        <v>65379</v>
      </c>
      <c r="N17" s="5"/>
      <c r="O17" s="4"/>
      <c r="P17" s="4"/>
      <c r="Q17" s="2"/>
      <c r="R17" s="2"/>
      <c r="T17" s="5"/>
      <c r="U17" s="6"/>
      <c r="W17" s="5"/>
      <c r="X17" s="4"/>
      <c r="Z17" s="5"/>
      <c r="AA17" s="4"/>
      <c r="AB17" s="6"/>
      <c r="AF17" s="5"/>
      <c r="AG17" s="6"/>
      <c r="AI17" s="5"/>
      <c r="AJ17" s="6"/>
      <c r="AL17" s="5"/>
      <c r="AM17" s="6"/>
      <c r="AN17" s="6"/>
      <c r="AO17" s="4">
        <f t="shared" si="0"/>
        <v>13000</v>
      </c>
      <c r="AP17" s="4">
        <f t="shared" si="1"/>
        <v>849927000</v>
      </c>
      <c r="AQ17" s="6">
        <f t="shared" si="2"/>
        <v>65379</v>
      </c>
    </row>
    <row r="18" spans="1:43" hidden="1" x14ac:dyDescent="0.15">
      <c r="A18" s="32"/>
      <c r="B18" t="s">
        <v>5</v>
      </c>
      <c r="C18" t="s">
        <v>66</v>
      </c>
      <c r="D18" t="s">
        <v>69</v>
      </c>
      <c r="E18" s="4"/>
      <c r="F18" s="6"/>
      <c r="G18" s="6"/>
      <c r="H18" s="5"/>
      <c r="I18" s="5"/>
      <c r="J18" s="5"/>
      <c r="K18" s="5"/>
      <c r="L18" s="4"/>
      <c r="M18" s="4"/>
      <c r="N18" s="5"/>
      <c r="O18" s="4"/>
      <c r="P18" s="4"/>
      <c r="Q18" s="5">
        <v>12000</v>
      </c>
      <c r="R18" s="4">
        <v>726000000</v>
      </c>
      <c r="S18" s="6">
        <f>R18/Q18</f>
        <v>60500</v>
      </c>
      <c r="T18" s="5"/>
      <c r="U18" s="6"/>
      <c r="V18" s="6"/>
      <c r="W18" s="5"/>
      <c r="X18" s="4"/>
      <c r="Z18" s="5"/>
      <c r="AA18" s="4"/>
      <c r="AB18" s="6"/>
      <c r="AF18" s="5"/>
      <c r="AG18" s="6"/>
      <c r="AI18" s="5"/>
      <c r="AJ18" s="6"/>
      <c r="AL18" s="5"/>
      <c r="AM18" s="6"/>
      <c r="AN18" s="6"/>
      <c r="AO18" s="4">
        <f t="shared" si="0"/>
        <v>12000</v>
      </c>
      <c r="AP18" s="4">
        <f t="shared" si="1"/>
        <v>726000000</v>
      </c>
      <c r="AQ18" s="6">
        <f t="shared" si="2"/>
        <v>60500</v>
      </c>
    </row>
    <row r="19" spans="1:43" hidden="1" x14ac:dyDescent="0.15">
      <c r="A19" s="32"/>
      <c r="B19" t="s">
        <v>5</v>
      </c>
      <c r="C19" t="s">
        <v>66</v>
      </c>
      <c r="D19" t="s">
        <v>69</v>
      </c>
      <c r="E19" s="4"/>
      <c r="F19" s="6"/>
      <c r="G19" s="6"/>
      <c r="H19" s="5"/>
      <c r="I19" s="5"/>
      <c r="J19" s="5"/>
      <c r="K19" s="5"/>
      <c r="L19" s="4"/>
      <c r="M19" s="4"/>
      <c r="N19" s="5"/>
      <c r="O19" s="4"/>
      <c r="P19" s="4"/>
      <c r="Q19" s="5">
        <v>13000</v>
      </c>
      <c r="R19" s="4">
        <v>780000000</v>
      </c>
      <c r="S19" s="6">
        <f>R19/Q19</f>
        <v>60000</v>
      </c>
      <c r="T19" s="5"/>
      <c r="U19" s="6"/>
      <c r="V19" s="6"/>
      <c r="W19" s="5"/>
      <c r="X19" s="4"/>
      <c r="Z19" s="5"/>
      <c r="AA19" s="4"/>
      <c r="AB19" s="6"/>
      <c r="AF19" s="5"/>
      <c r="AG19" s="6"/>
      <c r="AI19" s="5"/>
      <c r="AJ19" s="6"/>
      <c r="AL19" s="5"/>
      <c r="AM19" s="6"/>
      <c r="AN19" s="6"/>
      <c r="AO19" s="4">
        <f t="shared" si="0"/>
        <v>13000</v>
      </c>
      <c r="AP19" s="4">
        <f t="shared" si="1"/>
        <v>780000000</v>
      </c>
      <c r="AQ19" s="6">
        <f t="shared" si="2"/>
        <v>60000</v>
      </c>
    </row>
    <row r="20" spans="1:43" hidden="1" x14ac:dyDescent="0.15">
      <c r="A20" s="32"/>
      <c r="D20" s="1" t="s">
        <v>112</v>
      </c>
      <c r="E20" s="4"/>
      <c r="F20" s="4"/>
      <c r="G20" s="6"/>
      <c r="H20" s="4"/>
      <c r="I20" s="4"/>
      <c r="J20" s="6"/>
      <c r="K20" s="4"/>
      <c r="L20" s="4"/>
      <c r="M20" s="6"/>
      <c r="N20" s="4"/>
      <c r="O20" s="4"/>
      <c r="P20" s="6"/>
      <c r="Q20" s="4">
        <f t="shared" ref="Q20:R20" si="19">SUBTOTAL(9,Q18:Q19)</f>
        <v>25000</v>
      </c>
      <c r="R20" s="4">
        <f t="shared" si="19"/>
        <v>1506000000</v>
      </c>
      <c r="S20" s="6">
        <f t="shared" ref="S20" si="20">R20/Q20</f>
        <v>60240</v>
      </c>
      <c r="T20" s="4"/>
      <c r="U20" s="4"/>
      <c r="V20" s="6"/>
      <c r="W20" s="4"/>
      <c r="X20" s="4"/>
      <c r="Y20" s="6"/>
      <c r="Z20" s="4"/>
      <c r="AA20" s="4"/>
      <c r="AB20" s="6"/>
      <c r="AC20" s="4"/>
      <c r="AD20" s="4"/>
      <c r="AE20" s="6"/>
      <c r="AF20" s="4"/>
      <c r="AG20" s="4"/>
      <c r="AH20" s="6"/>
      <c r="AI20" s="4"/>
      <c r="AJ20" s="4"/>
      <c r="AK20" s="6"/>
      <c r="AL20" s="4"/>
      <c r="AM20" s="4"/>
      <c r="AN20" s="6"/>
      <c r="AO20" s="4">
        <f t="shared" ref="AO20" si="21">E20+H20+K20+N20+Q20+T20+W20+Z20+AC20+AF20+AI20+AL20</f>
        <v>25000</v>
      </c>
      <c r="AP20" s="4">
        <f t="shared" ref="AP20" si="22">F20+I20+L20+O20+R20+U20+X20+AA20+AD20+AG20+AJ20+AM20</f>
        <v>1506000000</v>
      </c>
      <c r="AQ20" s="6">
        <f t="shared" ref="AQ20" si="23">AP20/AO20</f>
        <v>60240</v>
      </c>
    </row>
    <row r="21" spans="1:43" hidden="1" x14ac:dyDescent="0.15">
      <c r="A21" s="32"/>
      <c r="B21" t="s">
        <v>5</v>
      </c>
      <c r="C21" t="s">
        <v>66</v>
      </c>
      <c r="D21" t="s">
        <v>30</v>
      </c>
      <c r="E21" s="4">
        <v>13000</v>
      </c>
      <c r="F21" s="6">
        <v>976040000</v>
      </c>
      <c r="G21" s="6">
        <f>F21/E21</f>
        <v>75080</v>
      </c>
      <c r="T21" s="5">
        <v>12000</v>
      </c>
      <c r="U21" s="6">
        <v>715800000</v>
      </c>
      <c r="V21" s="6">
        <f>U21/T21</f>
        <v>59650</v>
      </c>
      <c r="W21" s="5"/>
      <c r="X21" s="4"/>
      <c r="Z21" s="5"/>
      <c r="AA21" s="4"/>
      <c r="AB21" s="6"/>
      <c r="AF21" s="5"/>
      <c r="AG21" s="6"/>
      <c r="AI21" s="5"/>
      <c r="AJ21" s="6"/>
      <c r="AL21" s="5"/>
      <c r="AM21" s="6"/>
      <c r="AN21" s="6"/>
      <c r="AO21" s="4">
        <f t="shared" si="0"/>
        <v>25000</v>
      </c>
      <c r="AP21" s="4">
        <f t="shared" si="1"/>
        <v>1691840000</v>
      </c>
      <c r="AQ21" s="6">
        <f t="shared" si="2"/>
        <v>67673.600000000006</v>
      </c>
    </row>
    <row r="22" spans="1:43" hidden="1" x14ac:dyDescent="0.15">
      <c r="A22" s="32"/>
      <c r="B22" t="s">
        <v>5</v>
      </c>
      <c r="C22" t="s">
        <v>66</v>
      </c>
      <c r="D22" t="s">
        <v>19</v>
      </c>
      <c r="E22" s="4"/>
      <c r="F22" s="6"/>
      <c r="G22" s="6"/>
      <c r="T22" s="5"/>
      <c r="U22" s="6"/>
      <c r="V22" s="6"/>
      <c r="W22" s="5">
        <v>12000</v>
      </c>
      <c r="X22" s="4">
        <v>705636000</v>
      </c>
      <c r="Y22" s="6">
        <f>X22/W22</f>
        <v>58803</v>
      </c>
      <c r="Z22" s="5"/>
      <c r="AA22" s="4"/>
      <c r="AB22" s="6"/>
      <c r="AC22" s="5">
        <v>13000</v>
      </c>
      <c r="AD22" s="4">
        <v>718302000</v>
      </c>
      <c r="AE22" s="6">
        <f>AD22/AC22</f>
        <v>55254</v>
      </c>
      <c r="AF22" s="5"/>
      <c r="AG22" s="6"/>
      <c r="AI22" s="5">
        <v>13000</v>
      </c>
      <c r="AJ22" s="6">
        <v>748150000</v>
      </c>
      <c r="AK22" s="6">
        <f>AJ22/AI22</f>
        <v>57550</v>
      </c>
      <c r="AL22" s="5"/>
      <c r="AM22" s="6"/>
      <c r="AN22" s="6"/>
      <c r="AO22" s="4">
        <f t="shared" si="0"/>
        <v>38000</v>
      </c>
      <c r="AP22" s="4">
        <f t="shared" si="1"/>
        <v>2172088000</v>
      </c>
      <c r="AQ22" s="6">
        <f t="shared" si="2"/>
        <v>57160.210526315786</v>
      </c>
    </row>
    <row r="23" spans="1:43" hidden="1" x14ac:dyDescent="0.15">
      <c r="A23" s="32"/>
      <c r="B23" t="s">
        <v>5</v>
      </c>
      <c r="C23" t="s">
        <v>66</v>
      </c>
      <c r="D23" t="s">
        <v>22</v>
      </c>
      <c r="AC23" s="5">
        <v>13000</v>
      </c>
      <c r="AD23" s="4">
        <v>722930000</v>
      </c>
      <c r="AE23" s="6">
        <f>AD23/AC23</f>
        <v>55610</v>
      </c>
      <c r="AF23" s="5"/>
      <c r="AG23" s="6"/>
      <c r="AI23" s="5"/>
      <c r="AJ23" s="6"/>
      <c r="AL23" s="5"/>
      <c r="AM23" s="6"/>
      <c r="AN23" s="6"/>
      <c r="AO23" s="4">
        <f t="shared" si="0"/>
        <v>13000</v>
      </c>
      <c r="AP23" s="4">
        <f t="shared" si="1"/>
        <v>722930000</v>
      </c>
      <c r="AQ23" s="6">
        <f t="shared" si="2"/>
        <v>55610</v>
      </c>
    </row>
    <row r="24" spans="1:43" x14ac:dyDescent="0.15">
      <c r="A24" s="32"/>
      <c r="B24" t="s">
        <v>5</v>
      </c>
      <c r="C24" t="s">
        <v>66</v>
      </c>
      <c r="D24" s="1" t="s">
        <v>105</v>
      </c>
      <c r="E24" s="4">
        <f>SUBTOTAL(9,E6:E23)</f>
        <v>13000</v>
      </c>
      <c r="F24" s="4">
        <f>SUBTOTAL(9,F6:F23)</f>
        <v>976040000</v>
      </c>
      <c r="G24" s="6">
        <f>F24/E24</f>
        <v>75080</v>
      </c>
      <c r="H24" s="4">
        <f t="shared" ref="H24:I24" si="24">SUBTOTAL(9,H6:H23)</f>
        <v>25000</v>
      </c>
      <c r="I24" s="4">
        <f t="shared" si="24"/>
        <v>1849667000</v>
      </c>
      <c r="J24" s="6">
        <f t="shared" ref="J24" si="25">I24/H24</f>
        <v>73986.679999999993</v>
      </c>
      <c r="K24" s="4">
        <f t="shared" ref="K24:L24" si="26">SUBTOTAL(9,K6:K23)</f>
        <v>26000</v>
      </c>
      <c r="L24" s="4">
        <f t="shared" si="26"/>
        <v>1666639000</v>
      </c>
      <c r="M24" s="6">
        <f t="shared" ref="M24" si="27">L24/K24</f>
        <v>64101.5</v>
      </c>
      <c r="N24" s="4">
        <f t="shared" ref="N24:O24" si="28">SUBTOTAL(9,N6:N23)</f>
        <v>38000</v>
      </c>
      <c r="O24" s="4">
        <f t="shared" si="28"/>
        <v>2417260000</v>
      </c>
      <c r="P24" s="6">
        <f t="shared" ref="P24" si="29">O24/N24</f>
        <v>63612.105263157893</v>
      </c>
      <c r="Q24" s="4">
        <f t="shared" ref="Q24:R24" si="30">SUBTOTAL(9,Q6:Q23)</f>
        <v>25000</v>
      </c>
      <c r="R24" s="4">
        <f t="shared" si="30"/>
        <v>1506000000</v>
      </c>
      <c r="S24" s="6">
        <f t="shared" ref="S24" si="31">R24/Q24</f>
        <v>60240</v>
      </c>
      <c r="T24" s="4">
        <f t="shared" ref="T24:U24" si="32">SUBTOTAL(9,T6:T23)</f>
        <v>25000</v>
      </c>
      <c r="U24" s="4">
        <f t="shared" si="32"/>
        <v>1487142000</v>
      </c>
      <c r="V24" s="6">
        <f t="shared" ref="V24" si="33">U24/T24</f>
        <v>59485.68</v>
      </c>
      <c r="W24" s="4">
        <f t="shared" ref="W24:X24" si="34">SUBTOTAL(9,W6:W23)</f>
        <v>25000</v>
      </c>
      <c r="X24" s="4">
        <f t="shared" si="34"/>
        <v>1468359000</v>
      </c>
      <c r="Y24" s="6">
        <f t="shared" ref="Y24" si="35">X24/W24</f>
        <v>58734.36</v>
      </c>
      <c r="Z24" s="4">
        <f t="shared" ref="Z24:AA24" si="36">SUBTOTAL(9,Z6:Z23)</f>
        <v>40000</v>
      </c>
      <c r="AA24" s="4">
        <f t="shared" si="36"/>
        <v>2232024500</v>
      </c>
      <c r="AB24" s="6">
        <f t="shared" ref="AB24" si="37">AA24/Z24</f>
        <v>55800.612500000003</v>
      </c>
      <c r="AC24" s="4">
        <f t="shared" ref="AC24:AD24" si="38">SUBTOTAL(9,AC6:AC23)</f>
        <v>26000</v>
      </c>
      <c r="AD24" s="4">
        <f t="shared" si="38"/>
        <v>1441232000</v>
      </c>
      <c r="AE24" s="6">
        <f t="shared" ref="AE24" si="39">AD24/AC24</f>
        <v>55432</v>
      </c>
      <c r="AF24" s="4">
        <f t="shared" ref="AF24:AG24" si="40">SUBTOTAL(9,AF6:AF23)</f>
        <v>13000</v>
      </c>
      <c r="AG24" s="4">
        <f t="shared" si="40"/>
        <v>737360000</v>
      </c>
      <c r="AH24" s="6">
        <f t="shared" ref="AH24" si="41">AG24/AF24</f>
        <v>56720</v>
      </c>
      <c r="AI24" s="4">
        <f t="shared" ref="AI24:AJ24" si="42">SUBTOTAL(9,AI6:AI23)</f>
        <v>26000</v>
      </c>
      <c r="AJ24" s="4">
        <f t="shared" si="42"/>
        <v>1511289000</v>
      </c>
      <c r="AK24" s="6">
        <f t="shared" ref="AK24" si="43">AJ24/AI24</f>
        <v>58126.5</v>
      </c>
      <c r="AL24" s="4"/>
      <c r="AM24" s="4"/>
      <c r="AN24" s="6"/>
      <c r="AO24" s="4">
        <f t="shared" si="0"/>
        <v>282000</v>
      </c>
      <c r="AP24" s="4">
        <f t="shared" si="1"/>
        <v>17293012500</v>
      </c>
      <c r="AQ24" s="6">
        <f t="shared" si="2"/>
        <v>61322.73936170213</v>
      </c>
    </row>
    <row r="25" spans="1:43" hidden="1" x14ac:dyDescent="0.15">
      <c r="A25" s="32"/>
      <c r="B25" t="s">
        <v>27</v>
      </c>
      <c r="C25" t="s">
        <v>66</v>
      </c>
      <c r="D25" t="s">
        <v>7</v>
      </c>
      <c r="E25" s="4"/>
      <c r="F25" s="6"/>
      <c r="G25" s="6"/>
      <c r="H25" s="5"/>
      <c r="I25" s="5"/>
      <c r="J25" s="5"/>
      <c r="K25" s="5">
        <v>12000</v>
      </c>
      <c r="L25" s="4">
        <v>800160000</v>
      </c>
      <c r="M25" s="6">
        <f>L25/K25</f>
        <v>66680</v>
      </c>
      <c r="N25" s="5"/>
      <c r="O25" s="4"/>
      <c r="P25" s="4"/>
      <c r="T25" s="5"/>
      <c r="U25" s="6"/>
      <c r="W25" s="5"/>
      <c r="X25" s="4"/>
      <c r="Z25" s="5"/>
      <c r="AA25" s="4"/>
      <c r="AB25" s="6"/>
      <c r="AC25" s="5"/>
      <c r="AD25" s="4"/>
      <c r="AF25" s="5">
        <v>13000</v>
      </c>
      <c r="AG25" s="6">
        <v>713440000</v>
      </c>
      <c r="AH25" s="6">
        <f>AG25/AF25</f>
        <v>54880</v>
      </c>
      <c r="AI25" s="5"/>
      <c r="AJ25" s="6"/>
      <c r="AL25" s="5"/>
      <c r="AM25" s="6"/>
      <c r="AN25" s="6"/>
      <c r="AO25" s="4">
        <f t="shared" si="0"/>
        <v>25000</v>
      </c>
      <c r="AP25" s="4">
        <f t="shared" si="1"/>
        <v>1513600000</v>
      </c>
      <c r="AQ25" s="6">
        <f t="shared" si="2"/>
        <v>60544</v>
      </c>
    </row>
    <row r="26" spans="1:43" hidden="1" x14ac:dyDescent="0.15">
      <c r="A26" s="32"/>
      <c r="B26" t="s">
        <v>27</v>
      </c>
      <c r="C26" t="s">
        <v>66</v>
      </c>
      <c r="D26" t="s">
        <v>17</v>
      </c>
      <c r="E26" s="4">
        <v>12000</v>
      </c>
      <c r="F26" s="6">
        <v>937248000</v>
      </c>
      <c r="G26" s="6">
        <f>F26/E26</f>
        <v>78104</v>
      </c>
      <c r="H26" s="5"/>
      <c r="I26" s="5"/>
      <c r="J26" s="5"/>
      <c r="K26" s="5"/>
      <c r="L26" s="4"/>
      <c r="M26" s="4"/>
      <c r="N26" s="5"/>
      <c r="O26" s="4"/>
      <c r="P26" s="4"/>
      <c r="T26" s="5"/>
      <c r="U26" s="6"/>
      <c r="W26" s="5"/>
      <c r="X26" s="4"/>
      <c r="Z26" s="5"/>
      <c r="AA26" s="4"/>
      <c r="AB26" s="6"/>
      <c r="AC26" s="5">
        <v>12000</v>
      </c>
      <c r="AD26" s="4">
        <v>653508000</v>
      </c>
      <c r="AE26" s="6">
        <f>AD26/AC26</f>
        <v>54459</v>
      </c>
      <c r="AF26" s="5"/>
      <c r="AG26" s="6"/>
      <c r="AI26" s="5"/>
      <c r="AJ26" s="6"/>
      <c r="AL26" s="5"/>
      <c r="AM26" s="6"/>
      <c r="AN26" s="6"/>
      <c r="AO26" s="4">
        <f t="shared" si="0"/>
        <v>24000</v>
      </c>
      <c r="AP26" s="4">
        <f t="shared" si="1"/>
        <v>1590756000</v>
      </c>
      <c r="AQ26" s="6">
        <f t="shared" si="2"/>
        <v>66281.5</v>
      </c>
    </row>
    <row r="27" spans="1:43" x14ac:dyDescent="0.15">
      <c r="A27" s="32"/>
      <c r="B27" t="s">
        <v>27</v>
      </c>
      <c r="C27" t="s">
        <v>66</v>
      </c>
      <c r="D27" s="1" t="s">
        <v>105</v>
      </c>
      <c r="E27" s="4">
        <f>SUBTOTAL(9,E25:E26)</f>
        <v>12000</v>
      </c>
      <c r="F27" s="4">
        <f>SUBTOTAL(9,F25:F26)</f>
        <v>937248000</v>
      </c>
      <c r="G27" s="6">
        <f>F27/E27</f>
        <v>78104</v>
      </c>
      <c r="H27" s="4"/>
      <c r="I27" s="4"/>
      <c r="J27" s="6"/>
      <c r="K27" s="4">
        <f>SUBTOTAL(9,K25:K26)</f>
        <v>12000</v>
      </c>
      <c r="L27" s="4">
        <f>SUBTOTAL(9,L25:L26)</f>
        <v>800160000</v>
      </c>
      <c r="M27" s="6">
        <f>L27/K27</f>
        <v>66680</v>
      </c>
      <c r="N27" s="4"/>
      <c r="O27" s="4"/>
      <c r="P27" s="6"/>
      <c r="Q27" s="4"/>
      <c r="R27" s="4"/>
      <c r="S27" s="6"/>
      <c r="T27" s="4"/>
      <c r="U27" s="4"/>
      <c r="V27" s="6"/>
      <c r="W27" s="4"/>
      <c r="X27" s="4"/>
      <c r="Y27" s="6"/>
      <c r="Z27" s="4"/>
      <c r="AA27" s="4"/>
      <c r="AB27" s="6"/>
      <c r="AC27" s="4">
        <f>SUBTOTAL(9,AC25:AC26)</f>
        <v>12000</v>
      </c>
      <c r="AD27" s="4">
        <f>SUBTOTAL(9,AD25:AD26)</f>
        <v>653508000</v>
      </c>
      <c r="AE27" s="6">
        <f>AD27/AC27</f>
        <v>54459</v>
      </c>
      <c r="AF27" s="4">
        <f>SUBTOTAL(9,AF25:AF26)</f>
        <v>13000</v>
      </c>
      <c r="AG27" s="4">
        <f>SUBTOTAL(9,AG25:AG26)</f>
        <v>713440000</v>
      </c>
      <c r="AH27" s="6">
        <f>AG27/AF27</f>
        <v>54880</v>
      </c>
      <c r="AI27" s="5"/>
      <c r="AJ27" s="6"/>
      <c r="AL27" s="5"/>
      <c r="AM27" s="6"/>
      <c r="AN27" s="6"/>
      <c r="AO27" s="4">
        <f t="shared" si="0"/>
        <v>49000</v>
      </c>
      <c r="AP27" s="4">
        <f t="shared" si="1"/>
        <v>3104356000</v>
      </c>
      <c r="AQ27" s="6">
        <f t="shared" si="2"/>
        <v>63354.204081632655</v>
      </c>
    </row>
    <row r="28" spans="1:43" hidden="1" x14ac:dyDescent="0.15">
      <c r="A28" s="32"/>
      <c r="B28" t="s">
        <v>62</v>
      </c>
      <c r="C28" t="s">
        <v>33</v>
      </c>
      <c r="D28" t="s">
        <v>7</v>
      </c>
      <c r="E28" s="4"/>
      <c r="F28" s="6"/>
      <c r="G28" s="6"/>
      <c r="H28" s="5"/>
      <c r="I28" s="5"/>
      <c r="J28" s="5"/>
      <c r="K28" s="5"/>
      <c r="L28" s="4"/>
      <c r="M28" s="4"/>
      <c r="N28" s="5">
        <v>6000</v>
      </c>
      <c r="O28" s="4">
        <v>313980000</v>
      </c>
      <c r="P28" s="6">
        <f>O28/N28</f>
        <v>52330</v>
      </c>
      <c r="T28" s="5">
        <v>6000</v>
      </c>
      <c r="U28" s="6">
        <v>319200000</v>
      </c>
      <c r="V28" s="6">
        <f t="shared" ref="V28:V34" si="44">U28/T28</f>
        <v>53200</v>
      </c>
      <c r="W28" s="5">
        <v>6000</v>
      </c>
      <c r="X28" s="4">
        <v>322080000</v>
      </c>
      <c r="Y28" s="6">
        <f>X28/W28</f>
        <v>53680</v>
      </c>
      <c r="Z28" s="5">
        <v>7000</v>
      </c>
      <c r="AA28" s="4">
        <v>346066000</v>
      </c>
      <c r="AB28" s="6">
        <f>AA28/Z28</f>
        <v>49438</v>
      </c>
      <c r="AC28" s="5"/>
      <c r="AD28" s="4"/>
      <c r="AF28" s="5">
        <v>6000</v>
      </c>
      <c r="AG28" s="6">
        <v>289320000</v>
      </c>
      <c r="AH28" s="6">
        <f>AG28/AF28</f>
        <v>48220</v>
      </c>
      <c r="AI28" s="5">
        <v>6000</v>
      </c>
      <c r="AJ28" s="6">
        <v>301134000</v>
      </c>
      <c r="AK28" s="6">
        <f>AJ28/AI28</f>
        <v>50189</v>
      </c>
      <c r="AL28" s="5">
        <v>6500</v>
      </c>
      <c r="AM28" s="6">
        <v>335205000</v>
      </c>
      <c r="AN28" s="6">
        <f>AM28/AL28</f>
        <v>51570</v>
      </c>
      <c r="AO28" s="4">
        <f t="shared" si="0"/>
        <v>43500</v>
      </c>
      <c r="AP28" s="4">
        <f t="shared" si="1"/>
        <v>2226985000</v>
      </c>
      <c r="AQ28" s="6">
        <f t="shared" si="2"/>
        <v>51195.057471264365</v>
      </c>
    </row>
    <row r="29" spans="1:43" hidden="1" x14ac:dyDescent="0.15">
      <c r="A29" s="32"/>
      <c r="B29" t="s">
        <v>62</v>
      </c>
      <c r="C29" t="s">
        <v>33</v>
      </c>
      <c r="D29" t="s">
        <v>7</v>
      </c>
      <c r="E29" s="4"/>
      <c r="F29" s="6"/>
      <c r="G29" s="6"/>
      <c r="H29" s="5"/>
      <c r="I29" s="5"/>
      <c r="J29" s="5"/>
      <c r="K29" s="5"/>
      <c r="L29" s="4"/>
      <c r="M29" s="4"/>
      <c r="N29" s="5"/>
      <c r="O29" s="4"/>
      <c r="P29" s="6"/>
      <c r="T29" s="5">
        <v>6000</v>
      </c>
      <c r="U29" s="6">
        <v>319800000</v>
      </c>
      <c r="V29" s="6">
        <f t="shared" si="44"/>
        <v>53300</v>
      </c>
      <c r="W29" s="5"/>
      <c r="X29" s="4"/>
      <c r="Z29" s="5"/>
      <c r="AA29" s="4"/>
      <c r="AB29" s="6"/>
      <c r="AC29" s="5"/>
      <c r="AD29" s="4"/>
      <c r="AF29" s="5"/>
      <c r="AG29" s="6"/>
      <c r="AI29" s="5"/>
      <c r="AJ29" s="6"/>
      <c r="AL29" s="5"/>
      <c r="AM29" s="6"/>
      <c r="AN29" s="6"/>
      <c r="AO29" s="4">
        <f t="shared" si="0"/>
        <v>6000</v>
      </c>
      <c r="AP29" s="4">
        <f t="shared" si="1"/>
        <v>319800000</v>
      </c>
      <c r="AQ29" s="6">
        <f t="shared" si="2"/>
        <v>53300</v>
      </c>
    </row>
    <row r="30" spans="1:43" hidden="1" x14ac:dyDescent="0.15">
      <c r="A30" s="32"/>
      <c r="B30" t="s">
        <v>62</v>
      </c>
      <c r="C30" t="s">
        <v>33</v>
      </c>
      <c r="D30" t="s">
        <v>7</v>
      </c>
      <c r="E30" s="4"/>
      <c r="F30" s="6"/>
      <c r="G30" s="6"/>
      <c r="H30" s="5"/>
      <c r="I30" s="5"/>
      <c r="J30" s="5"/>
      <c r="K30" s="5"/>
      <c r="L30" s="4"/>
      <c r="M30" s="4"/>
      <c r="N30" s="5"/>
      <c r="O30" s="4"/>
      <c r="P30" s="6"/>
      <c r="T30" s="5">
        <v>6000</v>
      </c>
      <c r="U30" s="6">
        <v>319980000</v>
      </c>
      <c r="V30" s="6">
        <f t="shared" si="44"/>
        <v>53330</v>
      </c>
      <c r="W30" s="5"/>
      <c r="X30" s="4"/>
      <c r="Z30" s="5"/>
      <c r="AA30" s="4"/>
      <c r="AB30" s="6"/>
      <c r="AC30" s="5"/>
      <c r="AD30" s="4"/>
      <c r="AF30" s="5"/>
      <c r="AG30" s="6"/>
      <c r="AI30" s="5"/>
      <c r="AJ30" s="6"/>
      <c r="AL30" s="5"/>
      <c r="AM30" s="6"/>
      <c r="AN30" s="6"/>
      <c r="AO30" s="4">
        <f t="shared" si="0"/>
        <v>6000</v>
      </c>
      <c r="AP30" s="4">
        <f t="shared" si="1"/>
        <v>319980000</v>
      </c>
      <c r="AQ30" s="6">
        <f t="shared" si="2"/>
        <v>53330</v>
      </c>
    </row>
    <row r="31" spans="1:43" hidden="1" x14ac:dyDescent="0.15">
      <c r="A31" s="32"/>
      <c r="B31" t="s">
        <v>62</v>
      </c>
      <c r="C31" t="s">
        <v>33</v>
      </c>
      <c r="D31" t="s">
        <v>7</v>
      </c>
      <c r="E31" s="4"/>
      <c r="F31" s="6"/>
      <c r="G31" s="6"/>
      <c r="H31" s="5"/>
      <c r="I31" s="5"/>
      <c r="J31" s="5"/>
      <c r="K31" s="5"/>
      <c r="L31" s="4"/>
      <c r="M31" s="4"/>
      <c r="N31" s="5"/>
      <c r="O31" s="4"/>
      <c r="P31" s="6"/>
      <c r="T31" s="5">
        <v>6000</v>
      </c>
      <c r="U31" s="6">
        <v>320640000</v>
      </c>
      <c r="V31" s="6">
        <f t="shared" si="44"/>
        <v>53440</v>
      </c>
      <c r="W31" s="5"/>
      <c r="X31" s="4"/>
      <c r="Z31" s="5"/>
      <c r="AA31" s="4"/>
      <c r="AB31" s="6"/>
      <c r="AC31" s="5"/>
      <c r="AD31" s="4"/>
      <c r="AF31" s="5"/>
      <c r="AG31" s="6"/>
      <c r="AI31" s="5"/>
      <c r="AJ31" s="6"/>
      <c r="AL31" s="5"/>
      <c r="AM31" s="6"/>
      <c r="AN31" s="6"/>
      <c r="AO31" s="4">
        <f t="shared" si="0"/>
        <v>6000</v>
      </c>
      <c r="AP31" s="4">
        <f t="shared" si="1"/>
        <v>320640000</v>
      </c>
      <c r="AQ31" s="6">
        <f t="shared" si="2"/>
        <v>53440</v>
      </c>
    </row>
    <row r="32" spans="1:43" hidden="1" x14ac:dyDescent="0.15">
      <c r="A32" s="32"/>
      <c r="B32" t="s">
        <v>62</v>
      </c>
      <c r="C32" t="s">
        <v>33</v>
      </c>
      <c r="D32" t="s">
        <v>7</v>
      </c>
      <c r="E32" s="4"/>
      <c r="F32" s="6"/>
      <c r="G32" s="6"/>
      <c r="H32" s="5"/>
      <c r="I32" s="5"/>
      <c r="J32" s="5"/>
      <c r="K32" s="5"/>
      <c r="L32" s="4"/>
      <c r="M32" s="4"/>
      <c r="N32" s="5"/>
      <c r="O32" s="4"/>
      <c r="P32" s="6"/>
      <c r="T32" s="5">
        <v>6000</v>
      </c>
      <c r="U32" s="6">
        <v>320394000</v>
      </c>
      <c r="V32" s="6">
        <f t="shared" si="44"/>
        <v>53399</v>
      </c>
      <c r="W32" s="5"/>
      <c r="X32" s="4"/>
      <c r="Z32" s="5"/>
      <c r="AA32" s="4"/>
      <c r="AB32" s="6"/>
      <c r="AC32" s="5"/>
      <c r="AD32" s="4"/>
      <c r="AF32" s="5"/>
      <c r="AG32" s="6"/>
      <c r="AI32" s="5"/>
      <c r="AJ32" s="6"/>
      <c r="AL32" s="5"/>
      <c r="AM32" s="6"/>
      <c r="AN32" s="6"/>
      <c r="AO32" s="4">
        <f t="shared" si="0"/>
        <v>6000</v>
      </c>
      <c r="AP32" s="4">
        <f t="shared" si="1"/>
        <v>320394000</v>
      </c>
      <c r="AQ32" s="6">
        <f t="shared" si="2"/>
        <v>53399</v>
      </c>
    </row>
    <row r="33" spans="1:43" hidden="1" x14ac:dyDescent="0.15">
      <c r="A33" s="32"/>
      <c r="D33" s="1" t="s">
        <v>111</v>
      </c>
      <c r="E33" s="4"/>
      <c r="F33" s="4"/>
      <c r="G33" s="6"/>
      <c r="H33" s="4"/>
      <c r="I33" s="4"/>
      <c r="J33" s="6"/>
      <c r="K33" s="4"/>
      <c r="L33" s="4"/>
      <c r="M33" s="6"/>
      <c r="N33" s="4">
        <f t="shared" ref="N33:O33" si="45">SUBTOTAL(9,N28:N32)</f>
        <v>6000</v>
      </c>
      <c r="O33" s="4">
        <f t="shared" si="45"/>
        <v>313980000</v>
      </c>
      <c r="P33" s="6">
        <f t="shared" ref="P33" si="46">O33/N33</f>
        <v>52330</v>
      </c>
      <c r="Q33" s="4"/>
      <c r="R33" s="4"/>
      <c r="S33" s="6"/>
      <c r="T33" s="4">
        <f t="shared" ref="T33:U33" si="47">SUBTOTAL(9,T28:T32)</f>
        <v>30000</v>
      </c>
      <c r="U33" s="4">
        <f t="shared" si="47"/>
        <v>1600014000</v>
      </c>
      <c r="V33" s="6">
        <f t="shared" si="44"/>
        <v>53333.8</v>
      </c>
      <c r="W33" s="4">
        <f t="shared" ref="W33:X33" si="48">SUBTOTAL(9,W28:W32)</f>
        <v>6000</v>
      </c>
      <c r="X33" s="4">
        <f t="shared" si="48"/>
        <v>322080000</v>
      </c>
      <c r="Y33" s="6">
        <f t="shared" ref="Y33" si="49">X33/W33</f>
        <v>53680</v>
      </c>
      <c r="Z33" s="4">
        <f t="shared" ref="Z33:AA33" si="50">SUBTOTAL(9,Z28:Z32)</f>
        <v>7000</v>
      </c>
      <c r="AA33" s="4">
        <f t="shared" si="50"/>
        <v>346066000</v>
      </c>
      <c r="AB33" s="6">
        <f t="shared" ref="AB33" si="51">AA33/Z33</f>
        <v>49438</v>
      </c>
      <c r="AC33" s="4"/>
      <c r="AD33" s="4"/>
      <c r="AE33" s="6"/>
      <c r="AF33" s="4">
        <f t="shared" ref="AF33:AG33" si="52">SUBTOTAL(9,AF28:AF32)</f>
        <v>6000</v>
      </c>
      <c r="AG33" s="4">
        <f t="shared" si="52"/>
        <v>289320000</v>
      </c>
      <c r="AH33" s="6">
        <f t="shared" ref="AH33" si="53">AG33/AF33</f>
        <v>48220</v>
      </c>
      <c r="AI33" s="4">
        <f t="shared" ref="AI33:AJ33" si="54">SUBTOTAL(9,AI28:AI32)</f>
        <v>6000</v>
      </c>
      <c r="AJ33" s="4">
        <f t="shared" si="54"/>
        <v>301134000</v>
      </c>
      <c r="AK33" s="6">
        <f t="shared" ref="AK33" si="55">AJ33/AI33</f>
        <v>50189</v>
      </c>
      <c r="AL33" s="4">
        <f t="shared" ref="AL33:AM33" si="56">SUBTOTAL(9,AL28:AL32)</f>
        <v>6500</v>
      </c>
      <c r="AM33" s="4">
        <f t="shared" si="56"/>
        <v>335205000</v>
      </c>
      <c r="AN33" s="6">
        <f t="shared" ref="AN33" si="57">AM33/AL33</f>
        <v>51570</v>
      </c>
      <c r="AO33" s="4">
        <f t="shared" si="0"/>
        <v>67500</v>
      </c>
      <c r="AP33" s="4">
        <f t="shared" si="1"/>
        <v>3507799000</v>
      </c>
      <c r="AQ33" s="6">
        <f t="shared" si="2"/>
        <v>51967.392592592594</v>
      </c>
    </row>
    <row r="34" spans="1:43" hidden="1" x14ac:dyDescent="0.15">
      <c r="A34" s="32"/>
      <c r="B34" t="s">
        <v>62</v>
      </c>
      <c r="C34" t="s">
        <v>33</v>
      </c>
      <c r="D34" t="s">
        <v>10</v>
      </c>
      <c r="E34" s="4"/>
      <c r="F34" s="6"/>
      <c r="G34" s="6"/>
      <c r="H34" s="5"/>
      <c r="I34" s="5"/>
      <c r="J34" s="5"/>
      <c r="K34" s="5">
        <v>6000</v>
      </c>
      <c r="L34" s="4">
        <v>317388000</v>
      </c>
      <c r="M34" s="6">
        <f>L34/K34</f>
        <v>52898</v>
      </c>
      <c r="N34" s="5">
        <v>6000</v>
      </c>
      <c r="O34" s="4">
        <v>315102000</v>
      </c>
      <c r="P34" s="6">
        <f>O34/N34</f>
        <v>52517</v>
      </c>
      <c r="T34" s="5">
        <v>6000</v>
      </c>
      <c r="U34" s="6">
        <v>319980000</v>
      </c>
      <c r="V34" s="6">
        <f t="shared" si="44"/>
        <v>53330</v>
      </c>
      <c r="W34" s="5"/>
      <c r="X34" s="4"/>
      <c r="Z34" s="5">
        <v>7000</v>
      </c>
      <c r="AA34" s="4">
        <v>344120000</v>
      </c>
      <c r="AB34" s="6">
        <f>AA34/Z34</f>
        <v>49160</v>
      </c>
      <c r="AC34" s="5"/>
      <c r="AD34" s="4"/>
      <c r="AF34" s="5"/>
      <c r="AG34" s="6"/>
      <c r="AI34" s="5"/>
      <c r="AJ34" s="6"/>
      <c r="AL34" s="5">
        <v>6200</v>
      </c>
      <c r="AM34" s="6">
        <v>320980200</v>
      </c>
      <c r="AN34" s="6">
        <f>AM34/AL34</f>
        <v>51771</v>
      </c>
      <c r="AO34" s="4">
        <f t="shared" si="0"/>
        <v>31200</v>
      </c>
      <c r="AP34" s="4">
        <f t="shared" si="1"/>
        <v>1617570200</v>
      </c>
      <c r="AQ34" s="6">
        <f t="shared" si="2"/>
        <v>51845.198717948719</v>
      </c>
    </row>
    <row r="35" spans="1:43" hidden="1" x14ac:dyDescent="0.15">
      <c r="A35" s="32"/>
      <c r="B35" t="s">
        <v>62</v>
      </c>
      <c r="C35" t="s">
        <v>33</v>
      </c>
      <c r="D35" t="s">
        <v>10</v>
      </c>
      <c r="E35" s="4"/>
      <c r="F35" s="6"/>
      <c r="G35" s="6"/>
      <c r="H35" s="5"/>
      <c r="I35" s="5"/>
      <c r="J35" s="5"/>
      <c r="K35" s="5">
        <v>6000</v>
      </c>
      <c r="L35" s="4">
        <v>312840000</v>
      </c>
      <c r="M35" s="6">
        <f>L35/K35</f>
        <v>52140</v>
      </c>
      <c r="N35" s="5"/>
      <c r="O35" s="4"/>
      <c r="P35" s="4"/>
      <c r="W35" s="5"/>
      <c r="X35" s="4"/>
      <c r="Z35" s="5">
        <v>6000</v>
      </c>
      <c r="AA35" s="4">
        <v>298896000</v>
      </c>
      <c r="AB35" s="6">
        <f>AA35/Z35</f>
        <v>49816</v>
      </c>
      <c r="AC35" s="5"/>
      <c r="AD35" s="4"/>
      <c r="AF35" s="5"/>
      <c r="AG35" s="6"/>
      <c r="AI35" s="5"/>
      <c r="AJ35" s="6"/>
      <c r="AL35" s="5"/>
      <c r="AM35" s="6"/>
      <c r="AN35" s="6"/>
      <c r="AO35" s="4">
        <f t="shared" si="0"/>
        <v>12000</v>
      </c>
      <c r="AP35" s="4">
        <f t="shared" si="1"/>
        <v>611736000</v>
      </c>
      <c r="AQ35" s="6">
        <f t="shared" si="2"/>
        <v>50978</v>
      </c>
    </row>
    <row r="36" spans="1:43" hidden="1" x14ac:dyDescent="0.15">
      <c r="A36" s="32"/>
      <c r="B36" t="s">
        <v>62</v>
      </c>
      <c r="C36" t="s">
        <v>33</v>
      </c>
      <c r="D36" t="s">
        <v>10</v>
      </c>
      <c r="E36" s="4"/>
      <c r="F36" s="6"/>
      <c r="G36" s="6"/>
      <c r="H36" s="5"/>
      <c r="I36" s="5"/>
      <c r="J36" s="5"/>
      <c r="K36" s="5">
        <v>6000</v>
      </c>
      <c r="L36" s="4">
        <v>314796000</v>
      </c>
      <c r="M36" s="6">
        <f>L36/K36</f>
        <v>52466</v>
      </c>
      <c r="N36" s="5"/>
      <c r="O36" s="4"/>
      <c r="P36" s="4"/>
      <c r="W36" s="5"/>
      <c r="X36" s="4"/>
      <c r="Z36" s="5"/>
      <c r="AA36" s="4"/>
      <c r="AC36" s="5"/>
      <c r="AD36" s="4"/>
      <c r="AF36" s="5"/>
      <c r="AG36" s="6"/>
      <c r="AI36" s="5"/>
      <c r="AJ36" s="6"/>
      <c r="AL36" s="5"/>
      <c r="AM36" s="6"/>
      <c r="AN36" s="6"/>
      <c r="AO36" s="4">
        <f t="shared" si="0"/>
        <v>6000</v>
      </c>
      <c r="AP36" s="4">
        <f t="shared" si="1"/>
        <v>314796000</v>
      </c>
      <c r="AQ36" s="6">
        <f t="shared" si="2"/>
        <v>52466</v>
      </c>
    </row>
    <row r="37" spans="1:43" hidden="1" x14ac:dyDescent="0.15">
      <c r="A37" s="32"/>
      <c r="D37" s="1" t="s">
        <v>110</v>
      </c>
      <c r="E37" s="4"/>
      <c r="F37" s="4"/>
      <c r="G37" s="6"/>
      <c r="H37" s="4"/>
      <c r="I37" s="4"/>
      <c r="J37" s="6"/>
      <c r="K37" s="4">
        <f t="shared" ref="K37:L37" si="58">SUBTOTAL(9,K34:K36)</f>
        <v>18000</v>
      </c>
      <c r="L37" s="4">
        <f t="shared" si="58"/>
        <v>945024000</v>
      </c>
      <c r="M37" s="6">
        <f t="shared" ref="M37" si="59">L37/K37</f>
        <v>52501.333333333336</v>
      </c>
      <c r="N37" s="4">
        <f t="shared" ref="N37:O37" si="60">SUBTOTAL(9,N34:N36)</f>
        <v>6000</v>
      </c>
      <c r="O37" s="4">
        <f t="shared" si="60"/>
        <v>315102000</v>
      </c>
      <c r="P37" s="6">
        <f t="shared" ref="P37" si="61">O37/N37</f>
        <v>52517</v>
      </c>
      <c r="Q37" s="4"/>
      <c r="R37" s="4"/>
      <c r="S37" s="6"/>
      <c r="T37" s="4">
        <f t="shared" ref="T37:U37" si="62">SUBTOTAL(9,T34:T36)</f>
        <v>6000</v>
      </c>
      <c r="U37" s="4">
        <f t="shared" si="62"/>
        <v>319980000</v>
      </c>
      <c r="V37" s="6">
        <f t="shared" ref="V37" si="63">U37/T37</f>
        <v>53330</v>
      </c>
      <c r="W37" s="4"/>
      <c r="X37" s="4"/>
      <c r="Y37" s="6"/>
      <c r="Z37" s="4">
        <f t="shared" ref="Z37:AA37" si="64">SUBTOTAL(9,Z34:Z36)</f>
        <v>13000</v>
      </c>
      <c r="AA37" s="4">
        <f t="shared" si="64"/>
        <v>643016000</v>
      </c>
      <c r="AB37" s="6">
        <f t="shared" ref="AB37" si="65">AA37/Z37</f>
        <v>49462.769230769234</v>
      </c>
      <c r="AC37" s="4"/>
      <c r="AD37" s="4"/>
      <c r="AE37" s="6"/>
      <c r="AF37" s="4"/>
      <c r="AG37" s="4"/>
      <c r="AH37" s="6"/>
      <c r="AI37" s="4"/>
      <c r="AJ37" s="4"/>
      <c r="AK37" s="6"/>
      <c r="AL37" s="4">
        <f t="shared" ref="AL37:AM37" si="66">SUBTOTAL(9,AL34:AL36)</f>
        <v>6200</v>
      </c>
      <c r="AM37" s="4">
        <f t="shared" si="66"/>
        <v>320980200</v>
      </c>
      <c r="AN37" s="6">
        <f t="shared" ref="AN37" si="67">AM37/AL37</f>
        <v>51771</v>
      </c>
      <c r="AO37" s="4">
        <f t="shared" si="0"/>
        <v>49200</v>
      </c>
      <c r="AP37" s="4">
        <f t="shared" si="1"/>
        <v>2544102200</v>
      </c>
      <c r="AQ37" s="6">
        <f t="shared" si="2"/>
        <v>51709.39430894309</v>
      </c>
    </row>
    <row r="38" spans="1:43" hidden="1" x14ac:dyDescent="0.15">
      <c r="A38" s="32"/>
      <c r="B38" t="s">
        <v>62</v>
      </c>
      <c r="C38" t="s">
        <v>33</v>
      </c>
      <c r="D38" t="s">
        <v>70</v>
      </c>
      <c r="H38" s="5">
        <v>6000</v>
      </c>
      <c r="I38" s="5">
        <v>291684000</v>
      </c>
      <c r="J38" s="6">
        <f>I38/H38</f>
        <v>48614</v>
      </c>
      <c r="K38" s="5"/>
      <c r="L38" s="4"/>
      <c r="M38" s="4"/>
      <c r="N38" s="5"/>
      <c r="O38" s="4"/>
      <c r="P38" s="4"/>
      <c r="W38" s="5"/>
      <c r="X38" s="4"/>
      <c r="Z38" s="5"/>
      <c r="AA38" s="4"/>
      <c r="AC38" s="5"/>
      <c r="AD38" s="4"/>
      <c r="AF38" s="5"/>
      <c r="AG38" s="6"/>
      <c r="AI38" s="5"/>
      <c r="AJ38" s="6"/>
      <c r="AL38" s="5"/>
      <c r="AM38" s="6"/>
      <c r="AN38" s="6"/>
      <c r="AO38" s="4">
        <f t="shared" si="0"/>
        <v>6000</v>
      </c>
      <c r="AP38" s="4">
        <f t="shared" si="1"/>
        <v>291684000</v>
      </c>
      <c r="AQ38" s="6">
        <f t="shared" si="2"/>
        <v>48614</v>
      </c>
    </row>
    <row r="39" spans="1:43" hidden="1" x14ac:dyDescent="0.15">
      <c r="A39" s="32"/>
      <c r="B39" t="s">
        <v>62</v>
      </c>
      <c r="C39" t="s">
        <v>33</v>
      </c>
      <c r="D39" t="s">
        <v>35</v>
      </c>
      <c r="H39" s="5"/>
      <c r="I39" s="5"/>
      <c r="J39" s="6"/>
      <c r="K39" s="5"/>
      <c r="L39" s="4"/>
      <c r="M39" s="4"/>
      <c r="N39" s="5"/>
      <c r="O39" s="4"/>
      <c r="P39" s="4"/>
      <c r="W39" s="5"/>
      <c r="X39" s="4"/>
      <c r="Z39" s="5"/>
      <c r="AA39" s="4"/>
      <c r="AC39" s="5"/>
      <c r="AD39" s="4"/>
      <c r="AF39" s="5"/>
      <c r="AG39" s="6"/>
      <c r="AI39" s="5">
        <v>6000</v>
      </c>
      <c r="AJ39" s="6">
        <v>289320000</v>
      </c>
      <c r="AK39" s="6">
        <f>AJ39/AI39</f>
        <v>48220</v>
      </c>
      <c r="AL39" s="5">
        <v>5961</v>
      </c>
      <c r="AM39" s="6">
        <v>301131837</v>
      </c>
      <c r="AN39" s="6">
        <f>AM39/AL39</f>
        <v>50517</v>
      </c>
      <c r="AO39" s="4">
        <f t="shared" si="0"/>
        <v>11961</v>
      </c>
      <c r="AP39" s="4">
        <f t="shared" si="1"/>
        <v>590451837</v>
      </c>
      <c r="AQ39" s="6">
        <f t="shared" si="2"/>
        <v>49364.755204414345</v>
      </c>
    </row>
    <row r="40" spans="1:43" hidden="1" x14ac:dyDescent="0.15">
      <c r="A40" s="32"/>
      <c r="B40" t="s">
        <v>62</v>
      </c>
      <c r="C40" t="s">
        <v>33</v>
      </c>
      <c r="D40" t="s">
        <v>18</v>
      </c>
      <c r="H40" s="5"/>
      <c r="I40" s="5"/>
      <c r="J40" s="6"/>
      <c r="K40" s="5"/>
      <c r="L40" s="4"/>
      <c r="M40" s="4"/>
      <c r="N40" s="5"/>
      <c r="O40" s="4"/>
      <c r="P40" s="4"/>
      <c r="W40" s="5">
        <v>5000</v>
      </c>
      <c r="X40" s="4">
        <v>268375000</v>
      </c>
      <c r="Y40" s="6">
        <f>X40/W40</f>
        <v>53675</v>
      </c>
      <c r="Z40" s="5"/>
      <c r="AA40" s="4"/>
      <c r="AC40" s="5"/>
      <c r="AD40" s="4"/>
      <c r="AF40" s="5"/>
      <c r="AG40" s="6"/>
      <c r="AL40" s="5"/>
      <c r="AM40" s="6"/>
      <c r="AO40" s="4">
        <f t="shared" si="0"/>
        <v>5000</v>
      </c>
      <c r="AP40" s="4">
        <f t="shared" si="1"/>
        <v>268375000</v>
      </c>
      <c r="AQ40" s="6">
        <f t="shared" si="2"/>
        <v>53675</v>
      </c>
    </row>
    <row r="41" spans="1:43" hidden="1" x14ac:dyDescent="0.15">
      <c r="A41" s="32"/>
      <c r="B41" t="s">
        <v>62</v>
      </c>
      <c r="C41" t="s">
        <v>33</v>
      </c>
      <c r="D41" t="s">
        <v>69</v>
      </c>
      <c r="H41" s="5"/>
      <c r="I41" s="5"/>
      <c r="J41" s="6"/>
      <c r="K41" s="5"/>
      <c r="L41" s="4"/>
      <c r="M41" s="4"/>
      <c r="N41" s="5"/>
      <c r="O41" s="4"/>
      <c r="P41" s="4"/>
      <c r="W41" s="5">
        <v>6000</v>
      </c>
      <c r="X41" s="4">
        <v>322500000</v>
      </c>
      <c r="Y41" s="6">
        <f>X41/W41</f>
        <v>53750</v>
      </c>
      <c r="Z41" s="5"/>
      <c r="AA41" s="4"/>
      <c r="AC41" s="5"/>
      <c r="AD41" s="4"/>
      <c r="AF41" s="5"/>
      <c r="AG41" s="6"/>
      <c r="AL41" s="5"/>
      <c r="AM41" s="6"/>
      <c r="AO41" s="4">
        <f t="shared" si="0"/>
        <v>6000</v>
      </c>
      <c r="AP41" s="4">
        <f t="shared" si="1"/>
        <v>322500000</v>
      </c>
      <c r="AQ41" s="6">
        <f t="shared" si="2"/>
        <v>53750</v>
      </c>
    </row>
    <row r="42" spans="1:43" hidden="1" x14ac:dyDescent="0.15">
      <c r="A42" s="32"/>
      <c r="B42" t="s">
        <v>62</v>
      </c>
      <c r="C42" t="s">
        <v>33</v>
      </c>
      <c r="D42" t="s">
        <v>63</v>
      </c>
      <c r="H42" s="5"/>
      <c r="I42" s="5"/>
      <c r="J42" s="6"/>
      <c r="K42" s="5"/>
      <c r="L42" s="4"/>
      <c r="M42" s="4"/>
      <c r="N42" s="5"/>
      <c r="O42" s="4"/>
      <c r="P42" s="4"/>
      <c r="W42" s="5">
        <v>6000</v>
      </c>
      <c r="X42" s="4">
        <v>322620000</v>
      </c>
      <c r="Y42" s="6">
        <f>X42/W42</f>
        <v>53770</v>
      </c>
      <c r="Z42" s="5"/>
      <c r="AA42" s="4"/>
      <c r="AC42" s="5"/>
      <c r="AD42" s="4"/>
      <c r="AF42" s="5"/>
      <c r="AG42" s="6"/>
      <c r="AL42" s="5">
        <v>6000</v>
      </c>
      <c r="AM42" s="6">
        <v>305286000</v>
      </c>
      <c r="AN42" s="6">
        <f>AM42/AL42</f>
        <v>50881</v>
      </c>
      <c r="AO42" s="4">
        <f t="shared" si="0"/>
        <v>12000</v>
      </c>
      <c r="AP42" s="4">
        <f t="shared" si="1"/>
        <v>627906000</v>
      </c>
      <c r="AQ42" s="6">
        <f t="shared" si="2"/>
        <v>52325.5</v>
      </c>
    </row>
    <row r="43" spans="1:43" hidden="1" x14ac:dyDescent="0.15">
      <c r="A43" s="32"/>
      <c r="B43" t="s">
        <v>62</v>
      </c>
      <c r="C43" t="s">
        <v>33</v>
      </c>
      <c r="D43" t="s">
        <v>19</v>
      </c>
      <c r="H43" s="5"/>
      <c r="I43" s="5"/>
      <c r="J43" s="6"/>
      <c r="K43" s="5"/>
      <c r="L43" s="4"/>
      <c r="M43" s="4"/>
      <c r="N43" s="5"/>
      <c r="O43" s="4"/>
      <c r="P43" s="4"/>
      <c r="W43" s="5"/>
      <c r="X43" s="4"/>
      <c r="Y43" s="6"/>
      <c r="Z43" s="5"/>
      <c r="AA43" s="4"/>
      <c r="AC43" s="5">
        <v>7000</v>
      </c>
      <c r="AD43" s="4">
        <v>306705000</v>
      </c>
      <c r="AE43" s="6">
        <f>AD43/AC43</f>
        <v>43815</v>
      </c>
      <c r="AF43" s="5"/>
      <c r="AG43" s="6"/>
      <c r="AL43" s="5"/>
      <c r="AM43" s="6"/>
      <c r="AO43" s="4">
        <f t="shared" si="0"/>
        <v>7000</v>
      </c>
      <c r="AP43" s="4">
        <f t="shared" si="1"/>
        <v>306705000</v>
      </c>
      <c r="AQ43" s="6">
        <f t="shared" si="2"/>
        <v>43815</v>
      </c>
    </row>
    <row r="44" spans="1:43" hidden="1" x14ac:dyDescent="0.15">
      <c r="A44" s="32"/>
      <c r="B44" t="s">
        <v>62</v>
      </c>
      <c r="C44" t="s">
        <v>33</v>
      </c>
      <c r="D44" t="s">
        <v>19</v>
      </c>
      <c r="H44" s="5"/>
      <c r="I44" s="5"/>
      <c r="J44" s="6"/>
      <c r="K44" s="5"/>
      <c r="L44" s="4"/>
      <c r="M44" s="4"/>
      <c r="N44" s="5"/>
      <c r="O44" s="4"/>
      <c r="P44" s="4"/>
      <c r="W44" s="5"/>
      <c r="X44" s="4"/>
      <c r="Y44" s="6"/>
      <c r="Z44" s="5"/>
      <c r="AA44" s="4"/>
      <c r="AC44" s="5">
        <v>6600</v>
      </c>
      <c r="AD44" s="4">
        <v>286308000</v>
      </c>
      <c r="AE44" s="6">
        <f>AD44/AC44</f>
        <v>43380</v>
      </c>
      <c r="AF44" s="5"/>
      <c r="AG44" s="6"/>
      <c r="AL44" s="5"/>
      <c r="AM44" s="6"/>
      <c r="AO44" s="4">
        <f t="shared" si="0"/>
        <v>6600</v>
      </c>
      <c r="AP44" s="4">
        <f t="shared" si="1"/>
        <v>286308000</v>
      </c>
      <c r="AQ44" s="6">
        <f t="shared" si="2"/>
        <v>43380</v>
      </c>
    </row>
    <row r="45" spans="1:43" hidden="1" x14ac:dyDescent="0.15">
      <c r="A45" s="32"/>
      <c r="B45" t="s">
        <v>62</v>
      </c>
      <c r="C45" t="s">
        <v>33</v>
      </c>
      <c r="D45" t="s">
        <v>19</v>
      </c>
      <c r="H45" s="5"/>
      <c r="I45" s="5"/>
      <c r="J45" s="6"/>
      <c r="K45" s="5"/>
      <c r="L45" s="4"/>
      <c r="M45" s="4"/>
      <c r="N45" s="5"/>
      <c r="O45" s="4"/>
      <c r="P45" s="4"/>
      <c r="W45" s="5"/>
      <c r="X45" s="4"/>
      <c r="Y45" s="6"/>
      <c r="Z45" s="5"/>
      <c r="AA45" s="4"/>
      <c r="AC45" s="5">
        <v>6000</v>
      </c>
      <c r="AD45" s="4">
        <v>259362000</v>
      </c>
      <c r="AE45" s="6">
        <f>AD45/AC45</f>
        <v>43227</v>
      </c>
      <c r="AF45" s="5"/>
      <c r="AG45" s="6"/>
      <c r="AL45" s="5"/>
      <c r="AM45" s="6"/>
      <c r="AO45" s="4">
        <f t="shared" si="0"/>
        <v>6000</v>
      </c>
      <c r="AP45" s="4">
        <f t="shared" si="1"/>
        <v>259362000</v>
      </c>
      <c r="AQ45" s="6">
        <f t="shared" si="2"/>
        <v>43227</v>
      </c>
    </row>
    <row r="46" spans="1:43" hidden="1" x14ac:dyDescent="0.15">
      <c r="A46" s="32"/>
      <c r="D46" s="1" t="s">
        <v>109</v>
      </c>
      <c r="E46" s="4"/>
      <c r="F46" s="4"/>
      <c r="G46" s="6"/>
      <c r="H46" s="4"/>
      <c r="I46" s="4"/>
      <c r="J46" s="6"/>
      <c r="K46" s="4"/>
      <c r="L46" s="4"/>
      <c r="M46" s="6"/>
      <c r="N46" s="4"/>
      <c r="O46" s="4"/>
      <c r="P46" s="6"/>
      <c r="Q46" s="4"/>
      <c r="R46" s="4"/>
      <c r="S46" s="6"/>
      <c r="T46" s="4"/>
      <c r="U46" s="4"/>
      <c r="V46" s="6"/>
      <c r="W46" s="4"/>
      <c r="X46" s="4"/>
      <c r="Y46" s="6"/>
      <c r="Z46" s="4"/>
      <c r="AA46" s="4"/>
      <c r="AB46" s="6"/>
      <c r="AC46" s="4">
        <f t="shared" ref="AC46:AD46" si="68">SUBTOTAL(9,AC43:AC45)</f>
        <v>19600</v>
      </c>
      <c r="AD46" s="4">
        <f t="shared" si="68"/>
        <v>852375000</v>
      </c>
      <c r="AE46" s="6">
        <f t="shared" ref="AE46" si="69">AD46/AC46</f>
        <v>43488.520408163262</v>
      </c>
      <c r="AF46" s="4"/>
      <c r="AG46" s="4"/>
      <c r="AH46" s="6"/>
      <c r="AI46" s="4"/>
      <c r="AJ46" s="4"/>
      <c r="AK46" s="6"/>
      <c r="AL46" s="4"/>
      <c r="AM46" s="4"/>
      <c r="AN46" s="6"/>
      <c r="AO46" s="4">
        <f t="shared" si="0"/>
        <v>19600</v>
      </c>
      <c r="AP46" s="4">
        <f t="shared" si="1"/>
        <v>852375000</v>
      </c>
      <c r="AQ46" s="6">
        <f t="shared" si="2"/>
        <v>43488.520408163262</v>
      </c>
    </row>
    <row r="47" spans="1:43" hidden="1" x14ac:dyDescent="0.15">
      <c r="A47" s="32"/>
      <c r="B47" t="s">
        <v>62</v>
      </c>
      <c r="C47" t="s">
        <v>66</v>
      </c>
      <c r="D47" t="s">
        <v>21</v>
      </c>
      <c r="E47" s="4"/>
      <c r="F47" s="6"/>
      <c r="G47" s="6"/>
      <c r="H47" s="5"/>
      <c r="I47" s="5"/>
      <c r="J47" s="5"/>
      <c r="K47" s="5"/>
      <c r="L47" s="4"/>
      <c r="M47" s="4"/>
      <c r="N47" s="5">
        <v>6000</v>
      </c>
      <c r="O47" s="4">
        <v>314760000</v>
      </c>
      <c r="P47" s="6">
        <f>O47/N47</f>
        <v>52460</v>
      </c>
      <c r="W47" s="5">
        <v>6000</v>
      </c>
      <c r="X47" s="4">
        <v>319020000</v>
      </c>
      <c r="Y47" s="6">
        <f>X47/W47</f>
        <v>53170</v>
      </c>
      <c r="Z47" s="5">
        <v>6000</v>
      </c>
      <c r="AA47" s="4">
        <v>293994000</v>
      </c>
      <c r="AB47" s="6">
        <f>AA47/Z47</f>
        <v>48999</v>
      </c>
      <c r="AC47" s="5"/>
      <c r="AD47" s="4"/>
      <c r="AF47" s="5"/>
      <c r="AG47" s="6"/>
      <c r="AL47" s="5"/>
      <c r="AM47" s="6"/>
      <c r="AO47" s="4">
        <f t="shared" si="0"/>
        <v>18000</v>
      </c>
      <c r="AP47" s="4">
        <f t="shared" si="1"/>
        <v>927774000</v>
      </c>
      <c r="AQ47" s="6">
        <f t="shared" si="2"/>
        <v>51543</v>
      </c>
    </row>
    <row r="48" spans="1:43" hidden="1" x14ac:dyDescent="0.15">
      <c r="A48" s="32"/>
      <c r="B48" t="s">
        <v>62</v>
      </c>
      <c r="C48" t="s">
        <v>33</v>
      </c>
      <c r="D48" t="s">
        <v>22</v>
      </c>
      <c r="K48" s="5">
        <v>6000</v>
      </c>
      <c r="L48" s="4">
        <v>315702000</v>
      </c>
      <c r="M48" s="6">
        <f>L48/K48</f>
        <v>52617</v>
      </c>
      <c r="Z48" s="5"/>
      <c r="AC48" s="5"/>
      <c r="AD48" s="4"/>
      <c r="AF48" s="5"/>
      <c r="AG48" s="6"/>
      <c r="AL48">
        <v>300</v>
      </c>
      <c r="AM48" s="6">
        <v>16056000</v>
      </c>
      <c r="AN48" s="6">
        <f>AM48/AL48</f>
        <v>53520</v>
      </c>
      <c r="AO48" s="4">
        <f t="shared" si="0"/>
        <v>6300</v>
      </c>
      <c r="AP48" s="4">
        <f t="shared" si="1"/>
        <v>331758000</v>
      </c>
      <c r="AQ48" s="6">
        <f t="shared" si="2"/>
        <v>52660</v>
      </c>
    </row>
    <row r="49" spans="1:43" x14ac:dyDescent="0.15">
      <c r="A49" s="32"/>
      <c r="B49" t="s">
        <v>62</v>
      </c>
      <c r="C49" t="s">
        <v>33</v>
      </c>
      <c r="D49" s="1" t="s">
        <v>105</v>
      </c>
      <c r="E49" s="4"/>
      <c r="F49" s="4"/>
      <c r="G49" s="6"/>
      <c r="H49" s="4">
        <f>SUBTOTAL(9,H28:H48)</f>
        <v>6000</v>
      </c>
      <c r="I49" s="4">
        <f>SUBTOTAL(9,I28:I48)</f>
        <v>291684000</v>
      </c>
      <c r="J49" s="6">
        <f>I49/H49</f>
        <v>48614</v>
      </c>
      <c r="K49" s="4">
        <f>SUBTOTAL(9,K28:K48)</f>
        <v>24000</v>
      </c>
      <c r="L49" s="4">
        <f>SUBTOTAL(9,L28:L48)</f>
        <v>1260726000</v>
      </c>
      <c r="M49" s="6">
        <f>L49/K49</f>
        <v>52530.25</v>
      </c>
      <c r="N49" s="4">
        <f>SUBTOTAL(9,N28:N48)</f>
        <v>18000</v>
      </c>
      <c r="O49" s="4">
        <f>SUBTOTAL(9,O28:O48)</f>
        <v>943842000</v>
      </c>
      <c r="P49" s="6">
        <f>O49/N49</f>
        <v>52435.666666666664</v>
      </c>
      <c r="Q49" s="4"/>
      <c r="R49" s="4"/>
      <c r="S49" s="6"/>
      <c r="T49" s="4">
        <f>SUBTOTAL(9,T28:T48)</f>
        <v>36000</v>
      </c>
      <c r="U49" s="4">
        <f>SUBTOTAL(9,U28:U48)</f>
        <v>1919994000</v>
      </c>
      <c r="V49" s="6">
        <f>U49/T49</f>
        <v>53333.166666666664</v>
      </c>
      <c r="W49" s="4">
        <f>SUBTOTAL(9,W28:W48)</f>
        <v>29000</v>
      </c>
      <c r="X49" s="4">
        <f>SUBTOTAL(9,X28:X48)</f>
        <v>1554595000</v>
      </c>
      <c r="Y49" s="6">
        <f>X49/W49</f>
        <v>53606.724137931036</v>
      </c>
      <c r="Z49" s="4">
        <f>SUBTOTAL(9,Z28:Z48)</f>
        <v>26000</v>
      </c>
      <c r="AA49" s="4">
        <f>SUBTOTAL(9,AA28:AA48)</f>
        <v>1283076000</v>
      </c>
      <c r="AB49" s="6">
        <f>AA49/Z49</f>
        <v>49349.076923076922</v>
      </c>
      <c r="AC49" s="4">
        <f>SUBTOTAL(9,AC28:AC48)</f>
        <v>19600</v>
      </c>
      <c r="AD49" s="4">
        <f>SUBTOTAL(9,AD28:AD48)</f>
        <v>852375000</v>
      </c>
      <c r="AE49" s="6">
        <f>AD49/AC49</f>
        <v>43488.520408163262</v>
      </c>
      <c r="AF49" s="4"/>
      <c r="AG49" s="4"/>
      <c r="AH49" s="6"/>
      <c r="AI49" s="4">
        <f>SUBTOTAL(9,AI28:AI48)</f>
        <v>12000</v>
      </c>
      <c r="AJ49" s="4">
        <f>SUBTOTAL(9,AJ28:AJ48)</f>
        <v>590454000</v>
      </c>
      <c r="AK49" s="6">
        <f>AJ49/AI49</f>
        <v>49204.5</v>
      </c>
      <c r="AL49" s="4">
        <f>SUBTOTAL(9,AL28:AL48)</f>
        <v>24961</v>
      </c>
      <c r="AM49" s="4">
        <f>SUBTOTAL(9,AM28:AM48)</f>
        <v>1278659037</v>
      </c>
      <c r="AN49" s="6">
        <f>AM49/AL49</f>
        <v>51226.274468170348</v>
      </c>
      <c r="AO49" s="4">
        <f t="shared" si="0"/>
        <v>195561</v>
      </c>
      <c r="AP49" s="4">
        <f t="shared" si="1"/>
        <v>9975405037</v>
      </c>
      <c r="AQ49" s="6">
        <f t="shared" si="2"/>
        <v>51009.17379743405</v>
      </c>
    </row>
    <row r="50" spans="1:43" hidden="1" x14ac:dyDescent="0.15">
      <c r="A50" s="32"/>
      <c r="B50" t="s">
        <v>62</v>
      </c>
      <c r="C50" t="s">
        <v>71</v>
      </c>
      <c r="D50" t="s">
        <v>10</v>
      </c>
      <c r="E50" s="4"/>
      <c r="F50" s="4"/>
      <c r="G50" s="6"/>
      <c r="H50" s="4"/>
      <c r="I50" s="4"/>
      <c r="J50" s="6"/>
      <c r="K50" s="4"/>
      <c r="L50" s="4"/>
      <c r="M50" s="6"/>
      <c r="N50" s="4"/>
      <c r="O50" s="4"/>
      <c r="P50" s="6"/>
      <c r="Q50" s="4"/>
      <c r="R50" s="4"/>
      <c r="S50" s="6"/>
      <c r="T50" s="4"/>
      <c r="U50" s="4"/>
      <c r="V50" s="6"/>
      <c r="W50" s="4"/>
      <c r="X50" s="4"/>
      <c r="Y50" s="6"/>
      <c r="Z50" s="4"/>
      <c r="AA50" s="4"/>
      <c r="AB50" s="6"/>
      <c r="AC50" s="4"/>
      <c r="AD50" s="4"/>
      <c r="AE50" s="6"/>
      <c r="AF50" s="4"/>
      <c r="AG50" s="4"/>
      <c r="AH50" s="6"/>
      <c r="AI50" s="4"/>
      <c r="AJ50" s="4"/>
      <c r="AK50" s="6"/>
      <c r="AL50">
        <v>300</v>
      </c>
      <c r="AM50" s="6">
        <v>22558200</v>
      </c>
      <c r="AN50" s="6">
        <f>AM50/AL50</f>
        <v>75194</v>
      </c>
      <c r="AO50" s="4">
        <f t="shared" si="0"/>
        <v>300</v>
      </c>
      <c r="AP50" s="4">
        <f t="shared" si="1"/>
        <v>22558200</v>
      </c>
      <c r="AQ50" s="6">
        <f t="shared" si="2"/>
        <v>75194</v>
      </c>
    </row>
    <row r="51" spans="1:43" hidden="1" x14ac:dyDescent="0.15">
      <c r="A51" s="32"/>
      <c r="B51" t="s">
        <v>62</v>
      </c>
      <c r="C51" t="s">
        <v>71</v>
      </c>
      <c r="D51" t="s">
        <v>19</v>
      </c>
      <c r="E51" s="4"/>
      <c r="F51" s="4"/>
      <c r="G51" s="6"/>
      <c r="H51" s="4"/>
      <c r="I51" s="4"/>
      <c r="J51" s="6"/>
      <c r="K51" s="4"/>
      <c r="L51" s="4"/>
      <c r="M51" s="6"/>
      <c r="N51" s="4"/>
      <c r="O51" s="4"/>
      <c r="P51" s="6"/>
      <c r="Q51" s="4"/>
      <c r="R51" s="4"/>
      <c r="S51" s="6"/>
      <c r="T51" s="4"/>
      <c r="U51" s="4"/>
      <c r="V51" s="6"/>
      <c r="W51" s="4"/>
      <c r="X51" s="4"/>
      <c r="Y51" s="6"/>
      <c r="Z51" s="4"/>
      <c r="AA51" s="4"/>
      <c r="AB51" s="6"/>
      <c r="AC51">
        <v>200</v>
      </c>
      <c r="AD51" s="4">
        <v>14609800</v>
      </c>
      <c r="AE51" s="6">
        <f>AD51/AC51</f>
        <v>73049</v>
      </c>
      <c r="AF51" s="5"/>
      <c r="AG51" s="6"/>
      <c r="AM51" s="6"/>
      <c r="AO51" s="4">
        <f t="shared" si="0"/>
        <v>200</v>
      </c>
      <c r="AP51" s="4">
        <f t="shared" si="1"/>
        <v>14609800</v>
      </c>
      <c r="AQ51" s="6">
        <f t="shared" si="2"/>
        <v>73049</v>
      </c>
    </row>
    <row r="52" spans="1:43" hidden="1" x14ac:dyDescent="0.15">
      <c r="A52" s="32"/>
      <c r="B52" t="s">
        <v>62</v>
      </c>
      <c r="C52" t="s">
        <v>71</v>
      </c>
      <c r="D52" t="s">
        <v>22</v>
      </c>
      <c r="E52" s="4"/>
      <c r="F52" s="4"/>
      <c r="G52" s="6"/>
      <c r="H52" s="4"/>
      <c r="I52" s="4"/>
      <c r="J52" s="6"/>
      <c r="K52" s="4"/>
      <c r="L52" s="4"/>
      <c r="M52" s="6"/>
      <c r="N52" s="4"/>
      <c r="O52" s="4"/>
      <c r="P52" s="6"/>
      <c r="Q52" s="4"/>
      <c r="R52" s="4"/>
      <c r="S52" s="6"/>
      <c r="T52" s="4"/>
      <c r="U52" s="4"/>
      <c r="V52" s="6"/>
      <c r="W52" s="4"/>
      <c r="X52" s="4"/>
      <c r="Y52" s="6"/>
      <c r="Z52" s="4"/>
      <c r="AA52" s="4"/>
      <c r="AB52" s="6"/>
      <c r="AD52" s="4"/>
      <c r="AE52" s="6"/>
      <c r="AF52" s="5"/>
      <c r="AG52" s="6"/>
      <c r="AL52" s="5">
        <v>4700</v>
      </c>
      <c r="AM52" s="6">
        <v>333526100</v>
      </c>
      <c r="AN52" s="6">
        <f>AM52/AL52</f>
        <v>70963</v>
      </c>
      <c r="AO52" s="4">
        <f t="shared" si="0"/>
        <v>4700</v>
      </c>
      <c r="AP52" s="4">
        <f t="shared" si="1"/>
        <v>333526100</v>
      </c>
      <c r="AQ52" s="6">
        <f t="shared" si="2"/>
        <v>70963</v>
      </c>
    </row>
    <row r="53" spans="1:43" x14ac:dyDescent="0.15">
      <c r="A53" s="32"/>
      <c r="B53" t="s">
        <v>62</v>
      </c>
      <c r="C53" t="s">
        <v>71</v>
      </c>
      <c r="D53" s="1" t="s">
        <v>105</v>
      </c>
      <c r="E53" s="4"/>
      <c r="F53" s="4"/>
      <c r="G53" s="6"/>
      <c r="H53" s="4"/>
      <c r="I53" s="4"/>
      <c r="J53" s="6"/>
      <c r="K53" s="4"/>
      <c r="L53" s="4"/>
      <c r="M53" s="6"/>
      <c r="N53" s="4"/>
      <c r="O53" s="4"/>
      <c r="P53" s="6"/>
      <c r="Q53" s="4"/>
      <c r="R53" s="4"/>
      <c r="S53" s="6"/>
      <c r="T53" s="4"/>
      <c r="U53" s="4"/>
      <c r="V53" s="6"/>
      <c r="W53" s="4"/>
      <c r="X53" s="4"/>
      <c r="Y53" s="6"/>
      <c r="Z53" s="4"/>
      <c r="AA53" s="4"/>
      <c r="AB53" s="6"/>
      <c r="AC53" s="4">
        <f t="shared" ref="AC53:AD53" si="70">SUBTOTAL(9,AC50:AC52)</f>
        <v>200</v>
      </c>
      <c r="AD53" s="4">
        <f t="shared" si="70"/>
        <v>14609800</v>
      </c>
      <c r="AE53" s="6">
        <f t="shared" ref="AE53" si="71">AD53/AC53</f>
        <v>73049</v>
      </c>
      <c r="AF53" s="4"/>
      <c r="AG53" s="4"/>
      <c r="AH53" s="6"/>
      <c r="AI53" s="4"/>
      <c r="AJ53" s="4"/>
      <c r="AK53" s="6"/>
      <c r="AL53" s="4">
        <f t="shared" ref="AL53:AM53" si="72">SUBTOTAL(9,AL50:AL52)</f>
        <v>5000</v>
      </c>
      <c r="AM53" s="4">
        <f t="shared" si="72"/>
        <v>356084300</v>
      </c>
      <c r="AN53" s="6">
        <f t="shared" ref="AN53" si="73">AM53/AL53</f>
        <v>71216.86</v>
      </c>
      <c r="AO53" s="4">
        <f t="shared" si="0"/>
        <v>5200</v>
      </c>
      <c r="AP53" s="4">
        <f t="shared" si="1"/>
        <v>370694100</v>
      </c>
      <c r="AQ53" s="6">
        <f t="shared" si="2"/>
        <v>71287.326923076922</v>
      </c>
    </row>
    <row r="54" spans="1:43" hidden="1" x14ac:dyDescent="0.15">
      <c r="A54" s="32"/>
      <c r="B54" t="s">
        <v>72</v>
      </c>
      <c r="C54" t="s">
        <v>33</v>
      </c>
      <c r="D54" t="s">
        <v>35</v>
      </c>
      <c r="E54" s="4"/>
      <c r="F54" s="4"/>
      <c r="G54" s="6"/>
      <c r="H54" s="4"/>
      <c r="I54" s="4"/>
      <c r="J54" s="6"/>
      <c r="K54" s="4"/>
      <c r="L54" s="4"/>
      <c r="M54" s="6"/>
      <c r="N54" s="4"/>
      <c r="O54" s="4"/>
      <c r="P54" s="6"/>
      <c r="Q54" s="4"/>
      <c r="R54" s="4"/>
      <c r="S54" s="6"/>
      <c r="T54" s="4"/>
      <c r="U54" s="4"/>
      <c r="V54" s="6"/>
      <c r="W54" s="4"/>
      <c r="X54" s="4"/>
      <c r="Y54" s="6"/>
      <c r="Z54" s="4"/>
      <c r="AA54" s="4"/>
      <c r="AB54" s="6"/>
      <c r="AC54" s="5">
        <v>6000</v>
      </c>
      <c r="AD54" s="4">
        <v>265050000</v>
      </c>
      <c r="AE54" s="6">
        <f>AD54/AC54</f>
        <v>44175</v>
      </c>
      <c r="AF54" s="5">
        <v>6000</v>
      </c>
      <c r="AG54" s="6">
        <v>274356000</v>
      </c>
      <c r="AH54" s="6">
        <f t="shared" ref="AH54:AH75" si="74">AG54/AF54</f>
        <v>45726</v>
      </c>
      <c r="AO54" s="4">
        <f t="shared" si="0"/>
        <v>12000</v>
      </c>
      <c r="AP54" s="4">
        <f t="shared" si="1"/>
        <v>539406000</v>
      </c>
      <c r="AQ54" s="6">
        <f t="shared" si="2"/>
        <v>44950.5</v>
      </c>
    </row>
    <row r="55" spans="1:43" hidden="1" x14ac:dyDescent="0.15">
      <c r="A55" s="32"/>
      <c r="B55" t="s">
        <v>72</v>
      </c>
      <c r="C55" t="s">
        <v>33</v>
      </c>
      <c r="D55" t="s">
        <v>35</v>
      </c>
      <c r="E55" s="4"/>
      <c r="F55" s="4"/>
      <c r="G55" s="6"/>
      <c r="H55" s="4"/>
      <c r="I55" s="4"/>
      <c r="J55" s="6"/>
      <c r="K55" s="4"/>
      <c r="L55" s="4"/>
      <c r="M55" s="6"/>
      <c r="N55" s="4"/>
      <c r="O55" s="4"/>
      <c r="P55" s="6"/>
      <c r="Q55" s="4"/>
      <c r="R55" s="4"/>
      <c r="S55" s="6"/>
      <c r="T55" s="4"/>
      <c r="U55" s="4"/>
      <c r="V55" s="6"/>
      <c r="W55" s="4"/>
      <c r="X55" s="4"/>
      <c r="Y55" s="6"/>
      <c r="Z55" s="4"/>
      <c r="AA55" s="4"/>
      <c r="AB55" s="6"/>
      <c r="AD55" s="4"/>
      <c r="AE55" s="6"/>
      <c r="AF55" s="5">
        <v>6000</v>
      </c>
      <c r="AG55" s="6">
        <v>273384000</v>
      </c>
      <c r="AH55" s="6">
        <f t="shared" si="74"/>
        <v>45564</v>
      </c>
      <c r="AO55" s="4">
        <f t="shared" si="0"/>
        <v>6000</v>
      </c>
      <c r="AP55" s="4">
        <f t="shared" si="1"/>
        <v>273384000</v>
      </c>
      <c r="AQ55" s="6">
        <f t="shared" si="2"/>
        <v>45564</v>
      </c>
    </row>
    <row r="56" spans="1:43" hidden="1" x14ac:dyDescent="0.15">
      <c r="A56" s="32"/>
      <c r="B56" t="s">
        <v>72</v>
      </c>
      <c r="C56" t="s">
        <v>33</v>
      </c>
      <c r="D56" t="s">
        <v>35</v>
      </c>
      <c r="E56" s="4"/>
      <c r="F56" s="4"/>
      <c r="G56" s="6"/>
      <c r="H56" s="4"/>
      <c r="I56" s="4"/>
      <c r="J56" s="6"/>
      <c r="K56" s="4"/>
      <c r="L56" s="4"/>
      <c r="M56" s="6"/>
      <c r="N56" s="4"/>
      <c r="O56" s="4"/>
      <c r="P56" s="6"/>
      <c r="Q56" s="4"/>
      <c r="R56" s="4"/>
      <c r="S56" s="6"/>
      <c r="T56" s="4"/>
      <c r="U56" s="4"/>
      <c r="V56" s="6"/>
      <c r="W56" s="4"/>
      <c r="X56" s="4"/>
      <c r="Y56" s="6"/>
      <c r="Z56" s="4"/>
      <c r="AA56" s="4"/>
      <c r="AB56" s="6"/>
      <c r="AD56" s="4"/>
      <c r="AE56" s="6"/>
      <c r="AF56" s="5">
        <v>6000</v>
      </c>
      <c r="AG56" s="6">
        <v>268926000</v>
      </c>
      <c r="AH56" s="6">
        <f t="shared" si="74"/>
        <v>44821</v>
      </c>
      <c r="AO56" s="4">
        <f t="shared" si="0"/>
        <v>6000</v>
      </c>
      <c r="AP56" s="4">
        <f t="shared" si="1"/>
        <v>268926000</v>
      </c>
      <c r="AQ56" s="6">
        <f t="shared" si="2"/>
        <v>44821</v>
      </c>
    </row>
    <row r="57" spans="1:43" hidden="1" x14ac:dyDescent="0.15">
      <c r="A57" s="32"/>
      <c r="B57" t="s">
        <v>72</v>
      </c>
      <c r="C57" t="s">
        <v>33</v>
      </c>
      <c r="D57" t="s">
        <v>35</v>
      </c>
      <c r="E57" s="4"/>
      <c r="F57" s="4"/>
      <c r="G57" s="6"/>
      <c r="H57" s="4"/>
      <c r="I57" s="4"/>
      <c r="J57" s="6"/>
      <c r="K57" s="4"/>
      <c r="L57" s="4"/>
      <c r="M57" s="6"/>
      <c r="N57" s="4"/>
      <c r="O57" s="4"/>
      <c r="P57" s="6"/>
      <c r="Q57" s="4"/>
      <c r="R57" s="4"/>
      <c r="S57" s="6"/>
      <c r="T57" s="4"/>
      <c r="U57" s="4"/>
      <c r="V57" s="6"/>
      <c r="W57" s="4"/>
      <c r="X57" s="4"/>
      <c r="Y57" s="6"/>
      <c r="Z57" s="4"/>
      <c r="AA57" s="4"/>
      <c r="AB57" s="6"/>
      <c r="AC57" s="5"/>
      <c r="AD57" s="4"/>
      <c r="AE57" s="6"/>
      <c r="AF57" s="5">
        <v>6000</v>
      </c>
      <c r="AG57" s="6">
        <v>265566000</v>
      </c>
      <c r="AH57" s="6">
        <f t="shared" si="74"/>
        <v>44261</v>
      </c>
      <c r="AO57" s="4">
        <f t="shared" si="0"/>
        <v>6000</v>
      </c>
      <c r="AP57" s="4">
        <f t="shared" si="1"/>
        <v>265566000</v>
      </c>
      <c r="AQ57" s="6">
        <f t="shared" si="2"/>
        <v>44261</v>
      </c>
    </row>
    <row r="58" spans="1:43" hidden="1" x14ac:dyDescent="0.15">
      <c r="A58" s="32"/>
      <c r="D58" s="1" t="s">
        <v>108</v>
      </c>
      <c r="E58" s="4"/>
      <c r="F58" s="4"/>
      <c r="G58" s="6"/>
      <c r="H58" s="4"/>
      <c r="I58" s="4"/>
      <c r="J58" s="6"/>
      <c r="K58" s="4"/>
      <c r="L58" s="4"/>
      <c r="M58" s="6"/>
      <c r="N58" s="4"/>
      <c r="O58" s="4"/>
      <c r="P58" s="6"/>
      <c r="Q58" s="4"/>
      <c r="R58" s="4"/>
      <c r="S58" s="6"/>
      <c r="T58" s="4"/>
      <c r="U58" s="4"/>
      <c r="V58" s="6"/>
      <c r="W58" s="4"/>
      <c r="X58" s="4"/>
      <c r="Y58" s="6"/>
      <c r="Z58" s="4"/>
      <c r="AA58" s="4"/>
      <c r="AB58" s="6"/>
      <c r="AC58" s="4">
        <f t="shared" ref="AC58:AD58" si="75">SUBTOTAL(9,AC54:AC57)</f>
        <v>6000</v>
      </c>
      <c r="AD58" s="4">
        <f t="shared" si="75"/>
        <v>265050000</v>
      </c>
      <c r="AE58" s="6">
        <f t="shared" ref="AE58" si="76">AD58/AC58</f>
        <v>44175</v>
      </c>
      <c r="AF58" s="4">
        <f t="shared" ref="AF58:AG58" si="77">SUBTOTAL(9,AF54:AF57)</f>
        <v>24000</v>
      </c>
      <c r="AG58" s="4">
        <f t="shared" si="77"/>
        <v>1082232000</v>
      </c>
      <c r="AH58" s="6">
        <f t="shared" si="74"/>
        <v>45093</v>
      </c>
      <c r="AI58" s="4"/>
      <c r="AJ58" s="4"/>
      <c r="AK58" s="6"/>
      <c r="AL58" s="4"/>
      <c r="AM58" s="4"/>
      <c r="AN58" s="6"/>
      <c r="AO58" s="4">
        <f t="shared" si="0"/>
        <v>30000</v>
      </c>
      <c r="AP58" s="4">
        <f t="shared" si="1"/>
        <v>1347282000</v>
      </c>
      <c r="AQ58" s="6">
        <f t="shared" si="2"/>
        <v>44909.4</v>
      </c>
    </row>
    <row r="59" spans="1:43" x14ac:dyDescent="0.15">
      <c r="A59" s="32"/>
      <c r="B59" t="s">
        <v>72</v>
      </c>
      <c r="C59" t="s">
        <v>33</v>
      </c>
      <c r="D59" s="1" t="s">
        <v>105</v>
      </c>
      <c r="E59" s="4"/>
      <c r="F59" s="4"/>
      <c r="G59" s="6"/>
      <c r="H59" s="4"/>
      <c r="I59" s="4"/>
      <c r="J59" s="6"/>
      <c r="K59" s="4"/>
      <c r="L59" s="4"/>
      <c r="M59" s="6"/>
      <c r="N59" s="4"/>
      <c r="O59" s="4"/>
      <c r="P59" s="6"/>
      <c r="Q59" s="4"/>
      <c r="R59" s="4"/>
      <c r="S59" s="6"/>
      <c r="T59" s="4"/>
      <c r="U59" s="4"/>
      <c r="V59" s="6"/>
      <c r="W59" s="4"/>
      <c r="X59" s="4"/>
      <c r="Y59" s="6"/>
      <c r="Z59" s="4"/>
      <c r="AA59" s="4"/>
      <c r="AB59" s="6"/>
      <c r="AC59" s="4">
        <f t="shared" ref="AC59:AD59" si="78">SUBTOTAL(9,AC54:AC57)</f>
        <v>6000</v>
      </c>
      <c r="AD59" s="4">
        <f t="shared" si="78"/>
        <v>265050000</v>
      </c>
      <c r="AE59" s="6">
        <f t="shared" ref="AE59" si="79">AD59/AC59</f>
        <v>44175</v>
      </c>
      <c r="AF59" s="4">
        <f t="shared" ref="AF59:AG59" si="80">SUBTOTAL(9,AF54:AF57)</f>
        <v>24000</v>
      </c>
      <c r="AG59" s="4">
        <f t="shared" si="80"/>
        <v>1082232000</v>
      </c>
      <c r="AH59" s="6">
        <f t="shared" si="74"/>
        <v>45093</v>
      </c>
      <c r="AI59" s="4"/>
      <c r="AJ59" s="4"/>
      <c r="AK59" s="6"/>
      <c r="AL59" s="4"/>
      <c r="AM59" s="4"/>
      <c r="AN59" s="6"/>
      <c r="AO59" s="4">
        <f t="shared" si="0"/>
        <v>30000</v>
      </c>
      <c r="AP59" s="4">
        <f t="shared" si="1"/>
        <v>1347282000</v>
      </c>
      <c r="AQ59" s="6">
        <f t="shared" si="2"/>
        <v>44909.4</v>
      </c>
    </row>
    <row r="60" spans="1:43" x14ac:dyDescent="0.15">
      <c r="A60" s="32"/>
      <c r="B60" s="30" t="s">
        <v>44</v>
      </c>
      <c r="C60" s="30"/>
      <c r="D60" s="30"/>
      <c r="E60" s="4">
        <f>SUBTOTAL(9,E6:E57)</f>
        <v>25000</v>
      </c>
      <c r="F60" s="4">
        <f>SUBTOTAL(9,F6:F57)</f>
        <v>1913288000</v>
      </c>
      <c r="G60" s="6">
        <f>F60/E60</f>
        <v>76531.520000000004</v>
      </c>
      <c r="H60" s="4">
        <f>SUBTOTAL(9,H6:H57)</f>
        <v>31000</v>
      </c>
      <c r="I60" s="4">
        <f>SUBTOTAL(9,I6:I57)</f>
        <v>2141351000</v>
      </c>
      <c r="J60" s="6">
        <f>I60/H60</f>
        <v>69075.838709677424</v>
      </c>
      <c r="K60" s="4">
        <f>SUBTOTAL(9,K6:K57)</f>
        <v>62000</v>
      </c>
      <c r="L60" s="4">
        <f>SUBTOTAL(9,L6:L57)</f>
        <v>3727525000</v>
      </c>
      <c r="M60" s="6">
        <f>L60/K60</f>
        <v>60121.370967741932</v>
      </c>
      <c r="N60" s="4">
        <f>SUBTOTAL(9,N6:N57)</f>
        <v>56000</v>
      </c>
      <c r="O60" s="4">
        <f>SUBTOTAL(9,O6:O57)</f>
        <v>3361102000</v>
      </c>
      <c r="P60" s="6">
        <f>O60/N60</f>
        <v>60019.678571428572</v>
      </c>
      <c r="Q60" s="4">
        <f>SUBTOTAL(9,Q6:Q57)</f>
        <v>25000</v>
      </c>
      <c r="R60" s="4">
        <f>SUBTOTAL(9,R6:R57)</f>
        <v>1506000000</v>
      </c>
      <c r="S60" s="6">
        <f>R60/Q60</f>
        <v>60240</v>
      </c>
      <c r="T60" s="4">
        <f>SUBTOTAL(9,T6:T57)</f>
        <v>61000</v>
      </c>
      <c r="U60" s="4">
        <f>SUBTOTAL(9,U6:U57)</f>
        <v>3407136000</v>
      </c>
      <c r="V60" s="6">
        <f>U60/T60</f>
        <v>55854.688524590165</v>
      </c>
      <c r="W60" s="4">
        <f>SUBTOTAL(9,W6:W57)</f>
        <v>54000</v>
      </c>
      <c r="X60" s="4">
        <f>SUBTOTAL(9,X6:X57)</f>
        <v>3022954000</v>
      </c>
      <c r="Y60" s="6">
        <f>X60/W60</f>
        <v>55980.629629629628</v>
      </c>
      <c r="Z60" s="4">
        <f>SUBTOTAL(9,Z6:Z57)</f>
        <v>66000</v>
      </c>
      <c r="AA60" s="4">
        <f>SUBTOTAL(9,AA6:AA57)</f>
        <v>3515100500</v>
      </c>
      <c r="AB60" s="6">
        <f>AA60/Z60</f>
        <v>53259.098484848488</v>
      </c>
      <c r="AC60" s="4">
        <f>SUBTOTAL(9,AC6:AC57)</f>
        <v>63800</v>
      </c>
      <c r="AD60" s="4">
        <f>SUBTOTAL(9,AD6:AD57)</f>
        <v>3226774800</v>
      </c>
      <c r="AE60" s="6">
        <f>AD60/AC60</f>
        <v>50576.40752351097</v>
      </c>
      <c r="AF60" s="4">
        <f>SUBTOTAL(9,AF6:AF57)</f>
        <v>56000</v>
      </c>
      <c r="AG60" s="4">
        <f>SUBTOTAL(9,AG6:AG57)</f>
        <v>2822352000</v>
      </c>
      <c r="AH60" s="6">
        <f t="shared" si="74"/>
        <v>50399.142857142855</v>
      </c>
      <c r="AI60" s="4">
        <f>SUBTOTAL(9,AI6:AI57)</f>
        <v>38000</v>
      </c>
      <c r="AJ60" s="4">
        <f>SUBTOTAL(9,AJ6:AJ57)</f>
        <v>2101743000</v>
      </c>
      <c r="AK60" s="6">
        <f>AJ60/AI60</f>
        <v>55309.026315789473</v>
      </c>
      <c r="AL60" s="4">
        <f>SUBTOTAL(9,AL6:AL57)</f>
        <v>29961</v>
      </c>
      <c r="AM60" s="4">
        <f>SUBTOTAL(9,AM6:AM57)</f>
        <v>1634743337</v>
      </c>
      <c r="AN60" s="6">
        <f>AM60/AL60</f>
        <v>54562.375655018193</v>
      </c>
      <c r="AO60" s="4">
        <f t="shared" si="0"/>
        <v>567761</v>
      </c>
      <c r="AP60" s="4">
        <f t="shared" si="1"/>
        <v>32380069637</v>
      </c>
      <c r="AQ60" s="6">
        <f t="shared" si="2"/>
        <v>57031.162121033325</v>
      </c>
    </row>
    <row r="61" spans="1:43" x14ac:dyDescent="0.15">
      <c r="A61" s="32" t="s">
        <v>114</v>
      </c>
      <c r="B61" s="29" t="s">
        <v>7</v>
      </c>
      <c r="C61" s="29"/>
      <c r="D61" s="29"/>
      <c r="E61" s="4"/>
      <c r="F61" s="4"/>
      <c r="G61" s="6"/>
      <c r="H61" s="4"/>
      <c r="I61" s="4"/>
      <c r="J61" s="6"/>
      <c r="K61" s="4">
        <f>K6+K25+K28+K29+K30+K31+K32</f>
        <v>12000</v>
      </c>
      <c r="L61" s="4">
        <f>L6+L25+L28+L29+L30+L31+L32</f>
        <v>800160000</v>
      </c>
      <c r="M61" s="6">
        <f t="shared" ref="M61:M75" si="81">L61/K61</f>
        <v>66680</v>
      </c>
      <c r="N61" s="4">
        <f>N6+N25+N28+N29+N30+N31+N32</f>
        <v>6000</v>
      </c>
      <c r="O61" s="4">
        <f>O6+O25+O28+O29+O30+O31+O32</f>
        <v>313980000</v>
      </c>
      <c r="P61" s="6">
        <f t="shared" ref="P61:P75" si="82">O61/N61</f>
        <v>52330</v>
      </c>
      <c r="Q61" s="4"/>
      <c r="R61" s="4"/>
      <c r="S61" s="6"/>
      <c r="T61" s="4">
        <f>T6+T25+T28+T29+T30+T31+T32</f>
        <v>30000</v>
      </c>
      <c r="U61" s="4">
        <f>U6+U25+U28+U29+U30+U31+U32</f>
        <v>1600014000</v>
      </c>
      <c r="V61" s="6">
        <f t="shared" ref="V61:V75" si="83">U61/T61</f>
        <v>53333.8</v>
      </c>
      <c r="W61" s="4">
        <f>W6+W25+W28+W29+W30+W31+W32</f>
        <v>6000</v>
      </c>
      <c r="X61" s="4">
        <f>X6+X25+X28+X29+X30+X31+X32</f>
        <v>322080000</v>
      </c>
      <c r="Y61" s="6">
        <f t="shared" ref="Y61:Y75" si="84">X61/W61</f>
        <v>53680</v>
      </c>
      <c r="Z61" s="4">
        <f>Z6+Z25+Z28+Z29+Z30+Z31+Z32</f>
        <v>7000</v>
      </c>
      <c r="AA61" s="4">
        <f>AA6+AA25+AA28+AA29+AA30+AA31+AA32</f>
        <v>346066000</v>
      </c>
      <c r="AB61" s="6">
        <f t="shared" ref="AB61:AB75" si="85">AA61/Z61</f>
        <v>49438</v>
      </c>
      <c r="AC61" s="4"/>
      <c r="AD61" s="4"/>
      <c r="AE61" s="6"/>
      <c r="AF61" s="4">
        <f>AF6+AF25+AF28+AF29+AF30+AF31+AF32</f>
        <v>19000</v>
      </c>
      <c r="AG61" s="4">
        <f>AG6+AG25+AG28+AG29+AG30+AG31+AG32</f>
        <v>1002760000</v>
      </c>
      <c r="AH61" s="6">
        <f t="shared" si="74"/>
        <v>52776.84210526316</v>
      </c>
      <c r="AI61" s="4">
        <f>AI6+AI25+AI28+AI29+AI30+AI31+AI32</f>
        <v>6000</v>
      </c>
      <c r="AJ61" s="4">
        <f>AJ6+AJ25+AJ28+AJ29+AJ30+AJ31+AJ32</f>
        <v>301134000</v>
      </c>
      <c r="AK61" s="6">
        <f t="shared" ref="AK61:AK75" si="86">AJ61/AI61</f>
        <v>50189</v>
      </c>
      <c r="AL61" s="4">
        <f>AL6+AL25+AL28+AL29+AL30+AL31+AL32</f>
        <v>6500</v>
      </c>
      <c r="AM61" s="4">
        <f>AM6+AM25+AM28+AM29+AM30+AM31+AM32</f>
        <v>335205000</v>
      </c>
      <c r="AN61" s="6">
        <f t="shared" ref="AN61:AN75" si="87">AM61/AL61</f>
        <v>51570</v>
      </c>
      <c r="AO61" s="4">
        <f t="shared" ref="AO61:AO75" si="88">E61+H61+K61+N61+Q61+T61+W61+Z61+AC61+AF61+AI61+AL61</f>
        <v>92500</v>
      </c>
      <c r="AP61" s="4">
        <f t="shared" ref="AP61:AP75" si="89">F61+I61+L61+O61+R61+U61+X61+AA61+AD61+AG61+AJ61+AM61</f>
        <v>5021399000</v>
      </c>
      <c r="AQ61" s="6">
        <f t="shared" ref="AQ61:AQ75" si="90">AP61/AO61</f>
        <v>54285.394594594596</v>
      </c>
    </row>
    <row r="62" spans="1:43" x14ac:dyDescent="0.15">
      <c r="A62" s="32"/>
      <c r="B62" s="29" t="s">
        <v>24</v>
      </c>
      <c r="C62" s="29"/>
      <c r="D62" s="29"/>
      <c r="E62" s="4"/>
      <c r="F62" s="4"/>
      <c r="G62" s="6"/>
      <c r="H62" s="4"/>
      <c r="I62" s="4"/>
      <c r="J62" s="6"/>
      <c r="K62" s="4"/>
      <c r="L62" s="4"/>
      <c r="M62" s="6"/>
      <c r="N62" s="4"/>
      <c r="O62" s="4"/>
      <c r="P62" s="6"/>
      <c r="Q62" s="4"/>
      <c r="R62" s="4"/>
      <c r="S62" s="6"/>
      <c r="T62" s="4"/>
      <c r="U62" s="4"/>
      <c r="V62" s="6"/>
      <c r="W62" s="4"/>
      <c r="X62" s="4"/>
      <c r="Y62" s="6"/>
      <c r="Z62" s="4"/>
      <c r="AA62" s="4"/>
      <c r="AB62" s="6"/>
      <c r="AC62" s="4"/>
      <c r="AD62" s="4"/>
      <c r="AE62" s="6"/>
      <c r="AF62" s="4">
        <f>AF11</f>
        <v>13000</v>
      </c>
      <c r="AG62" s="4">
        <f>AG11</f>
        <v>737360000</v>
      </c>
      <c r="AH62" s="6">
        <f t="shared" si="74"/>
        <v>56720</v>
      </c>
      <c r="AI62" s="4"/>
      <c r="AJ62" s="4"/>
      <c r="AK62" s="6"/>
      <c r="AL62" s="4"/>
      <c r="AM62" s="4"/>
      <c r="AN62" s="6"/>
      <c r="AO62" s="4">
        <f t="shared" si="88"/>
        <v>13000</v>
      </c>
      <c r="AP62" s="4">
        <f t="shared" si="89"/>
        <v>737360000</v>
      </c>
      <c r="AQ62" s="6">
        <f t="shared" si="90"/>
        <v>56720</v>
      </c>
    </row>
    <row r="63" spans="1:43" x14ac:dyDescent="0.15">
      <c r="A63" s="32"/>
      <c r="B63" s="29" t="s">
        <v>67</v>
      </c>
      <c r="C63" s="29"/>
      <c r="D63" s="29"/>
      <c r="E63" s="4"/>
      <c r="F63" s="4"/>
      <c r="G63" s="6"/>
      <c r="H63" s="4"/>
      <c r="I63" s="4"/>
      <c r="J63" s="6"/>
      <c r="K63" s="4"/>
      <c r="L63" s="4"/>
      <c r="M63" s="6"/>
      <c r="N63" s="4">
        <f>N7+N8+N9</f>
        <v>13000</v>
      </c>
      <c r="O63" s="4">
        <f>O7+O8+O9</f>
        <v>812149000</v>
      </c>
      <c r="P63" s="6">
        <f t="shared" si="82"/>
        <v>62473</v>
      </c>
      <c r="Q63" s="4"/>
      <c r="R63" s="4"/>
      <c r="S63" s="6"/>
      <c r="T63" s="4"/>
      <c r="U63" s="4"/>
      <c r="V63" s="6"/>
      <c r="W63" s="4"/>
      <c r="X63" s="4"/>
      <c r="Y63" s="6"/>
      <c r="Z63" s="4">
        <f>Z7+Z8+Z9</f>
        <v>40000</v>
      </c>
      <c r="AA63" s="4">
        <f>AA7+AA8+AA9</f>
        <v>2232024500</v>
      </c>
      <c r="AB63" s="6">
        <f t="shared" si="85"/>
        <v>55800.612500000003</v>
      </c>
      <c r="AC63" s="4"/>
      <c r="AD63" s="4"/>
      <c r="AE63" s="6"/>
      <c r="AF63" s="4"/>
      <c r="AG63" s="4"/>
      <c r="AH63" s="6"/>
      <c r="AI63" s="4"/>
      <c r="AJ63" s="4"/>
      <c r="AK63" s="6"/>
      <c r="AL63" s="4"/>
      <c r="AM63" s="4"/>
      <c r="AN63" s="6"/>
      <c r="AO63" s="4">
        <f t="shared" si="88"/>
        <v>53000</v>
      </c>
      <c r="AP63" s="4">
        <f t="shared" si="89"/>
        <v>3044173500</v>
      </c>
      <c r="AQ63" s="6">
        <f t="shared" si="90"/>
        <v>57437.235849056604</v>
      </c>
    </row>
    <row r="64" spans="1:43" x14ac:dyDescent="0.15">
      <c r="A64" s="32"/>
      <c r="B64" s="29" t="s">
        <v>10</v>
      </c>
      <c r="C64" s="29"/>
      <c r="D64" s="29"/>
      <c r="E64" s="4"/>
      <c r="F64" s="4"/>
      <c r="G64" s="6"/>
      <c r="H64" s="4"/>
      <c r="I64" s="4"/>
      <c r="J64" s="6"/>
      <c r="K64" s="4">
        <f>K12+K13+K34+K35+K36+K50</f>
        <v>18000</v>
      </c>
      <c r="L64" s="4">
        <f>L12+L13+L34+L35+L36+L50</f>
        <v>945024000</v>
      </c>
      <c r="M64" s="6">
        <f t="shared" ref="M64" si="91">L64/K64</f>
        <v>52501.333333333336</v>
      </c>
      <c r="N64" s="4">
        <f>N12+N13+N34+N35+N36+N50</f>
        <v>31000</v>
      </c>
      <c r="O64" s="4">
        <f>O12+O13+O34+O35+O36+O50</f>
        <v>1920213000</v>
      </c>
      <c r="P64" s="6">
        <f t="shared" si="82"/>
        <v>61942.354838709674</v>
      </c>
      <c r="Q64" s="4"/>
      <c r="R64" s="4"/>
      <c r="S64" s="6"/>
      <c r="T64" s="4">
        <f>T12+T13+T34+T35+T36+T50</f>
        <v>6000</v>
      </c>
      <c r="U64" s="4">
        <f>U12+U13+U34+U35+U36+U50</f>
        <v>319980000</v>
      </c>
      <c r="V64" s="6">
        <f t="shared" ref="V64" si="92">U64/T64</f>
        <v>53330</v>
      </c>
      <c r="W64" s="4">
        <f>W12+W13+W34+W35+W36+W50</f>
        <v>13000</v>
      </c>
      <c r="X64" s="4">
        <f>X12+X13+X34+X35+X36+X50</f>
        <v>762723000</v>
      </c>
      <c r="Y64" s="6">
        <f t="shared" ref="Y64" si="93">X64/W64</f>
        <v>58671</v>
      </c>
      <c r="Z64" s="4">
        <f>Z12+Z13+Z34+Z35+Z36+Z50</f>
        <v>13000</v>
      </c>
      <c r="AA64" s="4">
        <f>AA12+AA13+AA34+AA35+AA36+AA50</f>
        <v>643016000</v>
      </c>
      <c r="AB64" s="6">
        <f t="shared" si="85"/>
        <v>49462.769230769234</v>
      </c>
      <c r="AC64" s="4"/>
      <c r="AD64" s="4"/>
      <c r="AE64" s="6"/>
      <c r="AF64" s="4"/>
      <c r="AG64" s="4"/>
      <c r="AH64" s="6"/>
      <c r="AI64" s="4">
        <f>AI12+AI13+AI34+AI35+AI36+AI50</f>
        <v>13000</v>
      </c>
      <c r="AJ64" s="4">
        <f>AJ12+AJ13+AJ34+AJ35+AJ36+AJ50</f>
        <v>763139000</v>
      </c>
      <c r="AK64" s="6">
        <f t="shared" ref="AK64" si="94">AJ64/AI64</f>
        <v>58703</v>
      </c>
      <c r="AL64" s="4">
        <f>AL12+AL13+AL34+AL35+AL36+AL50</f>
        <v>6500</v>
      </c>
      <c r="AM64" s="4">
        <f>AM12+AM13+AM34+AM35+AM36+AM50</f>
        <v>343538400</v>
      </c>
      <c r="AN64" s="6">
        <f t="shared" ref="AN64" si="95">AM64/AL64</f>
        <v>52852.061538461538</v>
      </c>
      <c r="AO64" s="4">
        <f t="shared" si="88"/>
        <v>100500</v>
      </c>
      <c r="AP64" s="4">
        <f t="shared" si="89"/>
        <v>5697633400</v>
      </c>
      <c r="AQ64" s="6">
        <f t="shared" si="90"/>
        <v>56692.86965174129</v>
      </c>
    </row>
    <row r="65" spans="1:43" x14ac:dyDescent="0.15">
      <c r="A65" s="32"/>
      <c r="B65" s="29" t="s">
        <v>70</v>
      </c>
      <c r="C65" s="29"/>
      <c r="D65" s="29"/>
      <c r="E65" s="4"/>
      <c r="F65" s="4"/>
      <c r="G65" s="6"/>
      <c r="H65" s="4">
        <f t="shared" ref="H65:I65" si="96">H38</f>
        <v>6000</v>
      </c>
      <c r="I65" s="4">
        <f t="shared" si="96"/>
        <v>291684000</v>
      </c>
      <c r="J65" s="6">
        <f t="shared" ref="J65:J75" si="97">I65/H65</f>
        <v>48614</v>
      </c>
      <c r="K65" s="4"/>
      <c r="L65" s="4"/>
      <c r="M65" s="6"/>
      <c r="N65" s="4"/>
      <c r="O65" s="4"/>
      <c r="P65" s="6"/>
      <c r="Q65" s="4"/>
      <c r="R65" s="4"/>
      <c r="S65" s="6"/>
      <c r="T65" s="4"/>
      <c r="U65" s="4"/>
      <c r="V65" s="6"/>
      <c r="W65" s="4"/>
      <c r="X65" s="4"/>
      <c r="Y65" s="6"/>
      <c r="Z65" s="4"/>
      <c r="AA65" s="4"/>
      <c r="AB65" s="6"/>
      <c r="AC65" s="4"/>
      <c r="AD65" s="4"/>
      <c r="AE65" s="6"/>
      <c r="AF65" s="4"/>
      <c r="AG65" s="4"/>
      <c r="AH65" s="6"/>
      <c r="AI65" s="4"/>
      <c r="AJ65" s="4"/>
      <c r="AK65" s="6"/>
      <c r="AL65" s="4"/>
      <c r="AM65" s="4"/>
      <c r="AN65" s="6"/>
      <c r="AO65" s="4">
        <f t="shared" si="88"/>
        <v>6000</v>
      </c>
      <c r="AP65" s="4">
        <f t="shared" si="89"/>
        <v>291684000</v>
      </c>
      <c r="AQ65" s="6">
        <f t="shared" si="90"/>
        <v>48614</v>
      </c>
    </row>
    <row r="66" spans="1:43" x14ac:dyDescent="0.15">
      <c r="A66" s="32"/>
      <c r="B66" s="29" t="s">
        <v>35</v>
      </c>
      <c r="C66" s="29"/>
      <c r="D66" s="29"/>
      <c r="E66" s="4"/>
      <c r="F66" s="4"/>
      <c r="G66" s="6"/>
      <c r="H66" s="4">
        <f>H15+H39+H54+H55+H56+H57</f>
        <v>12000</v>
      </c>
      <c r="I66" s="4">
        <f>I15+I39+I54+I55+I56+I57</f>
        <v>887316000</v>
      </c>
      <c r="J66" s="6">
        <f t="shared" si="97"/>
        <v>73943</v>
      </c>
      <c r="K66" s="4"/>
      <c r="L66" s="4"/>
      <c r="M66" s="6"/>
      <c r="N66" s="4"/>
      <c r="O66" s="4"/>
      <c r="P66" s="6"/>
      <c r="Q66" s="4"/>
      <c r="R66" s="4"/>
      <c r="S66" s="6"/>
      <c r="T66" s="4">
        <f>T15+T39+T54+T55+T56+T57</f>
        <v>13000</v>
      </c>
      <c r="U66" s="4">
        <f>U15+U39+U54+U55+U56+U57</f>
        <v>771342000</v>
      </c>
      <c r="V66" s="6">
        <f t="shared" si="83"/>
        <v>59334</v>
      </c>
      <c r="W66" s="4"/>
      <c r="X66" s="4"/>
      <c r="Y66" s="6"/>
      <c r="Z66" s="4"/>
      <c r="AA66" s="4"/>
      <c r="AB66" s="6"/>
      <c r="AC66" s="4">
        <f>AC15+AC39+AC54+AC55+AC56+AC57</f>
        <v>6000</v>
      </c>
      <c r="AD66" s="4">
        <f>AD15+AD39+AD54+AD55+AD56+AD57</f>
        <v>265050000</v>
      </c>
      <c r="AE66" s="6">
        <f t="shared" ref="AE66:AE75" si="98">AD66/AC66</f>
        <v>44175</v>
      </c>
      <c r="AF66" s="4">
        <f>AF15+AF39+AF54+AF55+AF56+AF57</f>
        <v>24000</v>
      </c>
      <c r="AG66" s="4">
        <f>AG15+AG39+AG54+AG55+AG56+AG57</f>
        <v>1082232000</v>
      </c>
      <c r="AH66" s="6">
        <f t="shared" si="74"/>
        <v>45093</v>
      </c>
      <c r="AI66" s="4">
        <f>AI15+AI39+AI54+AI55+AI56+AI57</f>
        <v>6000</v>
      </c>
      <c r="AJ66" s="4">
        <f>AJ15+AJ39+AJ54+AJ55+AJ56+AJ57</f>
        <v>289320000</v>
      </c>
      <c r="AK66" s="6">
        <f t="shared" si="86"/>
        <v>48220</v>
      </c>
      <c r="AL66" s="4">
        <f>AL15+AL39+AL54+AL55+AL56+AL57</f>
        <v>5961</v>
      </c>
      <c r="AM66" s="4">
        <f>AM15+AM39+AM54+AM55+AM56+AM57</f>
        <v>301131837</v>
      </c>
      <c r="AN66" s="6">
        <f t="shared" si="87"/>
        <v>50517</v>
      </c>
      <c r="AO66" s="4">
        <f t="shared" si="88"/>
        <v>66961</v>
      </c>
      <c r="AP66" s="4">
        <f t="shared" si="89"/>
        <v>3596391837</v>
      </c>
      <c r="AQ66" s="6">
        <f t="shared" si="90"/>
        <v>53708.753408700584</v>
      </c>
    </row>
    <row r="67" spans="1:43" x14ac:dyDescent="0.15">
      <c r="A67" s="32"/>
      <c r="B67" s="29" t="s">
        <v>60</v>
      </c>
      <c r="C67" s="29"/>
      <c r="D67" s="29"/>
      <c r="E67" s="4">
        <f>E16+E26</f>
        <v>12000</v>
      </c>
      <c r="F67" s="4">
        <f>F16+F26</f>
        <v>937248000</v>
      </c>
      <c r="G67" s="6">
        <f t="shared" ref="G67:G75" si="99">F67/E67</f>
        <v>78104</v>
      </c>
      <c r="H67" s="4">
        <f>H16+H26</f>
        <v>13000</v>
      </c>
      <c r="I67" s="4">
        <f>I16+I26</f>
        <v>962351000</v>
      </c>
      <c r="J67" s="6">
        <f t="shared" si="97"/>
        <v>74027</v>
      </c>
      <c r="K67" s="4">
        <f>K16+K26</f>
        <v>13000</v>
      </c>
      <c r="L67" s="4">
        <f>L16+L26</f>
        <v>816712000</v>
      </c>
      <c r="M67" s="6">
        <f t="shared" si="81"/>
        <v>62824</v>
      </c>
      <c r="N67" s="4"/>
      <c r="O67" s="4"/>
      <c r="P67" s="6"/>
      <c r="Q67" s="4"/>
      <c r="R67" s="4"/>
      <c r="S67" s="6"/>
      <c r="T67" s="4"/>
      <c r="U67" s="4"/>
      <c r="V67" s="6"/>
      <c r="W67" s="4"/>
      <c r="X67" s="4"/>
      <c r="Y67" s="6"/>
      <c r="Z67" s="4"/>
      <c r="AA67" s="4"/>
      <c r="AB67" s="6"/>
      <c r="AC67" s="4">
        <f>AC16+AC26</f>
        <v>12000</v>
      </c>
      <c r="AD67" s="4">
        <f>AD16+AD26</f>
        <v>653508000</v>
      </c>
      <c r="AE67" s="6">
        <f t="shared" si="98"/>
        <v>54459</v>
      </c>
      <c r="AF67" s="4"/>
      <c r="AG67" s="4"/>
      <c r="AH67" s="6"/>
      <c r="AI67" s="4"/>
      <c r="AJ67" s="4"/>
      <c r="AK67" s="6"/>
      <c r="AL67" s="4"/>
      <c r="AM67" s="4"/>
      <c r="AN67" s="6"/>
      <c r="AO67" s="4">
        <f t="shared" si="88"/>
        <v>50000</v>
      </c>
      <c r="AP67" s="4">
        <f t="shared" si="89"/>
        <v>3369819000</v>
      </c>
      <c r="AQ67" s="6">
        <f t="shared" si="90"/>
        <v>67396.38</v>
      </c>
    </row>
    <row r="68" spans="1:43" x14ac:dyDescent="0.15">
      <c r="A68" s="32"/>
      <c r="B68" s="29" t="s">
        <v>18</v>
      </c>
      <c r="C68" s="29"/>
      <c r="D68" s="29"/>
      <c r="E68" s="4"/>
      <c r="F68" s="4"/>
      <c r="G68" s="6"/>
      <c r="H68" s="4"/>
      <c r="I68" s="4"/>
      <c r="J68" s="6"/>
      <c r="K68" s="4"/>
      <c r="L68" s="4"/>
      <c r="M68" s="6"/>
      <c r="N68" s="4"/>
      <c r="O68" s="4"/>
      <c r="P68" s="6"/>
      <c r="Q68" s="4"/>
      <c r="R68" s="4"/>
      <c r="S68" s="6"/>
      <c r="T68" s="4"/>
      <c r="U68" s="4"/>
      <c r="V68" s="6"/>
      <c r="W68" s="4">
        <f t="shared" ref="W68:X68" si="100">W40</f>
        <v>5000</v>
      </c>
      <c r="X68" s="4">
        <f t="shared" si="100"/>
        <v>268375000</v>
      </c>
      <c r="Y68" s="6">
        <f t="shared" si="84"/>
        <v>53675</v>
      </c>
      <c r="Z68" s="4"/>
      <c r="AA68" s="4"/>
      <c r="AB68" s="6"/>
      <c r="AC68" s="4"/>
      <c r="AD68" s="4"/>
      <c r="AE68" s="6"/>
      <c r="AF68" s="4"/>
      <c r="AG68" s="4"/>
      <c r="AH68" s="6"/>
      <c r="AI68" s="4"/>
      <c r="AJ68" s="4"/>
      <c r="AK68" s="6"/>
      <c r="AL68" s="4"/>
      <c r="AM68" s="4"/>
      <c r="AN68" s="6"/>
      <c r="AO68" s="4">
        <f t="shared" si="88"/>
        <v>5000</v>
      </c>
      <c r="AP68" s="4">
        <f t="shared" si="89"/>
        <v>268375000</v>
      </c>
      <c r="AQ68" s="6">
        <f t="shared" si="90"/>
        <v>53675</v>
      </c>
    </row>
    <row r="69" spans="1:43" x14ac:dyDescent="0.15">
      <c r="A69" s="32"/>
      <c r="B69" s="29" t="s">
        <v>68</v>
      </c>
      <c r="C69" s="29"/>
      <c r="D69" s="29"/>
      <c r="E69" s="4"/>
      <c r="F69" s="4"/>
      <c r="G69" s="6"/>
      <c r="H69" s="4"/>
      <c r="I69" s="4"/>
      <c r="J69" s="6"/>
      <c r="K69" s="4">
        <f>K17</f>
        <v>13000</v>
      </c>
      <c r="L69" s="4">
        <f>L17</f>
        <v>849927000</v>
      </c>
      <c r="M69" s="6">
        <f t="shared" si="81"/>
        <v>65379</v>
      </c>
      <c r="N69" s="4"/>
      <c r="O69" s="4"/>
      <c r="P69" s="6"/>
      <c r="Q69" s="4"/>
      <c r="R69" s="4"/>
      <c r="S69" s="6"/>
      <c r="T69" s="4"/>
      <c r="U69" s="4"/>
      <c r="V69" s="6"/>
      <c r="W69" s="4"/>
      <c r="X69" s="4"/>
      <c r="Y69" s="6"/>
      <c r="Z69" s="4"/>
      <c r="AA69" s="4"/>
      <c r="AB69" s="6"/>
      <c r="AC69" s="4"/>
      <c r="AD69" s="4"/>
      <c r="AE69" s="6"/>
      <c r="AF69" s="4"/>
      <c r="AG69" s="4"/>
      <c r="AH69" s="6"/>
      <c r="AI69" s="4"/>
      <c r="AJ69" s="4"/>
      <c r="AK69" s="6"/>
      <c r="AL69" s="4"/>
      <c r="AM69" s="4"/>
      <c r="AN69" s="6"/>
      <c r="AO69" s="4">
        <f t="shared" si="88"/>
        <v>13000</v>
      </c>
      <c r="AP69" s="4">
        <f t="shared" si="89"/>
        <v>849927000</v>
      </c>
      <c r="AQ69" s="6">
        <f t="shared" si="90"/>
        <v>65379</v>
      </c>
    </row>
    <row r="70" spans="1:43" x14ac:dyDescent="0.15">
      <c r="A70" s="32"/>
      <c r="B70" s="29" t="s">
        <v>69</v>
      </c>
      <c r="C70" s="29"/>
      <c r="D70" s="29"/>
      <c r="E70" s="4"/>
      <c r="F70" s="4"/>
      <c r="G70" s="6"/>
      <c r="H70" s="4"/>
      <c r="I70" s="4"/>
      <c r="J70" s="6"/>
      <c r="K70" s="4"/>
      <c r="L70" s="4"/>
      <c r="M70" s="6"/>
      <c r="N70" s="4"/>
      <c r="O70" s="4"/>
      <c r="P70" s="6"/>
      <c r="Q70" s="4">
        <f>Q18+Q19+Q41</f>
        <v>25000</v>
      </c>
      <c r="R70" s="4">
        <f>R18+R19+R41</f>
        <v>1506000000</v>
      </c>
      <c r="S70" s="6">
        <f t="shared" ref="S70:S75" si="101">R70/Q70</f>
        <v>60240</v>
      </c>
      <c r="T70" s="4"/>
      <c r="U70" s="4"/>
      <c r="V70" s="6"/>
      <c r="W70" s="4">
        <f>W18+W19+W41</f>
        <v>6000</v>
      </c>
      <c r="X70" s="4">
        <f>X18+X19+X41</f>
        <v>322500000</v>
      </c>
      <c r="Y70" s="6">
        <f t="shared" si="84"/>
        <v>53750</v>
      </c>
      <c r="Z70" s="4"/>
      <c r="AA70" s="4"/>
      <c r="AB70" s="6"/>
      <c r="AC70" s="4"/>
      <c r="AD70" s="4"/>
      <c r="AE70" s="6"/>
      <c r="AF70" s="4"/>
      <c r="AG70" s="4"/>
      <c r="AH70" s="6"/>
      <c r="AI70" s="4"/>
      <c r="AJ70" s="4"/>
      <c r="AK70" s="6"/>
      <c r="AL70" s="4"/>
      <c r="AM70" s="4"/>
      <c r="AN70" s="6"/>
      <c r="AO70" s="4">
        <f t="shared" si="88"/>
        <v>31000</v>
      </c>
      <c r="AP70" s="4">
        <f t="shared" si="89"/>
        <v>1828500000</v>
      </c>
      <c r="AQ70" s="6">
        <f t="shared" si="90"/>
        <v>58983.870967741932</v>
      </c>
    </row>
    <row r="71" spans="1:43" x14ac:dyDescent="0.15">
      <c r="A71" s="32"/>
      <c r="B71" s="29" t="s">
        <v>63</v>
      </c>
      <c r="C71" s="29"/>
      <c r="D71" s="29"/>
      <c r="E71" s="4">
        <f>E21+E42</f>
        <v>13000</v>
      </c>
      <c r="F71" s="4">
        <f>F21+F42</f>
        <v>976040000</v>
      </c>
      <c r="G71" s="6">
        <f t="shared" si="99"/>
        <v>75080</v>
      </c>
      <c r="H71" s="4"/>
      <c r="I71" s="4"/>
      <c r="J71" s="6"/>
      <c r="K71" s="4"/>
      <c r="L71" s="4"/>
      <c r="M71" s="6"/>
      <c r="N71" s="4"/>
      <c r="O71" s="4"/>
      <c r="P71" s="6"/>
      <c r="Q71" s="4"/>
      <c r="R71" s="4"/>
      <c r="S71" s="6"/>
      <c r="T71" s="4">
        <f>T21+T42</f>
        <v>12000</v>
      </c>
      <c r="U71" s="4">
        <f>U21+U42</f>
        <v>715800000</v>
      </c>
      <c r="V71" s="6">
        <f t="shared" si="83"/>
        <v>59650</v>
      </c>
      <c r="W71" s="4">
        <f>W21+W42</f>
        <v>6000</v>
      </c>
      <c r="X71" s="4">
        <f>X21+X42</f>
        <v>322620000</v>
      </c>
      <c r="Y71" s="6">
        <f t="shared" si="84"/>
        <v>53770</v>
      </c>
      <c r="Z71" s="4"/>
      <c r="AA71" s="4"/>
      <c r="AB71" s="6"/>
      <c r="AC71" s="4"/>
      <c r="AD71" s="4"/>
      <c r="AE71" s="6"/>
      <c r="AF71" s="4"/>
      <c r="AG71" s="4"/>
      <c r="AH71" s="6"/>
      <c r="AI71" s="4"/>
      <c r="AJ71" s="4"/>
      <c r="AK71" s="6"/>
      <c r="AL71" s="4">
        <f>AL21+AL42</f>
        <v>6000</v>
      </c>
      <c r="AM71" s="4">
        <f>AM21+AM42</f>
        <v>305286000</v>
      </c>
      <c r="AN71" s="6">
        <f t="shared" si="87"/>
        <v>50881</v>
      </c>
      <c r="AO71" s="4">
        <f t="shared" si="88"/>
        <v>37000</v>
      </c>
      <c r="AP71" s="4">
        <f t="shared" si="89"/>
        <v>2319746000</v>
      </c>
      <c r="AQ71" s="6">
        <f t="shared" si="90"/>
        <v>62695.83783783784</v>
      </c>
    </row>
    <row r="72" spans="1:43" x14ac:dyDescent="0.15">
      <c r="A72" s="32"/>
      <c r="B72" s="29" t="s">
        <v>19</v>
      </c>
      <c r="C72" s="29"/>
      <c r="D72" s="29"/>
      <c r="E72" s="4"/>
      <c r="F72" s="4"/>
      <c r="G72" s="6"/>
      <c r="H72" s="4"/>
      <c r="I72" s="4"/>
      <c r="J72" s="6"/>
      <c r="K72" s="4"/>
      <c r="L72" s="4"/>
      <c r="M72" s="6"/>
      <c r="N72" s="4"/>
      <c r="O72" s="4"/>
      <c r="P72" s="6"/>
      <c r="Q72" s="4"/>
      <c r="R72" s="4"/>
      <c r="S72" s="6"/>
      <c r="T72" s="4"/>
      <c r="U72" s="4"/>
      <c r="V72" s="6"/>
      <c r="W72" s="4">
        <f>W22+W43+W44+W45+W51</f>
        <v>12000</v>
      </c>
      <c r="X72" s="4">
        <f>X22+X43+X44+X45+X51</f>
        <v>705636000</v>
      </c>
      <c r="Y72" s="6">
        <f t="shared" si="84"/>
        <v>58803</v>
      </c>
      <c r="Z72" s="4"/>
      <c r="AA72" s="4"/>
      <c r="AB72" s="6"/>
      <c r="AC72" s="4">
        <f>AC22+AC43+AC44+AC45+AC51</f>
        <v>32800</v>
      </c>
      <c r="AD72" s="4">
        <f>AD22+AD43+AD44+AD45+AD51</f>
        <v>1585286800</v>
      </c>
      <c r="AE72" s="6">
        <f t="shared" si="98"/>
        <v>48331.914634146342</v>
      </c>
      <c r="AF72" s="4"/>
      <c r="AG72" s="4"/>
      <c r="AH72" s="6"/>
      <c r="AI72" s="4">
        <f>AI22+AI43+AI44+AI45+AI51</f>
        <v>13000</v>
      </c>
      <c r="AJ72" s="4">
        <f>AJ22+AJ43+AJ44+AJ45+AJ51</f>
        <v>748150000</v>
      </c>
      <c r="AK72" s="6">
        <f t="shared" si="86"/>
        <v>57550</v>
      </c>
      <c r="AL72" s="4"/>
      <c r="AM72" s="4"/>
      <c r="AN72" s="6"/>
      <c r="AO72" s="4">
        <f t="shared" si="88"/>
        <v>57800</v>
      </c>
      <c r="AP72" s="4">
        <f t="shared" si="89"/>
        <v>3039072800</v>
      </c>
      <c r="AQ72" s="6">
        <f t="shared" si="90"/>
        <v>52579.114186851213</v>
      </c>
    </row>
    <row r="73" spans="1:43" x14ac:dyDescent="0.15">
      <c r="A73" s="32"/>
      <c r="B73" s="29" t="s">
        <v>21</v>
      </c>
      <c r="C73" s="29"/>
      <c r="D73" s="29"/>
      <c r="E73" s="4"/>
      <c r="F73" s="4"/>
      <c r="G73" s="6"/>
      <c r="H73" s="4"/>
      <c r="I73" s="4"/>
      <c r="J73" s="6"/>
      <c r="K73" s="4"/>
      <c r="L73" s="4"/>
      <c r="M73" s="6"/>
      <c r="N73" s="4">
        <f t="shared" ref="N73:O73" si="102">N47</f>
        <v>6000</v>
      </c>
      <c r="O73" s="4">
        <f t="shared" si="102"/>
        <v>314760000</v>
      </c>
      <c r="P73" s="6">
        <f t="shared" si="82"/>
        <v>52460</v>
      </c>
      <c r="Q73" s="4"/>
      <c r="R73" s="4"/>
      <c r="S73" s="6"/>
      <c r="T73" s="4"/>
      <c r="U73" s="4"/>
      <c r="V73" s="6"/>
      <c r="W73" s="4">
        <f t="shared" ref="W73:X73" si="103">W47</f>
        <v>6000</v>
      </c>
      <c r="X73" s="4">
        <f t="shared" si="103"/>
        <v>319020000</v>
      </c>
      <c r="Y73" s="6">
        <f t="shared" si="84"/>
        <v>53170</v>
      </c>
      <c r="Z73" s="4">
        <f t="shared" ref="Z73:AA73" si="104">Z47</f>
        <v>6000</v>
      </c>
      <c r="AA73" s="4">
        <f t="shared" si="104"/>
        <v>293994000</v>
      </c>
      <c r="AB73" s="6">
        <f t="shared" si="85"/>
        <v>48999</v>
      </c>
      <c r="AC73" s="4"/>
      <c r="AD73" s="4"/>
      <c r="AE73" s="6"/>
      <c r="AF73" s="4"/>
      <c r="AG73" s="4"/>
      <c r="AH73" s="6"/>
      <c r="AI73" s="4"/>
      <c r="AJ73" s="4"/>
      <c r="AK73" s="6"/>
      <c r="AL73" s="4"/>
      <c r="AM73" s="4"/>
      <c r="AN73" s="6"/>
      <c r="AO73" s="4">
        <f t="shared" si="88"/>
        <v>18000</v>
      </c>
      <c r="AP73" s="4">
        <f t="shared" si="89"/>
        <v>927774000</v>
      </c>
      <c r="AQ73" s="6">
        <f t="shared" si="90"/>
        <v>51543</v>
      </c>
    </row>
    <row r="74" spans="1:43" x14ac:dyDescent="0.15">
      <c r="A74" s="32"/>
      <c r="B74" s="29" t="s">
        <v>22</v>
      </c>
      <c r="C74" s="29"/>
      <c r="D74" s="29"/>
      <c r="E74" s="4"/>
      <c r="F74" s="4"/>
      <c r="G74" s="6"/>
      <c r="H74" s="4"/>
      <c r="I74" s="4"/>
      <c r="J74" s="6"/>
      <c r="K74" s="4">
        <f>K23+K48+K52</f>
        <v>6000</v>
      </c>
      <c r="L74" s="4">
        <f>L23+L48+L52</f>
        <v>315702000</v>
      </c>
      <c r="M74" s="6">
        <f t="shared" si="81"/>
        <v>52617</v>
      </c>
      <c r="N74" s="4"/>
      <c r="O74" s="4"/>
      <c r="P74" s="6"/>
      <c r="Q74" s="4"/>
      <c r="R74" s="4"/>
      <c r="S74" s="6"/>
      <c r="T74" s="4"/>
      <c r="U74" s="4"/>
      <c r="V74" s="6"/>
      <c r="W74" s="4"/>
      <c r="X74" s="4"/>
      <c r="Y74" s="6"/>
      <c r="Z74" s="4"/>
      <c r="AA74" s="4"/>
      <c r="AB74" s="6"/>
      <c r="AC74" s="4">
        <f>AC23+AC48+AC52</f>
        <v>13000</v>
      </c>
      <c r="AD74" s="4">
        <f>AD23+AD48+AD52</f>
        <v>722930000</v>
      </c>
      <c r="AE74" s="6">
        <f t="shared" si="98"/>
        <v>55610</v>
      </c>
      <c r="AF74" s="4"/>
      <c r="AG74" s="4"/>
      <c r="AH74" s="6"/>
      <c r="AI74" s="4"/>
      <c r="AJ74" s="4"/>
      <c r="AK74" s="6"/>
      <c r="AL74" s="4">
        <f>AL23+AL48+AL52</f>
        <v>5000</v>
      </c>
      <c r="AM74" s="4">
        <f>AM23+AM48+AM52</f>
        <v>349582100</v>
      </c>
      <c r="AN74" s="6">
        <f t="shared" si="87"/>
        <v>69916.42</v>
      </c>
      <c r="AO74" s="4">
        <f t="shared" si="88"/>
        <v>24000</v>
      </c>
      <c r="AP74" s="4">
        <f t="shared" si="89"/>
        <v>1388214100</v>
      </c>
      <c r="AQ74" s="6">
        <f t="shared" si="90"/>
        <v>57842.254166666666</v>
      </c>
    </row>
    <row r="75" spans="1:43" x14ac:dyDescent="0.15">
      <c r="A75" s="32"/>
      <c r="B75" s="30" t="s">
        <v>44</v>
      </c>
      <c r="C75" s="30"/>
      <c r="D75" s="30"/>
      <c r="E75" s="4">
        <f>SUBTOTAL(9,E61:E74)</f>
        <v>25000</v>
      </c>
      <c r="F75" s="4">
        <f>SUBTOTAL(9,F61:F74)</f>
        <v>1913288000</v>
      </c>
      <c r="G75" s="6">
        <f t="shared" si="99"/>
        <v>76531.520000000004</v>
      </c>
      <c r="H75" s="4">
        <f t="shared" ref="H75:I75" si="105">SUBTOTAL(9,H61:H74)</f>
        <v>31000</v>
      </c>
      <c r="I75" s="4">
        <f t="shared" si="105"/>
        <v>2141351000</v>
      </c>
      <c r="J75" s="6">
        <f t="shared" si="97"/>
        <v>69075.838709677424</v>
      </c>
      <c r="K75" s="4">
        <f t="shared" ref="K75:L75" si="106">SUBTOTAL(9,K61:K74)</f>
        <v>62000</v>
      </c>
      <c r="L75" s="4">
        <f t="shared" si="106"/>
        <v>3727525000</v>
      </c>
      <c r="M75" s="6">
        <f t="shared" si="81"/>
        <v>60121.370967741932</v>
      </c>
      <c r="N75" s="4">
        <f t="shared" ref="N75:O75" si="107">SUBTOTAL(9,N61:N74)</f>
        <v>56000</v>
      </c>
      <c r="O75" s="4">
        <f t="shared" si="107"/>
        <v>3361102000</v>
      </c>
      <c r="P75" s="6">
        <f t="shared" si="82"/>
        <v>60019.678571428572</v>
      </c>
      <c r="Q75" s="4">
        <f t="shared" ref="Q75:R75" si="108">SUBTOTAL(9,Q61:Q74)</f>
        <v>25000</v>
      </c>
      <c r="R75" s="4">
        <f t="shared" si="108"/>
        <v>1506000000</v>
      </c>
      <c r="S75" s="6">
        <f t="shared" si="101"/>
        <v>60240</v>
      </c>
      <c r="T75" s="4">
        <f t="shared" ref="T75:U75" si="109">SUBTOTAL(9,T61:T74)</f>
        <v>61000</v>
      </c>
      <c r="U75" s="4">
        <f t="shared" si="109"/>
        <v>3407136000</v>
      </c>
      <c r="V75" s="6">
        <f t="shared" si="83"/>
        <v>55854.688524590165</v>
      </c>
      <c r="W75" s="4">
        <f t="shared" ref="W75:X75" si="110">SUBTOTAL(9,W61:W74)</f>
        <v>54000</v>
      </c>
      <c r="X75" s="4">
        <f t="shared" si="110"/>
        <v>3022954000</v>
      </c>
      <c r="Y75" s="6">
        <f t="shared" si="84"/>
        <v>55980.629629629628</v>
      </c>
      <c r="Z75" s="4">
        <f t="shared" ref="Z75:AA75" si="111">SUBTOTAL(9,Z61:Z74)</f>
        <v>66000</v>
      </c>
      <c r="AA75" s="4">
        <f t="shared" si="111"/>
        <v>3515100500</v>
      </c>
      <c r="AB75" s="6">
        <f t="shared" si="85"/>
        <v>53259.098484848488</v>
      </c>
      <c r="AC75" s="4">
        <f t="shared" ref="AC75:AD75" si="112">SUBTOTAL(9,AC61:AC74)</f>
        <v>63800</v>
      </c>
      <c r="AD75" s="4">
        <f t="shared" si="112"/>
        <v>3226774800</v>
      </c>
      <c r="AE75" s="6">
        <f t="shared" si="98"/>
        <v>50576.40752351097</v>
      </c>
      <c r="AF75" s="4">
        <f t="shared" ref="AF75:AG75" si="113">SUBTOTAL(9,AF61:AF74)</f>
        <v>56000</v>
      </c>
      <c r="AG75" s="4">
        <f t="shared" si="113"/>
        <v>2822352000</v>
      </c>
      <c r="AH75" s="6">
        <f t="shared" si="74"/>
        <v>50399.142857142855</v>
      </c>
      <c r="AI75" s="4">
        <f t="shared" ref="AI75:AJ75" si="114">SUBTOTAL(9,AI61:AI74)</f>
        <v>38000</v>
      </c>
      <c r="AJ75" s="4">
        <f t="shared" si="114"/>
        <v>2101743000</v>
      </c>
      <c r="AK75" s="6">
        <f t="shared" si="86"/>
        <v>55309.026315789473</v>
      </c>
      <c r="AL75" s="4">
        <f t="shared" ref="AL75:AM75" si="115">SUBTOTAL(9,AL61:AL74)</f>
        <v>29961</v>
      </c>
      <c r="AM75" s="4">
        <f t="shared" si="115"/>
        <v>1634743337</v>
      </c>
      <c r="AN75" s="6">
        <f t="shared" si="87"/>
        <v>54562.375655018193</v>
      </c>
      <c r="AO75" s="4">
        <f t="shared" si="88"/>
        <v>567761</v>
      </c>
      <c r="AP75" s="4">
        <f t="shared" si="89"/>
        <v>32380069637</v>
      </c>
      <c r="AQ75" s="6">
        <f t="shared" si="90"/>
        <v>57031.162121033325</v>
      </c>
    </row>
  </sheetData>
  <mergeCells count="69">
    <mergeCell ref="AK5:AK6"/>
    <mergeCell ref="AN5:AN6"/>
    <mergeCell ref="AQ5:AQ6"/>
    <mergeCell ref="S5:S6"/>
    <mergeCell ref="V5:V6"/>
    <mergeCell ref="Y5:Y6"/>
    <mergeCell ref="AB5:AB6"/>
    <mergeCell ref="AE5:AE6"/>
    <mergeCell ref="B75:D75"/>
    <mergeCell ref="A6:A60"/>
    <mergeCell ref="A61:A75"/>
    <mergeCell ref="G5:G6"/>
    <mergeCell ref="J5:J6"/>
    <mergeCell ref="A2:D5"/>
    <mergeCell ref="B73:D73"/>
    <mergeCell ref="B74:D74"/>
    <mergeCell ref="B67:D67"/>
    <mergeCell ref="B68:D68"/>
    <mergeCell ref="B69:D69"/>
    <mergeCell ref="B70:D70"/>
    <mergeCell ref="B71:D71"/>
    <mergeCell ref="B72:D72"/>
    <mergeCell ref="B61:D61"/>
    <mergeCell ref="B62:D62"/>
    <mergeCell ref="B65:D65"/>
    <mergeCell ref="B66:D66"/>
    <mergeCell ref="AF3:AH3"/>
    <mergeCell ref="Z3:AB3"/>
    <mergeCell ref="AC3:AE3"/>
    <mergeCell ref="E3:G3"/>
    <mergeCell ref="E4:G4"/>
    <mergeCell ref="H3:J3"/>
    <mergeCell ref="K3:M3"/>
    <mergeCell ref="N3:P3"/>
    <mergeCell ref="M5:M6"/>
    <mergeCell ref="P5:P6"/>
    <mergeCell ref="B60:D60"/>
    <mergeCell ref="AH5:AH6"/>
    <mergeCell ref="Q3:S3"/>
    <mergeCell ref="T3:V3"/>
    <mergeCell ref="W3:Y3"/>
    <mergeCell ref="B63:D63"/>
    <mergeCell ref="B64:D64"/>
    <mergeCell ref="Z4:AB4"/>
    <mergeCell ref="AC4:AE4"/>
    <mergeCell ref="AF4:AH4"/>
    <mergeCell ref="AI4:AK4"/>
    <mergeCell ref="AL4:AN4"/>
    <mergeCell ref="K4:M4"/>
    <mergeCell ref="N4:P4"/>
    <mergeCell ref="Q4:S4"/>
    <mergeCell ref="T4:V4"/>
    <mergeCell ref="W4:Y4"/>
    <mergeCell ref="AO2:AQ4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I3:AK3"/>
    <mergeCell ref="AL3:AN3"/>
    <mergeCell ref="H4:J4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74151-F79E-4FE7-A2F3-5B4471356304}">
  <dimension ref="A1:AN74"/>
  <sheetViews>
    <sheetView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" x14ac:dyDescent="0.15"/>
  <cols>
    <col min="1" max="1" width="3.7109375" customWidth="1"/>
    <col min="2" max="2" width="15.85546875" bestFit="1" customWidth="1"/>
    <col min="3" max="3" width="19" customWidth="1"/>
    <col min="4" max="4" width="30.42578125" customWidth="1"/>
    <col min="5" max="5" width="7.85546875" customWidth="1"/>
    <col min="6" max="6" width="15.5703125" hidden="1" customWidth="1"/>
    <col min="8" max="8" width="7.85546875" customWidth="1"/>
    <col min="9" max="9" width="15.5703125" hidden="1" customWidth="1"/>
    <col min="11" max="11" width="7.85546875" customWidth="1"/>
    <col min="12" max="12" width="15.5703125" hidden="1" customWidth="1"/>
    <col min="14" max="14" width="7.85546875" customWidth="1"/>
    <col min="15" max="15" width="15.5703125" hidden="1" customWidth="1"/>
    <col min="17" max="17" width="7.85546875" customWidth="1"/>
    <col min="18" max="18" width="15.5703125" hidden="1" customWidth="1"/>
    <col min="20" max="20" width="7.85546875" customWidth="1"/>
    <col min="21" max="21" width="15.5703125" hidden="1" customWidth="1"/>
    <col min="23" max="23" width="7.85546875" customWidth="1"/>
    <col min="24" max="24" width="15.5703125" hidden="1" customWidth="1"/>
    <col min="26" max="26" width="7.85546875" customWidth="1"/>
    <col min="27" max="27" width="15.5703125" hidden="1" customWidth="1"/>
    <col min="30" max="30" width="15.5703125" hidden="1" customWidth="1"/>
    <col min="33" max="33" width="15.5703125" hidden="1" customWidth="1"/>
    <col min="36" max="36" width="15.5703125" hidden="1" customWidth="1"/>
    <col min="39" max="39" width="16.7109375" hidden="1" customWidth="1"/>
  </cols>
  <sheetData>
    <row r="1" spans="1:40" x14ac:dyDescent="0.15">
      <c r="A1" t="s">
        <v>87</v>
      </c>
    </row>
    <row r="2" spans="1:40" x14ac:dyDescent="0.15">
      <c r="A2" s="30"/>
      <c r="B2" s="30"/>
      <c r="C2" s="30"/>
      <c r="D2" s="30"/>
      <c r="E2" s="30" t="s">
        <v>49</v>
      </c>
      <c r="F2" s="30"/>
      <c r="G2" s="30"/>
      <c r="H2" s="30" t="s">
        <v>50</v>
      </c>
      <c r="I2" s="30"/>
      <c r="J2" s="30"/>
      <c r="K2" s="30" t="s">
        <v>51</v>
      </c>
      <c r="L2" s="30"/>
      <c r="M2" s="30"/>
      <c r="N2" s="30" t="s">
        <v>52</v>
      </c>
      <c r="O2" s="30"/>
      <c r="P2" s="30"/>
      <c r="Q2" s="30" t="s">
        <v>53</v>
      </c>
      <c r="R2" s="30"/>
      <c r="S2" s="30"/>
      <c r="T2" s="30" t="s">
        <v>54</v>
      </c>
      <c r="U2" s="30"/>
      <c r="V2" s="30"/>
      <c r="W2" s="30" t="s">
        <v>55</v>
      </c>
      <c r="X2" s="30"/>
      <c r="Y2" s="30"/>
      <c r="Z2" s="30" t="s">
        <v>56</v>
      </c>
      <c r="AA2" s="30"/>
      <c r="AB2" s="30"/>
      <c r="AC2" s="30" t="s">
        <v>57</v>
      </c>
      <c r="AD2" s="30"/>
      <c r="AE2" s="30"/>
      <c r="AF2" s="30" t="s">
        <v>0</v>
      </c>
      <c r="AG2" s="30"/>
      <c r="AH2" s="30"/>
      <c r="AI2" s="30" t="s">
        <v>1</v>
      </c>
      <c r="AJ2" s="30"/>
      <c r="AK2" s="30"/>
      <c r="AL2" s="30" t="s">
        <v>3</v>
      </c>
      <c r="AM2" s="30"/>
      <c r="AN2" s="30"/>
    </row>
    <row r="3" spans="1:40" x14ac:dyDescent="0.15">
      <c r="A3" s="30"/>
      <c r="B3" s="30"/>
      <c r="C3" s="30"/>
      <c r="D3" s="30"/>
      <c r="E3" s="37">
        <v>40443</v>
      </c>
      <c r="F3" s="37"/>
      <c r="G3" s="37"/>
      <c r="H3" s="37">
        <v>40464</v>
      </c>
      <c r="I3" s="37"/>
      <c r="J3" s="37"/>
      <c r="K3" s="37">
        <v>40480</v>
      </c>
      <c r="L3" s="37"/>
      <c r="M3" s="37"/>
      <c r="N3" s="37">
        <v>40501</v>
      </c>
      <c r="O3" s="37"/>
      <c r="P3" s="37"/>
      <c r="Q3" s="37">
        <v>40507</v>
      </c>
      <c r="R3" s="37"/>
      <c r="S3" s="37"/>
      <c r="T3" s="37">
        <v>40520</v>
      </c>
      <c r="U3" s="37"/>
      <c r="V3" s="37"/>
      <c r="W3" s="37">
        <v>40526</v>
      </c>
      <c r="X3" s="37"/>
      <c r="Y3" s="37"/>
      <c r="Z3" s="37">
        <v>40568</v>
      </c>
      <c r="AA3" s="37"/>
      <c r="AB3" s="37"/>
      <c r="AC3" s="37">
        <v>40597</v>
      </c>
      <c r="AD3" s="37"/>
      <c r="AE3" s="37"/>
      <c r="AF3" s="37"/>
      <c r="AG3" s="37"/>
      <c r="AH3" s="37"/>
      <c r="AI3" s="37"/>
      <c r="AJ3" s="37"/>
      <c r="AK3" s="37"/>
      <c r="AL3" s="30"/>
      <c r="AM3" s="30"/>
      <c r="AN3" s="30"/>
    </row>
    <row r="4" spans="1:40" ht="12" customHeight="1" x14ac:dyDescent="0.15">
      <c r="A4" s="30"/>
      <c r="B4" s="30"/>
      <c r="C4" s="30"/>
      <c r="D4" s="30"/>
      <c r="E4" s="36" t="s">
        <v>73</v>
      </c>
      <c r="F4" s="36" t="s">
        <v>74</v>
      </c>
      <c r="G4" s="36" t="s">
        <v>4</v>
      </c>
      <c r="H4" s="36" t="s">
        <v>73</v>
      </c>
      <c r="I4" s="36" t="s">
        <v>74</v>
      </c>
      <c r="J4" s="36" t="s">
        <v>4</v>
      </c>
      <c r="K4" s="36" t="s">
        <v>73</v>
      </c>
      <c r="L4" s="36" t="s">
        <v>74</v>
      </c>
      <c r="M4" s="36" t="s">
        <v>4</v>
      </c>
      <c r="N4" s="36" t="s">
        <v>73</v>
      </c>
      <c r="O4" s="36" t="s">
        <v>74</v>
      </c>
      <c r="P4" s="36" t="s">
        <v>4</v>
      </c>
      <c r="Q4" s="36" t="s">
        <v>73</v>
      </c>
      <c r="R4" s="36" t="s">
        <v>74</v>
      </c>
      <c r="S4" s="36" t="s">
        <v>4</v>
      </c>
      <c r="T4" s="36" t="s">
        <v>73</v>
      </c>
      <c r="U4" s="36" t="s">
        <v>74</v>
      </c>
      <c r="V4" s="36" t="s">
        <v>4</v>
      </c>
      <c r="W4" s="36" t="s">
        <v>73</v>
      </c>
      <c r="X4" s="36" t="s">
        <v>74</v>
      </c>
      <c r="Y4" s="36" t="s">
        <v>4</v>
      </c>
      <c r="Z4" s="36" t="s">
        <v>73</v>
      </c>
      <c r="AA4" s="36" t="s">
        <v>74</v>
      </c>
      <c r="AB4" s="36" t="s">
        <v>4</v>
      </c>
      <c r="AC4" s="36" t="s">
        <v>73</v>
      </c>
      <c r="AD4" s="36" t="s">
        <v>74</v>
      </c>
      <c r="AE4" s="36" t="s">
        <v>4</v>
      </c>
      <c r="AF4" s="36" t="s">
        <v>73</v>
      </c>
      <c r="AG4" s="36" t="s">
        <v>74</v>
      </c>
      <c r="AH4" s="36" t="s">
        <v>4</v>
      </c>
      <c r="AI4" s="36" t="s">
        <v>73</v>
      </c>
      <c r="AJ4" s="36" t="s">
        <v>74</v>
      </c>
      <c r="AK4" s="36" t="s">
        <v>4</v>
      </c>
      <c r="AL4" s="36" t="s">
        <v>73</v>
      </c>
      <c r="AM4" s="36" t="s">
        <v>74</v>
      </c>
      <c r="AN4" s="36" t="s">
        <v>4</v>
      </c>
    </row>
    <row r="5" spans="1:40" x14ac:dyDescent="0.15">
      <c r="A5" s="30"/>
      <c r="B5" s="30"/>
      <c r="C5" s="30"/>
      <c r="D5" s="30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idden="1" x14ac:dyDescent="0.15">
      <c r="A6" s="32" t="s">
        <v>104</v>
      </c>
      <c r="B6" t="s">
        <v>75</v>
      </c>
      <c r="C6" s="1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5">
        <v>13000</v>
      </c>
      <c r="X6" s="5">
        <v>1044160000</v>
      </c>
      <c r="Y6" s="4">
        <f>X6/W6</f>
        <v>80320</v>
      </c>
      <c r="AL6" s="5">
        <f t="shared" ref="AL6:AM6" si="0">E6+H6+K6+N6+Q6+T6+W6+Z6+AC6+AF6+AI6</f>
        <v>13000</v>
      </c>
      <c r="AM6" s="5">
        <f t="shared" si="0"/>
        <v>1044160000</v>
      </c>
      <c r="AN6" s="4">
        <f t="shared" ref="AN6" si="1">AM6/AL6</f>
        <v>80320</v>
      </c>
    </row>
    <row r="7" spans="1:40" hidden="1" x14ac:dyDescent="0.15">
      <c r="A7" s="32"/>
      <c r="B7" t="s">
        <v>75</v>
      </c>
      <c r="C7" s="1" t="s">
        <v>6</v>
      </c>
      <c r="D7" t="s">
        <v>67</v>
      </c>
      <c r="E7" s="5">
        <v>13000</v>
      </c>
      <c r="F7" s="5">
        <v>962286000</v>
      </c>
      <c r="G7" s="4">
        <f>F7/E7</f>
        <v>74022</v>
      </c>
      <c r="Q7" s="3"/>
      <c r="R7" s="3"/>
      <c r="T7" s="5">
        <v>13000</v>
      </c>
      <c r="U7" s="5">
        <v>1061619000</v>
      </c>
      <c r="V7" s="4">
        <f>U7/T7</f>
        <v>81663</v>
      </c>
      <c r="W7" s="5"/>
      <c r="X7" s="5"/>
      <c r="AL7" s="5">
        <f t="shared" ref="AL7:AL59" si="2">E7+H7+K7+N7+Q7+T7+W7+Z7+AC7+AF7+AI7</f>
        <v>26000</v>
      </c>
      <c r="AM7" s="5">
        <f t="shared" ref="AM7:AM59" si="3">F7+I7+L7+O7+R7+U7+X7+AA7+AD7+AG7+AJ7</f>
        <v>2023905000</v>
      </c>
      <c r="AN7" s="4">
        <f t="shared" ref="AN7:AN59" si="4">AM7/AL7</f>
        <v>77842.5</v>
      </c>
    </row>
    <row r="8" spans="1:40" hidden="1" x14ac:dyDescent="0.15">
      <c r="A8" s="32"/>
      <c r="B8" t="s">
        <v>75</v>
      </c>
      <c r="C8" s="1" t="s">
        <v>6</v>
      </c>
      <c r="D8" t="s">
        <v>10</v>
      </c>
      <c r="E8" s="5"/>
      <c r="F8" s="5"/>
      <c r="N8" s="5">
        <v>13000</v>
      </c>
      <c r="O8" s="5">
        <v>1013285000</v>
      </c>
      <c r="P8" s="4">
        <f>O8/N8</f>
        <v>77945</v>
      </c>
      <c r="Q8" s="3"/>
      <c r="R8" s="3"/>
      <c r="T8" s="5"/>
      <c r="U8" s="5"/>
      <c r="W8" s="5"/>
      <c r="X8" s="5"/>
      <c r="AC8" s="5">
        <v>12000</v>
      </c>
      <c r="AD8" s="5">
        <v>955092000</v>
      </c>
      <c r="AE8" s="5">
        <f>AD8/AC8</f>
        <v>79591</v>
      </c>
      <c r="AI8" s="5">
        <v>12000</v>
      </c>
      <c r="AJ8" s="5">
        <v>909828000</v>
      </c>
      <c r="AK8" s="5">
        <f>AJ8/AI8</f>
        <v>75819</v>
      </c>
      <c r="AL8" s="5">
        <f t="shared" si="2"/>
        <v>37000</v>
      </c>
      <c r="AM8" s="5">
        <f t="shared" si="3"/>
        <v>2878205000</v>
      </c>
      <c r="AN8" s="4">
        <f t="shared" si="4"/>
        <v>77789.32432432432</v>
      </c>
    </row>
    <row r="9" spans="1:40" hidden="1" x14ac:dyDescent="0.15">
      <c r="A9" s="32"/>
      <c r="B9" t="s">
        <v>75</v>
      </c>
      <c r="C9" s="1" t="s">
        <v>6</v>
      </c>
      <c r="D9" t="s">
        <v>35</v>
      </c>
      <c r="E9" s="5"/>
      <c r="F9" s="5"/>
      <c r="H9" s="5">
        <v>13000</v>
      </c>
      <c r="I9" s="5">
        <v>971100000</v>
      </c>
      <c r="J9" s="4">
        <f>I9/H9</f>
        <v>74700</v>
      </c>
      <c r="K9" s="5">
        <v>13000</v>
      </c>
      <c r="L9" s="5">
        <v>972387000</v>
      </c>
      <c r="M9" s="4">
        <f>L9/K9</f>
        <v>74799</v>
      </c>
      <c r="N9" s="5"/>
      <c r="O9" s="5"/>
      <c r="Q9" s="5">
        <v>13000</v>
      </c>
      <c r="R9" s="5">
        <v>1038830000</v>
      </c>
      <c r="S9" s="4">
        <f>R9/Q9</f>
        <v>79910</v>
      </c>
      <c r="T9" s="5"/>
      <c r="U9" s="5"/>
      <c r="W9" s="5"/>
      <c r="X9" s="5"/>
      <c r="Z9" s="5">
        <v>12000</v>
      </c>
      <c r="AA9" s="5">
        <v>952068000</v>
      </c>
      <c r="AB9" s="4">
        <f>AA9/Z9</f>
        <v>79339</v>
      </c>
      <c r="AL9" s="5">
        <f t="shared" si="2"/>
        <v>51000</v>
      </c>
      <c r="AM9" s="5">
        <f t="shared" si="3"/>
        <v>3934385000</v>
      </c>
      <c r="AN9" s="4">
        <f t="shared" si="4"/>
        <v>77144.803921568629</v>
      </c>
    </row>
    <row r="10" spans="1:40" hidden="1" x14ac:dyDescent="0.15">
      <c r="A10" s="32"/>
      <c r="B10" t="s">
        <v>75</v>
      </c>
      <c r="C10" s="1" t="s">
        <v>6</v>
      </c>
      <c r="D10" t="s">
        <v>35</v>
      </c>
      <c r="E10" s="5"/>
      <c r="F10" s="5"/>
      <c r="H10" s="5"/>
      <c r="I10" s="5"/>
      <c r="K10" s="5">
        <v>13000</v>
      </c>
      <c r="L10" s="5">
        <v>973700000</v>
      </c>
      <c r="M10" s="4">
        <f>L10/K10</f>
        <v>74900</v>
      </c>
      <c r="N10" s="5"/>
      <c r="O10" s="5"/>
      <c r="Q10" s="5"/>
      <c r="R10" s="5"/>
      <c r="T10" s="5"/>
      <c r="U10" s="5"/>
      <c r="W10" s="5"/>
      <c r="X10" s="5"/>
      <c r="AL10" s="5">
        <f t="shared" si="2"/>
        <v>13000</v>
      </c>
      <c r="AM10" s="5">
        <f t="shared" si="3"/>
        <v>973700000</v>
      </c>
      <c r="AN10" s="4">
        <f t="shared" si="4"/>
        <v>74900</v>
      </c>
    </row>
    <row r="11" spans="1:40" hidden="1" x14ac:dyDescent="0.15">
      <c r="A11" s="32"/>
      <c r="C11" s="1"/>
      <c r="D11" s="1" t="s">
        <v>102</v>
      </c>
      <c r="E11" s="4"/>
      <c r="F11" s="4"/>
      <c r="G11" s="4"/>
      <c r="H11" s="4">
        <f t="shared" ref="H11:I11" si="5">SUBTOTAL(9,H9:H10)</f>
        <v>13000</v>
      </c>
      <c r="I11" s="4">
        <f t="shared" si="5"/>
        <v>971100000</v>
      </c>
      <c r="J11" s="4">
        <f t="shared" ref="J11" si="6">I11/H11</f>
        <v>74700</v>
      </c>
      <c r="K11" s="4">
        <f t="shared" ref="K11:L11" si="7">SUBTOTAL(9,K9:K10)</f>
        <v>26000</v>
      </c>
      <c r="L11" s="4">
        <f t="shared" si="7"/>
        <v>1946087000</v>
      </c>
      <c r="M11" s="4">
        <f t="shared" ref="M11" si="8">L11/K11</f>
        <v>74849.5</v>
      </c>
      <c r="N11" s="4"/>
      <c r="O11" s="4"/>
      <c r="P11" s="4"/>
      <c r="Q11" s="4">
        <f t="shared" ref="Q11:R11" si="9">SUBTOTAL(9,Q9:Q10)</f>
        <v>13000</v>
      </c>
      <c r="R11" s="4">
        <f t="shared" si="9"/>
        <v>1038830000</v>
      </c>
      <c r="S11" s="4">
        <f t="shared" ref="S11" si="10">R11/Q11</f>
        <v>79910</v>
      </c>
      <c r="T11" s="4"/>
      <c r="U11" s="4"/>
      <c r="V11" s="4"/>
      <c r="W11" s="4"/>
      <c r="X11" s="4"/>
      <c r="Y11" s="4"/>
      <c r="Z11" s="4">
        <f t="shared" ref="Z11:AA11" si="11">SUBTOTAL(9,Z9:Z10)</f>
        <v>12000</v>
      </c>
      <c r="AA11" s="4">
        <f t="shared" si="11"/>
        <v>952068000</v>
      </c>
      <c r="AB11" s="4">
        <f t="shared" ref="AB11" si="12">AA11/Z11</f>
        <v>79339</v>
      </c>
      <c r="AC11" s="4"/>
      <c r="AD11" s="4"/>
      <c r="AE11" s="4"/>
      <c r="AF11" s="4"/>
      <c r="AG11" s="4"/>
      <c r="AH11" s="4"/>
      <c r="AI11" s="4"/>
      <c r="AJ11" s="4"/>
      <c r="AK11" s="4"/>
      <c r="AL11" s="5">
        <f t="shared" ref="AL11" si="13">E11+H11+K11+N11+Q11+T11+W11+Z11+AC11+AF11+AI11</f>
        <v>64000</v>
      </c>
      <c r="AM11" s="5">
        <f t="shared" ref="AM11" si="14">F11+I11+L11+O11+R11+U11+X11+AA11+AD11+AG11+AJ11</f>
        <v>4908085000</v>
      </c>
      <c r="AN11" s="4">
        <f t="shared" ref="AN11" si="15">AM11/AL11</f>
        <v>76688.828125</v>
      </c>
    </row>
    <row r="12" spans="1:40" hidden="1" x14ac:dyDescent="0.15">
      <c r="A12" s="32"/>
      <c r="B12" t="s">
        <v>75</v>
      </c>
      <c r="C12" s="1" t="s">
        <v>6</v>
      </c>
      <c r="D12" t="s">
        <v>18</v>
      </c>
      <c r="E12" s="5"/>
      <c r="F12" s="5"/>
      <c r="H12" s="5"/>
      <c r="I12" s="5"/>
      <c r="K12" s="5"/>
      <c r="L12" s="5"/>
      <c r="N12" s="5"/>
      <c r="O12" s="5"/>
      <c r="Q12" s="5">
        <v>13000</v>
      </c>
      <c r="R12" s="5">
        <v>1045525000</v>
      </c>
      <c r="S12" s="4">
        <f>R12/Q12</f>
        <v>80425</v>
      </c>
      <c r="T12" s="5"/>
      <c r="U12" s="5"/>
      <c r="W12" s="5"/>
      <c r="X12" s="5"/>
      <c r="AL12" s="5">
        <f t="shared" si="2"/>
        <v>13000</v>
      </c>
      <c r="AM12" s="5">
        <f t="shared" si="3"/>
        <v>1045525000</v>
      </c>
      <c r="AN12" s="4">
        <f t="shared" si="4"/>
        <v>80425</v>
      </c>
    </row>
    <row r="13" spans="1:40" hidden="1" x14ac:dyDescent="0.15">
      <c r="A13" s="32"/>
      <c r="B13" t="s">
        <v>75</v>
      </c>
      <c r="C13" s="1" t="s">
        <v>6</v>
      </c>
      <c r="D13" t="s">
        <v>68</v>
      </c>
      <c r="E13" s="5"/>
      <c r="F13" s="5"/>
      <c r="H13" s="5"/>
      <c r="I13" s="5"/>
      <c r="K13" s="5"/>
      <c r="L13" s="5"/>
      <c r="N13" s="5"/>
      <c r="O13" s="5"/>
      <c r="Q13" s="5">
        <v>13000</v>
      </c>
      <c r="R13" s="5">
        <v>1050036000</v>
      </c>
      <c r="S13" s="4">
        <f>R13/Q13</f>
        <v>80772</v>
      </c>
      <c r="T13" s="5"/>
      <c r="U13" s="5"/>
      <c r="W13" s="5">
        <v>13000</v>
      </c>
      <c r="X13" s="5">
        <v>1074021000</v>
      </c>
      <c r="Y13" s="4">
        <f>X13/W13</f>
        <v>82617</v>
      </c>
      <c r="AF13" s="5">
        <v>13000</v>
      </c>
      <c r="AG13" s="5">
        <v>1013896000</v>
      </c>
      <c r="AH13" s="5">
        <f>AG13/AF13</f>
        <v>77992</v>
      </c>
      <c r="AL13" s="5">
        <f t="shared" si="2"/>
        <v>39000</v>
      </c>
      <c r="AM13" s="5">
        <f t="shared" si="3"/>
        <v>3137953000</v>
      </c>
      <c r="AN13" s="4">
        <f t="shared" si="4"/>
        <v>80460.333333333328</v>
      </c>
    </row>
    <row r="14" spans="1:40" hidden="1" x14ac:dyDescent="0.15">
      <c r="A14" s="32"/>
      <c r="B14" t="s">
        <v>75</v>
      </c>
      <c r="C14" s="1" t="s">
        <v>6</v>
      </c>
      <c r="D14" t="s">
        <v>69</v>
      </c>
      <c r="E14" s="5"/>
      <c r="F14" s="5"/>
      <c r="H14" s="5"/>
      <c r="I14" s="5"/>
      <c r="K14" s="5"/>
      <c r="L14" s="5"/>
      <c r="N14" s="5">
        <v>13000</v>
      </c>
      <c r="O14" s="5">
        <v>1046552000</v>
      </c>
      <c r="P14" s="4">
        <f>O14/N14</f>
        <v>80504</v>
      </c>
      <c r="Q14" s="5"/>
      <c r="R14" s="5"/>
      <c r="T14" s="5"/>
      <c r="U14" s="5"/>
      <c r="W14" s="5"/>
      <c r="X14" s="5"/>
      <c r="AL14" s="5">
        <f t="shared" si="2"/>
        <v>13000</v>
      </c>
      <c r="AM14" s="5">
        <f t="shared" si="3"/>
        <v>1046552000</v>
      </c>
      <c r="AN14" s="4">
        <f t="shared" si="4"/>
        <v>80504</v>
      </c>
    </row>
    <row r="15" spans="1:40" hidden="1" x14ac:dyDescent="0.15">
      <c r="A15" s="32"/>
      <c r="B15" t="s">
        <v>75</v>
      </c>
      <c r="C15" s="1" t="s">
        <v>6</v>
      </c>
      <c r="D15" t="s">
        <v>24</v>
      </c>
      <c r="E15" s="5"/>
      <c r="F15" s="5"/>
      <c r="H15" s="5"/>
      <c r="I15" s="5"/>
      <c r="K15" s="5"/>
      <c r="L15" s="5"/>
      <c r="N15" s="5">
        <v>13000</v>
      </c>
      <c r="O15" s="5">
        <v>1038167000</v>
      </c>
      <c r="P15" s="4">
        <f>O15/N15</f>
        <v>79859</v>
      </c>
      <c r="Q15" s="5"/>
      <c r="R15" s="5"/>
      <c r="T15" s="5"/>
      <c r="U15" s="5"/>
      <c r="W15" s="5"/>
      <c r="X15" s="5"/>
      <c r="AL15" s="5">
        <f t="shared" si="2"/>
        <v>13000</v>
      </c>
      <c r="AM15" s="5">
        <f t="shared" si="3"/>
        <v>1038167000</v>
      </c>
      <c r="AN15" s="4">
        <f t="shared" si="4"/>
        <v>79859</v>
      </c>
    </row>
    <row r="16" spans="1:40" hidden="1" x14ac:dyDescent="0.15">
      <c r="A16" s="32"/>
      <c r="B16" t="s">
        <v>75</v>
      </c>
      <c r="C16" s="1" t="s">
        <v>6</v>
      </c>
      <c r="D16" t="s">
        <v>19</v>
      </c>
      <c r="E16" s="5"/>
      <c r="F16" s="5"/>
      <c r="H16" s="5"/>
      <c r="I16" s="5"/>
      <c r="K16" s="5"/>
      <c r="L16" s="5"/>
      <c r="N16" s="5">
        <v>13000</v>
      </c>
      <c r="O16" s="5">
        <v>1021423000</v>
      </c>
      <c r="P16" s="4">
        <f>O16/N16</f>
        <v>78571</v>
      </c>
      <c r="Q16" s="5"/>
      <c r="R16" s="5"/>
      <c r="T16" s="5">
        <v>13000</v>
      </c>
      <c r="U16" s="5">
        <v>1074359000</v>
      </c>
      <c r="V16" s="4">
        <f>U16/T16</f>
        <v>82643</v>
      </c>
      <c r="W16" s="5"/>
      <c r="X16" s="5"/>
      <c r="AL16" s="5">
        <f t="shared" si="2"/>
        <v>26000</v>
      </c>
      <c r="AM16" s="5">
        <f t="shared" si="3"/>
        <v>2095782000</v>
      </c>
      <c r="AN16" s="4">
        <f t="shared" si="4"/>
        <v>80607</v>
      </c>
    </row>
    <row r="17" spans="1:40" hidden="1" x14ac:dyDescent="0.15">
      <c r="A17" s="32"/>
      <c r="B17" t="s">
        <v>75</v>
      </c>
      <c r="C17" s="1" t="s">
        <v>6</v>
      </c>
      <c r="D17" t="s">
        <v>21</v>
      </c>
      <c r="E17" s="5"/>
      <c r="F17" s="5"/>
      <c r="H17" s="5"/>
      <c r="I17" s="5"/>
      <c r="K17" s="5"/>
      <c r="L17" s="5"/>
      <c r="N17" s="5"/>
      <c r="O17" s="5"/>
      <c r="Q17" s="5">
        <v>13000</v>
      </c>
      <c r="R17" s="5">
        <v>1077674000</v>
      </c>
      <c r="S17" s="4">
        <f>R17/Q17</f>
        <v>82898</v>
      </c>
      <c r="T17" s="5"/>
      <c r="U17" s="5"/>
      <c r="W17" s="5"/>
      <c r="X17" s="5"/>
      <c r="AL17" s="5">
        <f t="shared" si="2"/>
        <v>13000</v>
      </c>
      <c r="AM17" s="5">
        <f t="shared" si="3"/>
        <v>1077674000</v>
      </c>
      <c r="AN17" s="4">
        <f t="shared" si="4"/>
        <v>82898</v>
      </c>
    </row>
    <row r="18" spans="1:40" hidden="1" x14ac:dyDescent="0.15">
      <c r="A18" s="32"/>
      <c r="B18" t="s">
        <v>75</v>
      </c>
      <c r="C18" s="1" t="s">
        <v>6</v>
      </c>
      <c r="D18" t="s">
        <v>22</v>
      </c>
      <c r="E18" s="5">
        <v>13000</v>
      </c>
      <c r="F18" s="5">
        <v>964080000</v>
      </c>
      <c r="G18" s="4">
        <f>F18/E18</f>
        <v>74160</v>
      </c>
      <c r="H18" s="5"/>
      <c r="I18" s="5"/>
      <c r="K18" s="5"/>
      <c r="L18" s="5"/>
      <c r="N18" s="5">
        <v>12000</v>
      </c>
      <c r="O18" s="5">
        <v>972000000</v>
      </c>
      <c r="P18" s="4">
        <f>O18/N18</f>
        <v>81000</v>
      </c>
      <c r="Q18" s="5"/>
      <c r="R18" s="5"/>
      <c r="T18" s="5"/>
      <c r="U18" s="5"/>
      <c r="W18" s="5">
        <v>13000</v>
      </c>
      <c r="X18" s="5">
        <v>1080118000</v>
      </c>
      <c r="AL18" s="5">
        <f t="shared" si="2"/>
        <v>38000</v>
      </c>
      <c r="AM18" s="5">
        <f t="shared" si="3"/>
        <v>3016198000</v>
      </c>
      <c r="AN18" s="4">
        <f t="shared" si="4"/>
        <v>79373.631578947374</v>
      </c>
    </row>
    <row r="19" spans="1:40" x14ac:dyDescent="0.15">
      <c r="A19" s="32"/>
      <c r="B19" t="s">
        <v>75</v>
      </c>
      <c r="C19" s="1" t="s">
        <v>6</v>
      </c>
      <c r="D19" s="1" t="s">
        <v>89</v>
      </c>
      <c r="E19" s="4">
        <f>SUBTOTAL(9,E6:E18)</f>
        <v>26000</v>
      </c>
      <c r="F19" s="4">
        <f>SUBTOTAL(9,F6:F18)</f>
        <v>1926366000</v>
      </c>
      <c r="G19" s="4">
        <f>F19/E19</f>
        <v>74091</v>
      </c>
      <c r="H19" s="4">
        <f>SUBTOTAL(9,H6:H18)</f>
        <v>13000</v>
      </c>
      <c r="I19" s="4">
        <f>SUBTOTAL(9,I6:I18)</f>
        <v>971100000</v>
      </c>
      <c r="J19" s="4">
        <f>I19/H19</f>
        <v>74700</v>
      </c>
      <c r="K19" s="4">
        <f>SUBTOTAL(9,K6:K18)</f>
        <v>26000</v>
      </c>
      <c r="L19" s="4">
        <f>SUBTOTAL(9,L6:L18)</f>
        <v>1946087000</v>
      </c>
      <c r="M19" s="4">
        <f>L19/K19</f>
        <v>74849.5</v>
      </c>
      <c r="N19" s="4">
        <f>SUBTOTAL(9,N6:N18)</f>
        <v>64000</v>
      </c>
      <c r="O19" s="4">
        <f>SUBTOTAL(9,O6:O18)</f>
        <v>5091427000</v>
      </c>
      <c r="P19" s="4">
        <f>O19/N19</f>
        <v>79553.546875</v>
      </c>
      <c r="Q19" s="4">
        <f>SUBTOTAL(9,Q6:Q18)</f>
        <v>52000</v>
      </c>
      <c r="R19" s="4">
        <f>SUBTOTAL(9,R6:R18)</f>
        <v>4212065000</v>
      </c>
      <c r="S19" s="4">
        <f>R19/Q19</f>
        <v>81001.25</v>
      </c>
      <c r="T19" s="4">
        <f>SUBTOTAL(9,T6:T18)</f>
        <v>26000</v>
      </c>
      <c r="U19" s="4">
        <f>SUBTOTAL(9,U6:U18)</f>
        <v>2135978000</v>
      </c>
      <c r="V19" s="4">
        <f>U19/T19</f>
        <v>82153</v>
      </c>
      <c r="W19" s="4">
        <f>SUBTOTAL(9,W6:W18)</f>
        <v>39000</v>
      </c>
      <c r="X19" s="4">
        <f>SUBTOTAL(9,X6:X18)</f>
        <v>3198299000</v>
      </c>
      <c r="Y19" s="4">
        <f>X19/W19</f>
        <v>82007.666666666672</v>
      </c>
      <c r="Z19" s="4">
        <f>SUBTOTAL(9,Z6:Z18)</f>
        <v>12000</v>
      </c>
      <c r="AA19" s="4">
        <f>SUBTOTAL(9,AA6:AA18)</f>
        <v>952068000</v>
      </c>
      <c r="AB19" s="4">
        <f>AA19/Z19</f>
        <v>79339</v>
      </c>
      <c r="AC19" s="4">
        <f>SUBTOTAL(9,AC6:AC18)</f>
        <v>12000</v>
      </c>
      <c r="AD19" s="4">
        <f>SUBTOTAL(9,AD6:AD18)</f>
        <v>955092000</v>
      </c>
      <c r="AE19" s="4">
        <f>AD19/AC19</f>
        <v>79591</v>
      </c>
      <c r="AF19" s="4">
        <f>SUBTOTAL(9,AF6:AF18)</f>
        <v>13000</v>
      </c>
      <c r="AG19" s="4">
        <f>SUBTOTAL(9,AG6:AG18)</f>
        <v>1013896000</v>
      </c>
      <c r="AH19" s="4">
        <f>AG19/AF19</f>
        <v>77992</v>
      </c>
      <c r="AI19" s="4">
        <f>SUBTOTAL(9,AI6:AI18)</f>
        <v>12000</v>
      </c>
      <c r="AJ19" s="4">
        <f>SUBTOTAL(9,AJ6:AJ18)</f>
        <v>909828000</v>
      </c>
      <c r="AK19" s="4">
        <f>AJ19/AI19</f>
        <v>75819</v>
      </c>
      <c r="AL19" s="5">
        <f t="shared" si="2"/>
        <v>295000</v>
      </c>
      <c r="AM19" s="5">
        <f t="shared" si="3"/>
        <v>23312206000</v>
      </c>
      <c r="AN19" s="4">
        <f t="shared" si="4"/>
        <v>79024.427118644075</v>
      </c>
    </row>
    <row r="20" spans="1:40" hidden="1" x14ac:dyDescent="0.15">
      <c r="A20" s="32"/>
      <c r="B20" t="s">
        <v>76</v>
      </c>
      <c r="C20" t="s">
        <v>6</v>
      </c>
      <c r="D20" t="s">
        <v>7</v>
      </c>
      <c r="E20" s="5"/>
      <c r="F20" s="5"/>
      <c r="H20" s="5"/>
      <c r="I20" s="5"/>
      <c r="K20" s="5"/>
      <c r="L20" s="5"/>
      <c r="N20" s="5"/>
      <c r="O20" s="5"/>
      <c r="Q20" s="5"/>
      <c r="R20" s="5"/>
      <c r="T20" s="5">
        <v>12000</v>
      </c>
      <c r="U20" s="5">
        <v>970800000</v>
      </c>
      <c r="V20" s="4">
        <f>U20/T20</f>
        <v>80900</v>
      </c>
      <c r="W20" s="5"/>
      <c r="X20" s="5"/>
      <c r="AF20" s="5">
        <v>12000</v>
      </c>
      <c r="AG20" s="5">
        <v>893940000</v>
      </c>
      <c r="AH20" s="5">
        <f>AG20/AF20</f>
        <v>74495</v>
      </c>
      <c r="AL20" s="5">
        <f t="shared" si="2"/>
        <v>24000</v>
      </c>
      <c r="AM20" s="5">
        <f t="shared" si="3"/>
        <v>1864740000</v>
      </c>
      <c r="AN20" s="4">
        <f t="shared" si="4"/>
        <v>77697.5</v>
      </c>
    </row>
    <row r="21" spans="1:40" hidden="1" x14ac:dyDescent="0.15">
      <c r="A21" s="32"/>
      <c r="B21" t="s">
        <v>76</v>
      </c>
      <c r="C21" t="s">
        <v>6</v>
      </c>
      <c r="D21" t="s">
        <v>60</v>
      </c>
      <c r="E21" s="5"/>
      <c r="F21" s="5"/>
      <c r="H21" s="5"/>
      <c r="I21" s="5"/>
      <c r="K21" s="5"/>
      <c r="L21" s="5"/>
      <c r="N21" s="5"/>
      <c r="O21" s="5"/>
      <c r="Q21" s="5"/>
      <c r="R21" s="5"/>
      <c r="T21" s="5"/>
      <c r="U21" s="5"/>
      <c r="W21" s="5"/>
      <c r="X21" s="5"/>
      <c r="AC21" s="5">
        <v>12000</v>
      </c>
      <c r="AD21" s="5">
        <v>915972000</v>
      </c>
      <c r="AE21" s="5">
        <f>AD21/AC21</f>
        <v>76331</v>
      </c>
      <c r="AL21" s="5">
        <f t="shared" si="2"/>
        <v>12000</v>
      </c>
      <c r="AM21" s="5">
        <f t="shared" si="3"/>
        <v>915972000</v>
      </c>
      <c r="AN21" s="4">
        <f t="shared" si="4"/>
        <v>76331</v>
      </c>
    </row>
    <row r="22" spans="1:40" x14ac:dyDescent="0.15">
      <c r="A22" s="32"/>
      <c r="B22" t="s">
        <v>76</v>
      </c>
      <c r="C22" t="s">
        <v>6</v>
      </c>
      <c r="D22" s="1" t="s">
        <v>89</v>
      </c>
      <c r="E22" s="5"/>
      <c r="F22" s="5"/>
      <c r="H22" s="5"/>
      <c r="I22" s="5"/>
      <c r="K22" s="5"/>
      <c r="L22" s="5"/>
      <c r="N22" s="5"/>
      <c r="O22" s="5"/>
      <c r="Q22" s="5"/>
      <c r="R22" s="5"/>
      <c r="T22" s="4">
        <f>SUBTOTAL(9,T20:T21)</f>
        <v>12000</v>
      </c>
      <c r="U22" s="4">
        <f>SUBTOTAL(9,U20:U21)</f>
        <v>970800000</v>
      </c>
      <c r="V22" s="4">
        <f>U22/T22</f>
        <v>80900</v>
      </c>
      <c r="W22" s="5"/>
      <c r="X22" s="5"/>
      <c r="AC22" s="4">
        <f>SUBTOTAL(9,AC20:AC21)</f>
        <v>12000</v>
      </c>
      <c r="AD22" s="4">
        <f>SUBTOTAL(9,AD20:AD21)</f>
        <v>915972000</v>
      </c>
      <c r="AE22" s="4">
        <f>AD22/AC22</f>
        <v>76331</v>
      </c>
      <c r="AF22" s="4">
        <f>SUBTOTAL(9,AF20:AF21)</f>
        <v>12000</v>
      </c>
      <c r="AG22" s="4">
        <f>SUBTOTAL(9,AG20:AG21)</f>
        <v>893940000</v>
      </c>
      <c r="AH22" s="4">
        <f>AG22/AF22</f>
        <v>74495</v>
      </c>
      <c r="AL22" s="5">
        <f t="shared" si="2"/>
        <v>36000</v>
      </c>
      <c r="AM22" s="5">
        <f t="shared" si="3"/>
        <v>2780712000</v>
      </c>
      <c r="AN22" s="4">
        <f t="shared" si="4"/>
        <v>77242</v>
      </c>
    </row>
    <row r="23" spans="1:40" hidden="1" x14ac:dyDescent="0.15">
      <c r="A23" s="32"/>
      <c r="B23" t="s">
        <v>101</v>
      </c>
      <c r="C23" s="1" t="s">
        <v>6</v>
      </c>
      <c r="D23" t="s">
        <v>63</v>
      </c>
      <c r="K23" s="5">
        <v>13000</v>
      </c>
      <c r="L23" s="5">
        <v>955149000</v>
      </c>
      <c r="N23" s="5"/>
      <c r="O23" s="5"/>
      <c r="Q23" s="5"/>
      <c r="R23" s="5"/>
      <c r="T23" s="5"/>
      <c r="U23" s="5"/>
      <c r="W23" s="5"/>
      <c r="X23" s="5"/>
      <c r="AL23" s="5">
        <f t="shared" si="2"/>
        <v>13000</v>
      </c>
      <c r="AM23" s="5">
        <f t="shared" si="3"/>
        <v>955149000</v>
      </c>
      <c r="AN23" s="4">
        <f t="shared" si="4"/>
        <v>73473</v>
      </c>
    </row>
    <row r="24" spans="1:40" x14ac:dyDescent="0.15">
      <c r="A24" s="32"/>
      <c r="B24" t="s">
        <v>101</v>
      </c>
      <c r="C24" s="1" t="s">
        <v>6</v>
      </c>
      <c r="D24" s="1" t="s">
        <v>89</v>
      </c>
      <c r="E24" s="4"/>
      <c r="F24" s="4"/>
      <c r="G24" s="4"/>
      <c r="H24" s="4"/>
      <c r="I24" s="4"/>
      <c r="J24" s="4"/>
      <c r="K24" s="4">
        <f t="shared" ref="K24:L24" si="16">SUBTOTAL(9,K23)</f>
        <v>13000</v>
      </c>
      <c r="L24" s="4">
        <f t="shared" si="16"/>
        <v>955149000</v>
      </c>
      <c r="M24" s="4">
        <f t="shared" ref="M24" si="17">L24/K24</f>
        <v>73473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5">
        <f t="shared" ref="AL24" si="18">E24+H24+K24+N24+Q24+T24+W24+Z24+AC24+AF24+AI24</f>
        <v>13000</v>
      </c>
      <c r="AM24" s="5">
        <f t="shared" ref="AM24" si="19">F24+I24+L24+O24+R24+U24+X24+AA24+AD24+AG24+AJ24</f>
        <v>955149000</v>
      </c>
      <c r="AN24" s="4">
        <f t="shared" ref="AN24" si="20">AM24/AL24</f>
        <v>73473</v>
      </c>
    </row>
    <row r="25" spans="1:40" hidden="1" x14ac:dyDescent="0.15">
      <c r="A25" s="32"/>
      <c r="B25" t="s">
        <v>32</v>
      </c>
      <c r="C25" s="1" t="s">
        <v>33</v>
      </c>
      <c r="D25" t="s">
        <v>7</v>
      </c>
      <c r="H25" s="5">
        <v>5000</v>
      </c>
      <c r="I25" s="5">
        <v>229675000</v>
      </c>
      <c r="J25" s="4">
        <f>I25/H25</f>
        <v>45935</v>
      </c>
      <c r="K25" s="5">
        <v>6000</v>
      </c>
      <c r="L25" s="5">
        <v>277560000</v>
      </c>
      <c r="N25" s="5"/>
      <c r="O25" s="5"/>
      <c r="Q25" s="5"/>
      <c r="R25" s="5"/>
      <c r="T25" s="5">
        <v>7000</v>
      </c>
      <c r="U25" s="5">
        <v>367080000</v>
      </c>
      <c r="V25" s="4">
        <f>U25/T25</f>
        <v>52440</v>
      </c>
      <c r="W25" s="5"/>
      <c r="X25" s="5"/>
      <c r="Z25" s="5">
        <v>5000</v>
      </c>
      <c r="AA25" s="5">
        <v>253000000</v>
      </c>
      <c r="AB25" s="4">
        <f>AA25/Z25</f>
        <v>50600</v>
      </c>
      <c r="AC25" s="5">
        <v>6000</v>
      </c>
      <c r="AD25" s="5">
        <v>298320000</v>
      </c>
      <c r="AE25" s="5">
        <f>AD25/AC25</f>
        <v>49720</v>
      </c>
      <c r="AI25" s="5">
        <v>6482</v>
      </c>
      <c r="AJ25" s="5">
        <v>296214436</v>
      </c>
      <c r="AK25" s="5">
        <f>AJ25/AI25</f>
        <v>45698</v>
      </c>
      <c r="AL25" s="5">
        <f t="shared" si="2"/>
        <v>35482</v>
      </c>
      <c r="AM25" s="5">
        <f t="shared" si="3"/>
        <v>1721849436</v>
      </c>
      <c r="AN25" s="4">
        <f t="shared" si="4"/>
        <v>48527.406459613325</v>
      </c>
    </row>
    <row r="26" spans="1:40" hidden="1" x14ac:dyDescent="0.15">
      <c r="A26" s="32"/>
      <c r="B26" t="s">
        <v>32</v>
      </c>
      <c r="C26" s="1" t="s">
        <v>33</v>
      </c>
      <c r="D26" t="s">
        <v>7</v>
      </c>
      <c r="H26" s="5"/>
      <c r="I26" s="5"/>
      <c r="K26" s="5">
        <v>5000</v>
      </c>
      <c r="L26" s="5">
        <v>226450000</v>
      </c>
      <c r="N26" s="5"/>
      <c r="O26" s="5"/>
      <c r="Q26" s="5"/>
      <c r="R26" s="5"/>
      <c r="T26" s="5"/>
      <c r="U26" s="5"/>
      <c r="W26" s="5"/>
      <c r="X26" s="5"/>
      <c r="Z26" s="5">
        <v>5000</v>
      </c>
      <c r="AA26" s="5">
        <v>248750000</v>
      </c>
      <c r="AB26" s="4">
        <f>AA26/Z26</f>
        <v>49750</v>
      </c>
      <c r="AC26" s="5">
        <v>6000</v>
      </c>
      <c r="AD26" s="5">
        <v>296820000</v>
      </c>
      <c r="AE26" s="5">
        <f>AD26/AC26</f>
        <v>49470</v>
      </c>
      <c r="AI26" s="5">
        <v>5000</v>
      </c>
      <c r="AJ26" s="5">
        <v>233545000</v>
      </c>
      <c r="AK26" s="5">
        <f>AJ26/AI26</f>
        <v>46709</v>
      </c>
      <c r="AL26" s="5">
        <f t="shared" si="2"/>
        <v>21000</v>
      </c>
      <c r="AM26" s="5">
        <f t="shared" si="3"/>
        <v>1005565000</v>
      </c>
      <c r="AN26" s="4">
        <f t="shared" si="4"/>
        <v>47884.047619047618</v>
      </c>
    </row>
    <row r="27" spans="1:40" hidden="1" x14ac:dyDescent="0.15">
      <c r="A27" s="32"/>
      <c r="B27" t="s">
        <v>32</v>
      </c>
      <c r="C27" s="1" t="s">
        <v>33</v>
      </c>
      <c r="D27" t="s">
        <v>7</v>
      </c>
      <c r="H27" s="5"/>
      <c r="I27" s="5"/>
      <c r="K27" s="5"/>
      <c r="L27" s="5"/>
      <c r="N27" s="5"/>
      <c r="O27" s="5"/>
      <c r="Q27" s="5"/>
      <c r="R27" s="5"/>
      <c r="T27" s="5"/>
      <c r="U27" s="5"/>
      <c r="W27" s="5"/>
      <c r="X27" s="5"/>
      <c r="Z27" s="5"/>
      <c r="AA27" s="5"/>
      <c r="AC27" s="5"/>
      <c r="AD27" s="5"/>
      <c r="AE27" s="5"/>
      <c r="AI27" s="5">
        <v>6000</v>
      </c>
      <c r="AJ27" s="5">
        <v>274860000</v>
      </c>
      <c r="AK27" s="5">
        <f>AJ27/AI27</f>
        <v>45810</v>
      </c>
      <c r="AL27" s="5">
        <f t="shared" si="2"/>
        <v>6000</v>
      </c>
      <c r="AM27" s="5">
        <f t="shared" si="3"/>
        <v>274860000</v>
      </c>
      <c r="AN27" s="4">
        <f t="shared" si="4"/>
        <v>45810</v>
      </c>
    </row>
    <row r="28" spans="1:40" hidden="1" x14ac:dyDescent="0.15">
      <c r="A28" s="32"/>
      <c r="C28" s="1"/>
      <c r="D28" s="1" t="s">
        <v>94</v>
      </c>
      <c r="E28" s="4"/>
      <c r="F28" s="4"/>
      <c r="G28" s="4"/>
      <c r="H28" s="4">
        <f t="shared" ref="H28:I28" si="21">SUBTOTAL(9,H25:H27)</f>
        <v>5000</v>
      </c>
      <c r="I28" s="4">
        <f t="shared" si="21"/>
        <v>229675000</v>
      </c>
      <c r="J28" s="4">
        <f t="shared" ref="J28" si="22">I28/H28</f>
        <v>45935</v>
      </c>
      <c r="K28" s="4">
        <f t="shared" ref="K28:L28" si="23">SUBTOTAL(9,K25:K27)</f>
        <v>11000</v>
      </c>
      <c r="L28" s="4">
        <f t="shared" si="23"/>
        <v>504010000</v>
      </c>
      <c r="M28" s="4">
        <f t="shared" ref="M28" si="24">L28/K28</f>
        <v>45819.090909090912</v>
      </c>
      <c r="N28" s="4"/>
      <c r="O28" s="4"/>
      <c r="P28" s="4"/>
      <c r="Q28" s="4"/>
      <c r="R28" s="4"/>
      <c r="S28" s="4"/>
      <c r="T28" s="4">
        <f t="shared" ref="T28:U28" si="25">SUBTOTAL(9,T25:T27)</f>
        <v>7000</v>
      </c>
      <c r="U28" s="4">
        <f t="shared" si="25"/>
        <v>367080000</v>
      </c>
      <c r="V28" s="4">
        <f t="shared" ref="V28" si="26">U28/T28</f>
        <v>52440</v>
      </c>
      <c r="W28" s="4"/>
      <c r="X28" s="4"/>
      <c r="Y28" s="4"/>
      <c r="Z28" s="4">
        <f t="shared" ref="Z28:AA28" si="27">SUBTOTAL(9,Z25:Z27)</f>
        <v>10000</v>
      </c>
      <c r="AA28" s="4">
        <f t="shared" si="27"/>
        <v>501750000</v>
      </c>
      <c r="AB28" s="4">
        <f t="shared" ref="AB28" si="28">AA28/Z28</f>
        <v>50175</v>
      </c>
      <c r="AC28" s="4">
        <f t="shared" ref="AC28:AD28" si="29">SUBTOTAL(9,AC25:AC27)</f>
        <v>12000</v>
      </c>
      <c r="AD28" s="4">
        <f t="shared" si="29"/>
        <v>595140000</v>
      </c>
      <c r="AE28" s="4">
        <f t="shared" ref="AE28" si="30">AD28/AC28</f>
        <v>49595</v>
      </c>
      <c r="AF28" s="4"/>
      <c r="AG28" s="4"/>
      <c r="AH28" s="4"/>
      <c r="AI28" s="4">
        <f t="shared" ref="AI28:AJ28" si="31">SUBTOTAL(9,AI25:AI27)</f>
        <v>17482</v>
      </c>
      <c r="AJ28" s="4">
        <f t="shared" si="31"/>
        <v>804619436</v>
      </c>
      <c r="AK28" s="4">
        <f t="shared" ref="AK28" si="32">AJ28/AI28</f>
        <v>46025.594096785266</v>
      </c>
      <c r="AL28" s="5">
        <f t="shared" ref="AL28" si="33">E28+H28+K28+N28+Q28+T28+W28+Z28+AC28+AF28+AI28</f>
        <v>62482</v>
      </c>
      <c r="AM28" s="5">
        <f t="shared" ref="AM28" si="34">F28+I28+L28+O28+R28+U28+X28+AA28+AD28+AG28+AJ28</f>
        <v>3002274436</v>
      </c>
      <c r="AN28" s="4">
        <f t="shared" ref="AN28" si="35">AM28/AL28</f>
        <v>48050.229442079319</v>
      </c>
    </row>
    <row r="29" spans="1:40" hidden="1" x14ac:dyDescent="0.15">
      <c r="A29" s="32"/>
      <c r="B29" t="s">
        <v>32</v>
      </c>
      <c r="C29" s="1" t="s">
        <v>33</v>
      </c>
      <c r="D29" t="s">
        <v>10</v>
      </c>
      <c r="E29" s="5">
        <v>5000</v>
      </c>
      <c r="F29" s="5">
        <v>242205000</v>
      </c>
      <c r="G29" s="4">
        <f>F29/E29</f>
        <v>48441</v>
      </c>
      <c r="H29" s="5">
        <v>7000</v>
      </c>
      <c r="I29" s="5">
        <v>323316000</v>
      </c>
      <c r="J29" s="4">
        <f>I29/H29</f>
        <v>46188</v>
      </c>
      <c r="K29" s="5"/>
      <c r="L29" s="5"/>
      <c r="N29" s="5">
        <v>6000</v>
      </c>
      <c r="O29" s="5">
        <v>313518000</v>
      </c>
      <c r="P29" s="4">
        <f>O29/N29</f>
        <v>52253</v>
      </c>
      <c r="Q29" s="5"/>
      <c r="R29" s="5"/>
      <c r="T29" s="5"/>
      <c r="U29" s="5"/>
      <c r="W29" s="5"/>
      <c r="X29" s="5"/>
      <c r="Z29" s="5">
        <v>7000</v>
      </c>
      <c r="AA29" s="5">
        <v>343686000</v>
      </c>
      <c r="AB29" s="4">
        <f>AA29/Z29</f>
        <v>49098</v>
      </c>
      <c r="AC29" s="5">
        <v>2000</v>
      </c>
      <c r="AD29" s="5">
        <v>101966000</v>
      </c>
      <c r="AE29" s="5">
        <f>AD29/AC29</f>
        <v>50983</v>
      </c>
      <c r="AF29" s="5">
        <v>6000</v>
      </c>
      <c r="AG29" s="5">
        <v>287190000</v>
      </c>
      <c r="AH29" s="5">
        <f>AG29/AF29</f>
        <v>47865</v>
      </c>
      <c r="AL29" s="5">
        <f t="shared" si="2"/>
        <v>33000</v>
      </c>
      <c r="AM29" s="5">
        <f t="shared" si="3"/>
        <v>1611881000</v>
      </c>
      <c r="AN29" s="4">
        <f t="shared" si="4"/>
        <v>48844.878787878784</v>
      </c>
    </row>
    <row r="30" spans="1:40" hidden="1" x14ac:dyDescent="0.15">
      <c r="A30" s="32"/>
      <c r="B30" t="s">
        <v>32</v>
      </c>
      <c r="C30" s="1" t="s">
        <v>33</v>
      </c>
      <c r="D30" t="s">
        <v>10</v>
      </c>
      <c r="E30" s="5"/>
      <c r="F30" s="5"/>
      <c r="H30" s="5">
        <v>5000</v>
      </c>
      <c r="I30" s="5">
        <v>230080000</v>
      </c>
      <c r="J30" s="4">
        <f>I30/H30</f>
        <v>46016</v>
      </c>
      <c r="K30" s="5"/>
      <c r="L30" s="5"/>
      <c r="N30" s="5"/>
      <c r="O30" s="5"/>
      <c r="Q30" s="5"/>
      <c r="R30" s="5"/>
      <c r="T30" s="5"/>
      <c r="U30" s="5"/>
      <c r="W30" s="5"/>
      <c r="X30" s="5"/>
      <c r="Z30" s="5">
        <v>6000</v>
      </c>
      <c r="AA30" s="5">
        <v>290592000</v>
      </c>
      <c r="AB30" s="4">
        <f>AA30/Z30</f>
        <v>48432</v>
      </c>
      <c r="AC30" s="5">
        <v>5000</v>
      </c>
      <c r="AD30" s="5">
        <v>253430000</v>
      </c>
      <c r="AE30" s="5">
        <f>AD30/AC30</f>
        <v>50686</v>
      </c>
      <c r="AF30" s="5">
        <v>5000</v>
      </c>
      <c r="AG30" s="5">
        <v>242120000</v>
      </c>
      <c r="AH30" s="5">
        <f>AG30/AF30</f>
        <v>48424</v>
      </c>
      <c r="AL30" s="5">
        <f t="shared" si="2"/>
        <v>21000</v>
      </c>
      <c r="AM30" s="5">
        <f t="shared" si="3"/>
        <v>1016222000</v>
      </c>
      <c r="AN30" s="4">
        <f t="shared" si="4"/>
        <v>48391.523809523809</v>
      </c>
    </row>
    <row r="31" spans="1:40" hidden="1" x14ac:dyDescent="0.15">
      <c r="A31" s="32"/>
      <c r="B31" t="s">
        <v>32</v>
      </c>
      <c r="C31" s="1" t="s">
        <v>33</v>
      </c>
      <c r="D31" t="s">
        <v>10</v>
      </c>
      <c r="E31" s="5"/>
      <c r="F31" s="5"/>
      <c r="H31" s="5"/>
      <c r="I31" s="5"/>
      <c r="K31" s="5"/>
      <c r="L31" s="5"/>
      <c r="N31" s="5"/>
      <c r="O31" s="5"/>
      <c r="Q31" s="5"/>
      <c r="R31" s="5"/>
      <c r="T31" s="5"/>
      <c r="U31" s="5"/>
      <c r="W31" s="5"/>
      <c r="X31" s="5"/>
      <c r="Z31" s="5">
        <v>5000</v>
      </c>
      <c r="AA31" s="5">
        <v>250490000</v>
      </c>
      <c r="AB31" s="4">
        <f>AA31/Z31</f>
        <v>50098</v>
      </c>
      <c r="AL31" s="5">
        <f t="shared" si="2"/>
        <v>5000</v>
      </c>
      <c r="AM31" s="5">
        <f t="shared" si="3"/>
        <v>250490000</v>
      </c>
      <c r="AN31" s="4">
        <f t="shared" si="4"/>
        <v>50098</v>
      </c>
    </row>
    <row r="32" spans="1:40" hidden="1" x14ac:dyDescent="0.15">
      <c r="A32" s="32"/>
      <c r="B32" t="s">
        <v>32</v>
      </c>
      <c r="C32" s="1" t="s">
        <v>33</v>
      </c>
      <c r="D32" t="s">
        <v>10</v>
      </c>
      <c r="E32" s="5"/>
      <c r="F32" s="5"/>
      <c r="H32" s="5"/>
      <c r="I32" s="5"/>
      <c r="K32" s="5"/>
      <c r="L32" s="5"/>
      <c r="N32" s="5"/>
      <c r="O32" s="5"/>
      <c r="Q32" s="5"/>
      <c r="R32" s="5"/>
      <c r="T32" s="5"/>
      <c r="U32" s="5"/>
      <c r="W32" s="5"/>
      <c r="X32" s="5"/>
      <c r="Z32" s="5">
        <v>5000</v>
      </c>
      <c r="AA32" s="5">
        <v>248240000</v>
      </c>
      <c r="AB32" s="4">
        <f>AA32/Z32</f>
        <v>49648</v>
      </c>
      <c r="AL32" s="5">
        <f t="shared" si="2"/>
        <v>5000</v>
      </c>
      <c r="AM32" s="5">
        <f t="shared" si="3"/>
        <v>248240000</v>
      </c>
      <c r="AN32" s="4">
        <f t="shared" si="4"/>
        <v>49648</v>
      </c>
    </row>
    <row r="33" spans="1:40" hidden="1" x14ac:dyDescent="0.15">
      <c r="A33" s="32"/>
      <c r="C33" s="1"/>
      <c r="D33" s="1" t="s">
        <v>103</v>
      </c>
      <c r="E33" s="4">
        <f>SUBTOTAL(9,E29:E32)</f>
        <v>5000</v>
      </c>
      <c r="F33" s="4">
        <f>SUBTOTAL(9,F29:F32)</f>
        <v>242205000</v>
      </c>
      <c r="G33" s="4">
        <f>F33/E33</f>
        <v>48441</v>
      </c>
      <c r="H33" s="4">
        <f t="shared" ref="H33:I33" si="36">SUBTOTAL(9,H29:H32)</f>
        <v>12000</v>
      </c>
      <c r="I33" s="4">
        <f t="shared" si="36"/>
        <v>553396000</v>
      </c>
      <c r="J33" s="4">
        <f t="shared" ref="J33" si="37">I33/H33</f>
        <v>46116.333333333336</v>
      </c>
      <c r="K33" s="4"/>
      <c r="L33" s="4"/>
      <c r="M33" s="4"/>
      <c r="N33" s="4">
        <f t="shared" ref="N33:O33" si="38">SUBTOTAL(9,N29:N32)</f>
        <v>6000</v>
      </c>
      <c r="O33" s="4">
        <f t="shared" si="38"/>
        <v>313518000</v>
      </c>
      <c r="P33" s="4">
        <f t="shared" ref="P33" si="39">O33/N33</f>
        <v>52253</v>
      </c>
      <c r="Q33" s="4"/>
      <c r="R33" s="4"/>
      <c r="S33" s="4"/>
      <c r="T33" s="4"/>
      <c r="U33" s="4"/>
      <c r="V33" s="4"/>
      <c r="W33" s="4"/>
      <c r="X33" s="4"/>
      <c r="Y33" s="4"/>
      <c r="Z33" s="4">
        <f t="shared" ref="Z33:AA33" si="40">SUBTOTAL(9,Z29:Z32)</f>
        <v>23000</v>
      </c>
      <c r="AA33" s="4">
        <f t="shared" si="40"/>
        <v>1133008000</v>
      </c>
      <c r="AB33" s="4">
        <f t="shared" ref="AB33" si="41">AA33/Z33</f>
        <v>49261.217391304344</v>
      </c>
      <c r="AC33" s="4">
        <f t="shared" ref="AC33:AD33" si="42">SUBTOTAL(9,AC29:AC32)</f>
        <v>7000</v>
      </c>
      <c r="AD33" s="4">
        <f t="shared" si="42"/>
        <v>355396000</v>
      </c>
      <c r="AE33" s="4">
        <f t="shared" ref="AE33" si="43">AD33/AC33</f>
        <v>50770.857142857145</v>
      </c>
      <c r="AF33" s="4">
        <f t="shared" ref="AF33:AG33" si="44">SUBTOTAL(9,AF29:AF32)</f>
        <v>11000</v>
      </c>
      <c r="AG33" s="4">
        <f t="shared" si="44"/>
        <v>529310000</v>
      </c>
      <c r="AH33" s="4">
        <f t="shared" ref="AH33" si="45">AG33/AF33</f>
        <v>48119.090909090912</v>
      </c>
      <c r="AI33" s="4"/>
      <c r="AJ33" s="4"/>
      <c r="AK33" s="4"/>
      <c r="AL33" s="5">
        <f t="shared" ref="AL33" si="46">E33+H33+K33+N33+Q33+T33+W33+Z33+AC33+AF33+AI33</f>
        <v>64000</v>
      </c>
      <c r="AM33" s="5">
        <f t="shared" ref="AM33" si="47">F33+I33+L33+O33+R33+U33+X33+AA33+AD33+AG33+AJ33</f>
        <v>3126833000</v>
      </c>
      <c r="AN33" s="4">
        <f t="shared" ref="AN33" si="48">AM33/AL33</f>
        <v>48856.765625</v>
      </c>
    </row>
    <row r="34" spans="1:40" hidden="1" x14ac:dyDescent="0.15">
      <c r="A34" s="32"/>
      <c r="B34" t="s">
        <v>32</v>
      </c>
      <c r="C34" s="1" t="s">
        <v>33</v>
      </c>
      <c r="D34" t="s">
        <v>70</v>
      </c>
      <c r="E34" s="5"/>
      <c r="F34" s="5"/>
      <c r="H34" s="5">
        <v>5000</v>
      </c>
      <c r="I34" s="5">
        <v>228745000</v>
      </c>
      <c r="J34" s="4">
        <f>I34/H34</f>
        <v>45749</v>
      </c>
      <c r="K34" s="5">
        <v>6000</v>
      </c>
      <c r="L34" s="5">
        <v>276786000</v>
      </c>
      <c r="M34" s="4">
        <f>L34/K34</f>
        <v>46131</v>
      </c>
      <c r="N34" s="5"/>
      <c r="O34" s="5"/>
      <c r="Q34" s="5"/>
      <c r="R34" s="5"/>
      <c r="T34" s="5"/>
      <c r="U34" s="5"/>
      <c r="W34" s="5"/>
      <c r="X34" s="5"/>
      <c r="AC34" s="5">
        <v>5000</v>
      </c>
      <c r="AD34" s="5">
        <v>253780000</v>
      </c>
      <c r="AE34" s="5">
        <f>AD34/AC34</f>
        <v>50756</v>
      </c>
      <c r="AL34" s="5">
        <f t="shared" si="2"/>
        <v>16000</v>
      </c>
      <c r="AM34" s="5">
        <f t="shared" si="3"/>
        <v>759311000</v>
      </c>
      <c r="AN34" s="4">
        <f t="shared" si="4"/>
        <v>47456.9375</v>
      </c>
    </row>
    <row r="35" spans="1:40" hidden="1" x14ac:dyDescent="0.15">
      <c r="A35" s="32"/>
      <c r="B35" t="s">
        <v>32</v>
      </c>
      <c r="C35" s="1" t="s">
        <v>33</v>
      </c>
      <c r="D35" t="s">
        <v>70</v>
      </c>
      <c r="E35" s="5"/>
      <c r="F35" s="5"/>
      <c r="H35" s="5"/>
      <c r="I35" s="5"/>
      <c r="K35" s="5">
        <v>6000</v>
      </c>
      <c r="L35" s="5">
        <v>273936000</v>
      </c>
      <c r="M35" s="4">
        <f>L35/K35</f>
        <v>45656</v>
      </c>
      <c r="N35" s="5"/>
      <c r="O35" s="5"/>
      <c r="Q35" s="5"/>
      <c r="R35" s="5"/>
      <c r="T35" s="5"/>
      <c r="U35" s="5"/>
      <c r="W35" s="5"/>
      <c r="X35" s="5"/>
      <c r="AL35" s="5">
        <f t="shared" si="2"/>
        <v>6000</v>
      </c>
      <c r="AM35" s="5">
        <f t="shared" si="3"/>
        <v>273936000</v>
      </c>
      <c r="AN35" s="4">
        <f t="shared" si="4"/>
        <v>45656</v>
      </c>
    </row>
    <row r="36" spans="1:40" hidden="1" x14ac:dyDescent="0.15">
      <c r="A36" s="32"/>
      <c r="C36" s="1"/>
      <c r="D36" s="1" t="s">
        <v>95</v>
      </c>
      <c r="E36" s="4"/>
      <c r="F36" s="4"/>
      <c r="G36" s="4"/>
      <c r="H36" s="4">
        <f t="shared" ref="H36:I36" si="49">SUBTOTAL(9,H34:H35)</f>
        <v>5000</v>
      </c>
      <c r="I36" s="4">
        <f t="shared" si="49"/>
        <v>228745000</v>
      </c>
      <c r="J36" s="4">
        <f t="shared" ref="J36" si="50">I36/H36</f>
        <v>45749</v>
      </c>
      <c r="K36" s="4">
        <f t="shared" ref="K36:L36" si="51">SUBTOTAL(9,K34:K35)</f>
        <v>12000</v>
      </c>
      <c r="L36" s="4">
        <f t="shared" si="51"/>
        <v>550722000</v>
      </c>
      <c r="M36" s="4">
        <f t="shared" ref="M36" si="52">L36/K36</f>
        <v>45893.5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>
        <f t="shared" ref="AC36:AD36" si="53">SUBTOTAL(9,AC34:AC35)</f>
        <v>5000</v>
      </c>
      <c r="AD36" s="4">
        <f t="shared" si="53"/>
        <v>253780000</v>
      </c>
      <c r="AE36" s="4">
        <f t="shared" ref="AE36" si="54">AD36/AC36</f>
        <v>50756</v>
      </c>
      <c r="AF36" s="4"/>
      <c r="AG36" s="4"/>
      <c r="AH36" s="4"/>
      <c r="AI36" s="4"/>
      <c r="AJ36" s="4"/>
      <c r="AK36" s="4"/>
      <c r="AL36" s="5">
        <f t="shared" ref="AL36" si="55">E36+H36+K36+N36+Q36+T36+W36+Z36+AC36+AF36+AI36</f>
        <v>22000</v>
      </c>
      <c r="AM36" s="5">
        <f t="shared" ref="AM36" si="56">F36+I36+L36+O36+R36+U36+X36+AA36+AD36+AG36+AJ36</f>
        <v>1033247000</v>
      </c>
      <c r="AN36" s="4">
        <f t="shared" ref="AN36" si="57">AM36/AL36</f>
        <v>46965.772727272728</v>
      </c>
    </row>
    <row r="37" spans="1:40" hidden="1" x14ac:dyDescent="0.15">
      <c r="A37" s="32"/>
      <c r="B37" t="s">
        <v>32</v>
      </c>
      <c r="C37" s="1" t="s">
        <v>33</v>
      </c>
      <c r="D37" t="s">
        <v>35</v>
      </c>
      <c r="E37" s="5">
        <v>6000</v>
      </c>
      <c r="F37" s="5">
        <v>279978000</v>
      </c>
      <c r="G37" s="4">
        <f>F37/E37</f>
        <v>46663</v>
      </c>
      <c r="K37" s="5"/>
      <c r="L37" s="5"/>
      <c r="N37" s="5"/>
      <c r="O37" s="5"/>
      <c r="Q37" s="5"/>
      <c r="R37" s="5"/>
      <c r="T37" s="5"/>
      <c r="U37" s="5"/>
      <c r="W37" s="5">
        <v>5000</v>
      </c>
      <c r="X37" s="5">
        <v>255000000</v>
      </c>
      <c r="Y37" s="4">
        <f>X37/W37</f>
        <v>51000</v>
      </c>
      <c r="AC37" s="5">
        <v>6000</v>
      </c>
      <c r="AD37" s="5">
        <v>296082000</v>
      </c>
      <c r="AE37" s="5">
        <f>AD37/AC37</f>
        <v>49347</v>
      </c>
      <c r="AL37" s="5">
        <f t="shared" si="2"/>
        <v>17000</v>
      </c>
      <c r="AM37" s="5">
        <f t="shared" si="3"/>
        <v>831060000</v>
      </c>
      <c r="AN37" s="4">
        <f t="shared" si="4"/>
        <v>48885.882352941175</v>
      </c>
    </row>
    <row r="38" spans="1:40" hidden="1" x14ac:dyDescent="0.15">
      <c r="A38" s="32"/>
      <c r="B38" t="s">
        <v>32</v>
      </c>
      <c r="C38" s="1" t="s">
        <v>33</v>
      </c>
      <c r="D38" t="s">
        <v>35</v>
      </c>
      <c r="E38" s="5">
        <v>5000</v>
      </c>
      <c r="F38" s="5">
        <v>234295000</v>
      </c>
      <c r="G38" s="4">
        <f>F38/E38</f>
        <v>46859</v>
      </c>
      <c r="K38" s="5"/>
      <c r="L38" s="5"/>
      <c r="N38" s="5"/>
      <c r="O38" s="5"/>
      <c r="Q38" s="5"/>
      <c r="R38" s="5"/>
      <c r="T38" s="5"/>
      <c r="U38" s="5"/>
      <c r="W38" s="5"/>
      <c r="X38" s="5"/>
      <c r="AL38" s="5">
        <f t="shared" si="2"/>
        <v>5000</v>
      </c>
      <c r="AM38" s="5">
        <f t="shared" si="3"/>
        <v>234295000</v>
      </c>
      <c r="AN38" s="4">
        <f t="shared" si="4"/>
        <v>46859</v>
      </c>
    </row>
    <row r="39" spans="1:40" hidden="1" x14ac:dyDescent="0.15">
      <c r="A39" s="32"/>
      <c r="C39" s="1"/>
      <c r="D39" s="1" t="s">
        <v>96</v>
      </c>
      <c r="E39" s="4">
        <f>SUBTOTAL(9,E37:E38)</f>
        <v>11000</v>
      </c>
      <c r="F39" s="4">
        <f>SUBTOTAL(9,F37:F38)</f>
        <v>514273000</v>
      </c>
      <c r="G39" s="4">
        <f>F39/E39</f>
        <v>46752.090909090912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>
        <f t="shared" ref="W39:X39" si="58">SUBTOTAL(9,W37:W38)</f>
        <v>5000</v>
      </c>
      <c r="X39" s="4">
        <f t="shared" si="58"/>
        <v>255000000</v>
      </c>
      <c r="Y39" s="4">
        <f t="shared" ref="Y39" si="59">X39/W39</f>
        <v>51000</v>
      </c>
      <c r="Z39" s="4"/>
      <c r="AA39" s="4"/>
      <c r="AB39" s="4"/>
      <c r="AC39" s="4">
        <f t="shared" ref="AC39:AD39" si="60">SUBTOTAL(9,AC37:AC38)</f>
        <v>6000</v>
      </c>
      <c r="AD39" s="4">
        <f t="shared" si="60"/>
        <v>296082000</v>
      </c>
      <c r="AE39" s="4">
        <f t="shared" ref="AE39" si="61">AD39/AC39</f>
        <v>49347</v>
      </c>
      <c r="AF39" s="4"/>
      <c r="AG39" s="4"/>
      <c r="AH39" s="4"/>
      <c r="AI39" s="4"/>
      <c r="AJ39" s="4"/>
      <c r="AK39" s="4"/>
      <c r="AL39" s="5">
        <f t="shared" ref="AL39" si="62">E39+H39+K39+N39+Q39+T39+W39+Z39+AC39+AF39+AI39</f>
        <v>22000</v>
      </c>
      <c r="AM39" s="5">
        <f t="shared" ref="AM39" si="63">F39+I39+L39+O39+R39+U39+X39+AA39+AD39+AG39+AJ39</f>
        <v>1065355000</v>
      </c>
      <c r="AN39" s="4">
        <f t="shared" ref="AN39" si="64">AM39/AL39</f>
        <v>48425.227272727272</v>
      </c>
    </row>
    <row r="40" spans="1:40" hidden="1" x14ac:dyDescent="0.15">
      <c r="A40" s="32"/>
      <c r="B40" t="s">
        <v>32</v>
      </c>
      <c r="C40" s="1" t="s">
        <v>33</v>
      </c>
      <c r="D40" t="s">
        <v>60</v>
      </c>
      <c r="E40" s="5"/>
      <c r="F40" s="5"/>
      <c r="H40" s="5"/>
      <c r="I40" s="5"/>
      <c r="K40" s="5">
        <v>6000</v>
      </c>
      <c r="L40" s="5">
        <v>271170000</v>
      </c>
      <c r="M40" s="4">
        <f>L40/K40</f>
        <v>45195</v>
      </c>
      <c r="N40" s="5"/>
      <c r="O40" s="5"/>
      <c r="Q40" s="5"/>
      <c r="R40" s="5"/>
      <c r="T40" s="5">
        <v>5000</v>
      </c>
      <c r="U40" s="5">
        <v>257995000</v>
      </c>
      <c r="V40" s="4">
        <f>U40/T40</f>
        <v>51599</v>
      </c>
      <c r="W40" s="5"/>
      <c r="X40" s="5"/>
      <c r="AL40" s="5">
        <f t="shared" si="2"/>
        <v>11000</v>
      </c>
      <c r="AM40" s="5">
        <f t="shared" si="3"/>
        <v>529165000</v>
      </c>
      <c r="AN40" s="4">
        <f t="shared" si="4"/>
        <v>48105.909090909088</v>
      </c>
    </row>
    <row r="41" spans="1:40" hidden="1" x14ac:dyDescent="0.15">
      <c r="A41" s="32"/>
      <c r="B41" t="s">
        <v>32</v>
      </c>
      <c r="C41" s="1" t="s">
        <v>33</v>
      </c>
      <c r="D41" t="s">
        <v>18</v>
      </c>
      <c r="E41" s="5">
        <v>6000</v>
      </c>
      <c r="F41" s="5">
        <v>290538000</v>
      </c>
      <c r="G41" s="4">
        <f>F41/E41</f>
        <v>48423</v>
      </c>
      <c r="H41" s="5">
        <v>6000</v>
      </c>
      <c r="I41" s="5">
        <v>281850000</v>
      </c>
      <c r="J41" s="4">
        <f>I41/H41</f>
        <v>46975</v>
      </c>
      <c r="K41" s="5">
        <v>6000</v>
      </c>
      <c r="L41" s="5">
        <v>277404000</v>
      </c>
      <c r="M41" s="4">
        <f>L41/K41</f>
        <v>46234</v>
      </c>
      <c r="N41" s="5"/>
      <c r="O41" s="5"/>
      <c r="Q41" s="5">
        <v>5000</v>
      </c>
      <c r="R41" s="5">
        <v>259950000</v>
      </c>
      <c r="S41" s="4">
        <f>R41/Q41</f>
        <v>51990</v>
      </c>
      <c r="T41" s="5"/>
      <c r="U41" s="5"/>
      <c r="W41" s="5"/>
      <c r="X41" s="5"/>
      <c r="AL41" s="5">
        <f t="shared" si="2"/>
        <v>23000</v>
      </c>
      <c r="AM41" s="5">
        <f t="shared" si="3"/>
        <v>1109742000</v>
      </c>
      <c r="AN41" s="4">
        <f t="shared" si="4"/>
        <v>48249.65217391304</v>
      </c>
    </row>
    <row r="42" spans="1:40" hidden="1" x14ac:dyDescent="0.15">
      <c r="A42" s="32"/>
      <c r="B42" t="s">
        <v>32</v>
      </c>
      <c r="C42" s="1" t="s">
        <v>33</v>
      </c>
      <c r="D42" t="s">
        <v>18</v>
      </c>
      <c r="E42" s="5"/>
      <c r="F42" s="5"/>
      <c r="H42" s="5"/>
      <c r="I42" s="5"/>
      <c r="K42" s="5"/>
      <c r="L42" s="5"/>
      <c r="N42" s="5"/>
      <c r="O42" s="5"/>
      <c r="Q42" s="5">
        <v>6000</v>
      </c>
      <c r="R42" s="5">
        <v>305700000</v>
      </c>
      <c r="S42" s="4">
        <f>R42/Q42</f>
        <v>50950</v>
      </c>
      <c r="T42" s="5"/>
      <c r="U42" s="5"/>
      <c r="W42" s="5"/>
      <c r="X42" s="5"/>
      <c r="AL42" s="5">
        <f t="shared" si="2"/>
        <v>6000</v>
      </c>
      <c r="AM42" s="5">
        <f t="shared" si="3"/>
        <v>305700000</v>
      </c>
      <c r="AN42" s="4">
        <f t="shared" si="4"/>
        <v>50950</v>
      </c>
    </row>
    <row r="43" spans="1:40" hidden="1" x14ac:dyDescent="0.15">
      <c r="A43" s="32"/>
      <c r="B43" t="s">
        <v>32</v>
      </c>
      <c r="C43" s="1" t="s">
        <v>33</v>
      </c>
      <c r="D43" t="s">
        <v>18</v>
      </c>
      <c r="E43" s="5"/>
      <c r="F43" s="5"/>
      <c r="H43" s="5"/>
      <c r="I43" s="5"/>
      <c r="K43" s="5"/>
      <c r="L43" s="5"/>
      <c r="N43" s="5"/>
      <c r="O43" s="5"/>
      <c r="Q43" s="5">
        <v>5000</v>
      </c>
      <c r="R43" s="5">
        <v>259050000</v>
      </c>
      <c r="S43" s="4">
        <f>R43/Q43</f>
        <v>51810</v>
      </c>
      <c r="T43" s="5"/>
      <c r="U43" s="5"/>
      <c r="W43" s="5"/>
      <c r="X43" s="5"/>
      <c r="AL43" s="5">
        <f t="shared" si="2"/>
        <v>5000</v>
      </c>
      <c r="AM43" s="5">
        <f t="shared" si="3"/>
        <v>259050000</v>
      </c>
      <c r="AN43" s="4">
        <f t="shared" si="4"/>
        <v>51810</v>
      </c>
    </row>
    <row r="44" spans="1:40" hidden="1" x14ac:dyDescent="0.15">
      <c r="A44" s="32"/>
      <c r="C44" s="1"/>
      <c r="D44" s="1" t="s">
        <v>97</v>
      </c>
      <c r="E44" s="4">
        <f>SUBTOTAL(9,E41:E43)</f>
        <v>6000</v>
      </c>
      <c r="F44" s="4">
        <f>SUBTOTAL(9,F41:F43)</f>
        <v>290538000</v>
      </c>
      <c r="G44" s="4">
        <f>F44/E44</f>
        <v>48423</v>
      </c>
      <c r="H44" s="4">
        <f t="shared" ref="H44:I44" si="65">SUBTOTAL(9,H41:H43)</f>
        <v>6000</v>
      </c>
      <c r="I44" s="4">
        <f t="shared" si="65"/>
        <v>281850000</v>
      </c>
      <c r="J44" s="4">
        <f t="shared" ref="J44" si="66">I44/H44</f>
        <v>46975</v>
      </c>
      <c r="K44" s="4">
        <f t="shared" ref="K44:L44" si="67">SUBTOTAL(9,K41:K43)</f>
        <v>6000</v>
      </c>
      <c r="L44" s="4">
        <f t="shared" si="67"/>
        <v>277404000</v>
      </c>
      <c r="M44" s="4">
        <f t="shared" ref="M44" si="68">L44/K44</f>
        <v>46234</v>
      </c>
      <c r="N44" s="4"/>
      <c r="O44" s="4"/>
      <c r="P44" s="4"/>
      <c r="Q44" s="4">
        <f t="shared" ref="Q44:R44" si="69">SUBTOTAL(9,Q41:Q43)</f>
        <v>16000</v>
      </c>
      <c r="R44" s="4">
        <f t="shared" si="69"/>
        <v>824700000</v>
      </c>
      <c r="S44" s="4">
        <f t="shared" ref="S44" si="70">R44/Q44</f>
        <v>51543.75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5">
        <f t="shared" ref="AL44" si="71">E44+H44+K44+N44+Q44+T44+W44+Z44+AC44+AF44+AI44</f>
        <v>34000</v>
      </c>
      <c r="AM44" s="5">
        <f t="shared" ref="AM44" si="72">F44+I44+L44+O44+R44+U44+X44+AA44+AD44+AG44+AJ44</f>
        <v>1674492000</v>
      </c>
      <c r="AN44" s="4">
        <f t="shared" ref="AN44" si="73">AM44/AL44</f>
        <v>49249.76470588235</v>
      </c>
    </row>
    <row r="45" spans="1:40" hidden="1" x14ac:dyDescent="0.15">
      <c r="A45" s="32"/>
      <c r="B45" t="s">
        <v>32</v>
      </c>
      <c r="C45" s="1" t="s">
        <v>33</v>
      </c>
      <c r="D45" t="s">
        <v>69</v>
      </c>
      <c r="E45" s="5"/>
      <c r="F45" s="5"/>
      <c r="H45" s="5"/>
      <c r="I45" s="5"/>
      <c r="K45" s="5"/>
      <c r="L45" s="5"/>
      <c r="N45" s="5"/>
      <c r="O45" s="5"/>
      <c r="Q45" s="5"/>
      <c r="R45" s="5"/>
      <c r="T45" s="5"/>
      <c r="U45" s="5"/>
      <c r="W45" s="5">
        <v>6000</v>
      </c>
      <c r="X45" s="5">
        <v>312504000</v>
      </c>
      <c r="Y45" s="4">
        <f>X45/W45</f>
        <v>52084</v>
      </c>
      <c r="Z45" s="5">
        <v>5000</v>
      </c>
      <c r="AA45" s="5">
        <v>254685000</v>
      </c>
      <c r="AB45" s="4">
        <f>AA45/Z45</f>
        <v>50937</v>
      </c>
      <c r="AF45" s="5">
        <v>5000</v>
      </c>
      <c r="AG45" s="5">
        <v>246845000</v>
      </c>
      <c r="AH45" s="5">
        <f>AG45/AF45</f>
        <v>49369</v>
      </c>
      <c r="AL45" s="5">
        <f t="shared" si="2"/>
        <v>16000</v>
      </c>
      <c r="AM45" s="5">
        <f t="shared" si="3"/>
        <v>814034000</v>
      </c>
      <c r="AN45" s="4">
        <f t="shared" si="4"/>
        <v>50877.125</v>
      </c>
    </row>
    <row r="46" spans="1:40" hidden="1" x14ac:dyDescent="0.15">
      <c r="A46" s="32"/>
      <c r="B46" t="s">
        <v>32</v>
      </c>
      <c r="C46" s="1" t="s">
        <v>33</v>
      </c>
      <c r="D46" t="s">
        <v>69</v>
      </c>
      <c r="E46" s="5"/>
      <c r="F46" s="5"/>
      <c r="H46" s="5"/>
      <c r="I46" s="5"/>
      <c r="K46" s="5"/>
      <c r="L46" s="5"/>
      <c r="N46" s="5"/>
      <c r="O46" s="5"/>
      <c r="Q46" s="5"/>
      <c r="R46" s="5"/>
      <c r="T46" s="5"/>
      <c r="U46" s="5"/>
      <c r="W46" s="5">
        <v>5000</v>
      </c>
      <c r="X46" s="5">
        <v>257755000</v>
      </c>
      <c r="Y46" s="4">
        <f>X46/W46</f>
        <v>51551</v>
      </c>
      <c r="AL46" s="5">
        <f t="shared" si="2"/>
        <v>5000</v>
      </c>
      <c r="AM46" s="5">
        <f t="shared" si="3"/>
        <v>257755000</v>
      </c>
      <c r="AN46" s="4">
        <f t="shared" si="4"/>
        <v>51551</v>
      </c>
    </row>
    <row r="47" spans="1:40" hidden="1" x14ac:dyDescent="0.15">
      <c r="A47" s="32"/>
      <c r="B47" t="s">
        <v>32</v>
      </c>
      <c r="C47" s="1" t="s">
        <v>33</v>
      </c>
      <c r="D47" t="s">
        <v>69</v>
      </c>
      <c r="E47" s="5"/>
      <c r="F47" s="5"/>
      <c r="H47" s="5"/>
      <c r="I47" s="5"/>
      <c r="K47" s="5"/>
      <c r="L47" s="5"/>
      <c r="N47" s="5"/>
      <c r="O47" s="5"/>
      <c r="Q47" s="5"/>
      <c r="R47" s="5"/>
      <c r="T47" s="5"/>
      <c r="U47" s="5"/>
      <c r="W47" s="5">
        <v>5000</v>
      </c>
      <c r="X47" s="5">
        <v>258305000</v>
      </c>
      <c r="Y47" s="4">
        <f>X47/W47</f>
        <v>51661</v>
      </c>
      <c r="AL47" s="5">
        <f t="shared" si="2"/>
        <v>5000</v>
      </c>
      <c r="AM47" s="5">
        <f t="shared" si="3"/>
        <v>258305000</v>
      </c>
      <c r="AN47" s="4">
        <f t="shared" si="4"/>
        <v>51661</v>
      </c>
    </row>
    <row r="48" spans="1:40" hidden="1" x14ac:dyDescent="0.15">
      <c r="A48" s="32"/>
      <c r="C48" s="1"/>
      <c r="D48" s="1" t="s">
        <v>98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>
        <f t="shared" ref="W48:X48" si="74">SUBTOTAL(9,W45:W47)</f>
        <v>16000</v>
      </c>
      <c r="X48" s="4">
        <f t="shared" si="74"/>
        <v>828564000</v>
      </c>
      <c r="Y48" s="4">
        <f t="shared" ref="Y48" si="75">X48/W48</f>
        <v>51785.25</v>
      </c>
      <c r="Z48" s="4">
        <f t="shared" ref="Z48:AA48" si="76">SUBTOTAL(9,Z45:Z47)</f>
        <v>5000</v>
      </c>
      <c r="AA48" s="4">
        <f t="shared" si="76"/>
        <v>254685000</v>
      </c>
      <c r="AB48" s="4">
        <f t="shared" ref="AB48" si="77">AA48/Z48</f>
        <v>50937</v>
      </c>
      <c r="AC48" s="4"/>
      <c r="AD48" s="4"/>
      <c r="AE48" s="4"/>
      <c r="AF48" s="4">
        <f t="shared" ref="AF48:AG48" si="78">SUBTOTAL(9,AF45:AF47)</f>
        <v>5000</v>
      </c>
      <c r="AG48" s="4">
        <f t="shared" si="78"/>
        <v>246845000</v>
      </c>
      <c r="AH48" s="4">
        <f t="shared" ref="AH48" si="79">AG48/AF48</f>
        <v>49369</v>
      </c>
      <c r="AI48" s="4"/>
      <c r="AJ48" s="4"/>
      <c r="AK48" s="4"/>
      <c r="AL48" s="5">
        <f t="shared" ref="AL48" si="80">E48+H48+K48+N48+Q48+T48+W48+Z48+AC48+AF48+AI48</f>
        <v>26000</v>
      </c>
      <c r="AM48" s="5">
        <f t="shared" ref="AM48" si="81">F48+I48+L48+O48+R48+U48+X48+AA48+AD48+AG48+AJ48</f>
        <v>1330094000</v>
      </c>
      <c r="AN48" s="4">
        <f t="shared" ref="AN48" si="82">AM48/AL48</f>
        <v>51157.461538461539</v>
      </c>
    </row>
    <row r="49" spans="1:40" hidden="1" x14ac:dyDescent="0.15">
      <c r="A49" s="32"/>
      <c r="B49" t="s">
        <v>32</v>
      </c>
      <c r="C49" s="1" t="s">
        <v>33</v>
      </c>
      <c r="D49" t="s">
        <v>63</v>
      </c>
      <c r="E49" s="5"/>
      <c r="F49" s="5"/>
      <c r="H49" s="5"/>
      <c r="I49" s="5"/>
      <c r="K49" s="5"/>
      <c r="L49" s="5"/>
      <c r="N49" s="5"/>
      <c r="O49" s="5"/>
      <c r="Q49" s="5"/>
      <c r="R49" s="5"/>
      <c r="T49" s="5">
        <v>7000</v>
      </c>
      <c r="U49" s="5">
        <v>371700000</v>
      </c>
      <c r="V49" s="4">
        <f>U49/T49</f>
        <v>53100</v>
      </c>
      <c r="AC49" s="5">
        <v>5000</v>
      </c>
      <c r="AD49" s="5">
        <v>251295000</v>
      </c>
      <c r="AE49" s="5">
        <f>AD49/AC49</f>
        <v>50259</v>
      </c>
      <c r="AL49" s="5">
        <f t="shared" si="2"/>
        <v>12000</v>
      </c>
      <c r="AM49" s="5">
        <f t="shared" si="3"/>
        <v>622995000</v>
      </c>
      <c r="AN49" s="4">
        <f t="shared" si="4"/>
        <v>51916.25</v>
      </c>
    </row>
    <row r="50" spans="1:40" hidden="1" x14ac:dyDescent="0.15">
      <c r="A50" s="32"/>
      <c r="B50" t="s">
        <v>32</v>
      </c>
      <c r="C50" s="1" t="s">
        <v>33</v>
      </c>
      <c r="D50" t="s">
        <v>63</v>
      </c>
      <c r="E50" s="5"/>
      <c r="F50" s="5"/>
      <c r="H50" s="5"/>
      <c r="I50" s="5"/>
      <c r="K50" s="5"/>
      <c r="L50" s="5"/>
      <c r="N50" s="5"/>
      <c r="O50" s="5"/>
      <c r="Q50" s="5"/>
      <c r="R50" s="5"/>
      <c r="T50" s="5">
        <v>6000</v>
      </c>
      <c r="U50" s="5">
        <v>315600000</v>
      </c>
      <c r="V50" s="4">
        <f>U50/T50</f>
        <v>52600</v>
      </c>
      <c r="AC50" s="5">
        <v>5000</v>
      </c>
      <c r="AD50" s="5">
        <v>251925000</v>
      </c>
      <c r="AE50" s="5">
        <f>AD50/AC50</f>
        <v>50385</v>
      </c>
      <c r="AL50" s="5">
        <f t="shared" si="2"/>
        <v>11000</v>
      </c>
      <c r="AM50" s="5">
        <f t="shared" si="3"/>
        <v>567525000</v>
      </c>
      <c r="AN50" s="4">
        <f t="shared" si="4"/>
        <v>51593.181818181816</v>
      </c>
    </row>
    <row r="51" spans="1:40" hidden="1" x14ac:dyDescent="0.15">
      <c r="A51" s="32"/>
      <c r="C51" s="1"/>
      <c r="D51" s="1" t="s">
        <v>99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>
        <f t="shared" ref="T51:U51" si="83">SUBTOTAL(9,T49:T50)</f>
        <v>13000</v>
      </c>
      <c r="U51" s="4">
        <f t="shared" si="83"/>
        <v>687300000</v>
      </c>
      <c r="V51" s="4">
        <f t="shared" ref="V51" si="84">U51/T51</f>
        <v>52869.230769230766</v>
      </c>
      <c r="W51" s="4"/>
      <c r="X51" s="4"/>
      <c r="Y51" s="4"/>
      <c r="Z51" s="4"/>
      <c r="AA51" s="4"/>
      <c r="AB51" s="4"/>
      <c r="AC51" s="4">
        <f t="shared" ref="AC51:AD51" si="85">SUBTOTAL(9,AC49:AC50)</f>
        <v>10000</v>
      </c>
      <c r="AD51" s="4">
        <f t="shared" si="85"/>
        <v>503220000</v>
      </c>
      <c r="AE51" s="4">
        <f t="shared" ref="AE51" si="86">AD51/AC51</f>
        <v>50322</v>
      </c>
      <c r="AF51" s="4"/>
      <c r="AG51" s="4"/>
      <c r="AH51" s="4"/>
      <c r="AI51" s="4"/>
      <c r="AJ51" s="4"/>
      <c r="AK51" s="4"/>
      <c r="AL51" s="5">
        <f t="shared" ref="AL51" si="87">E51+H51+K51+N51+Q51+T51+W51+Z51+AC51+AF51+AI51</f>
        <v>23000</v>
      </c>
      <c r="AM51" s="5">
        <f t="shared" ref="AM51" si="88">F51+I51+L51+O51+R51+U51+X51+AA51+AD51+AG51+AJ51</f>
        <v>1190520000</v>
      </c>
      <c r="AN51" s="4">
        <f t="shared" ref="AN51" si="89">AM51/AL51</f>
        <v>51761.739130434784</v>
      </c>
    </row>
    <row r="52" spans="1:40" hidden="1" x14ac:dyDescent="0.15">
      <c r="A52" s="32"/>
      <c r="B52" t="s">
        <v>32</v>
      </c>
      <c r="C52" s="1" t="s">
        <v>33</v>
      </c>
      <c r="D52" t="s">
        <v>19</v>
      </c>
      <c r="E52" s="5"/>
      <c r="F52" s="5"/>
      <c r="H52" s="5"/>
      <c r="I52" s="5"/>
      <c r="K52" s="5"/>
      <c r="L52" s="5"/>
      <c r="N52" s="5">
        <v>6000</v>
      </c>
      <c r="O52" s="5">
        <v>313242000</v>
      </c>
      <c r="P52" s="4">
        <f>O52/N52</f>
        <v>52207</v>
      </c>
      <c r="Z52" s="5">
        <v>5000</v>
      </c>
      <c r="AA52" s="5">
        <v>250340000</v>
      </c>
      <c r="AB52" s="4">
        <f>AA52/Z52</f>
        <v>50068</v>
      </c>
      <c r="AL52" s="5">
        <f t="shared" si="2"/>
        <v>11000</v>
      </c>
      <c r="AM52" s="5">
        <f t="shared" si="3"/>
        <v>563582000</v>
      </c>
      <c r="AN52" s="4">
        <f t="shared" si="4"/>
        <v>51234.727272727272</v>
      </c>
    </row>
    <row r="53" spans="1:40" hidden="1" x14ac:dyDescent="0.15">
      <c r="A53" s="32"/>
      <c r="B53" t="s">
        <v>32</v>
      </c>
      <c r="C53" s="1" t="s">
        <v>33</v>
      </c>
      <c r="D53" t="s">
        <v>19</v>
      </c>
      <c r="E53" s="5"/>
      <c r="F53" s="5"/>
      <c r="H53" s="5"/>
      <c r="I53" s="5"/>
      <c r="K53" s="5"/>
      <c r="L53" s="5"/>
      <c r="N53" s="5">
        <v>5000</v>
      </c>
      <c r="O53" s="5">
        <v>257900000</v>
      </c>
      <c r="P53" s="4">
        <f>O53/N53</f>
        <v>51580</v>
      </c>
      <c r="AL53" s="5">
        <f t="shared" si="2"/>
        <v>5000</v>
      </c>
      <c r="AM53" s="5">
        <f t="shared" si="3"/>
        <v>257900000</v>
      </c>
      <c r="AN53" s="4">
        <f t="shared" si="4"/>
        <v>51580</v>
      </c>
    </row>
    <row r="54" spans="1:40" hidden="1" x14ac:dyDescent="0.15">
      <c r="A54" s="32"/>
      <c r="C54" s="1"/>
      <c r="D54" s="1" t="s">
        <v>100</v>
      </c>
      <c r="E54" s="4"/>
      <c r="F54" s="4"/>
      <c r="G54" s="4"/>
      <c r="H54" s="4"/>
      <c r="I54" s="4"/>
      <c r="J54" s="4"/>
      <c r="K54" s="4"/>
      <c r="L54" s="4"/>
      <c r="M54" s="4"/>
      <c r="N54" s="4">
        <f t="shared" ref="N54:O54" si="90">SUBTOTAL(9,N52:N53)</f>
        <v>11000</v>
      </c>
      <c r="O54" s="4">
        <f t="shared" si="90"/>
        <v>571142000</v>
      </c>
      <c r="P54" s="4">
        <f t="shared" ref="P54" si="91">O54/N54</f>
        <v>51922</v>
      </c>
      <c r="Q54" s="4"/>
      <c r="R54" s="4"/>
      <c r="S54" s="4"/>
      <c r="T54" s="4"/>
      <c r="U54" s="4"/>
      <c r="V54" s="4"/>
      <c r="W54" s="4"/>
      <c r="X54" s="4"/>
      <c r="Y54" s="4"/>
      <c r="Z54" s="4">
        <f t="shared" ref="Z54:AA54" si="92">SUBTOTAL(9,Z52:Z53)</f>
        <v>5000</v>
      </c>
      <c r="AA54" s="4">
        <f t="shared" si="92"/>
        <v>250340000</v>
      </c>
      <c r="AB54" s="4">
        <f t="shared" ref="AB54" si="93">AA54/Z54</f>
        <v>50068</v>
      </c>
      <c r="AC54" s="4"/>
      <c r="AD54" s="4"/>
      <c r="AE54" s="4"/>
      <c r="AF54" s="4"/>
      <c r="AG54" s="4"/>
      <c r="AH54" s="4"/>
      <c r="AI54" s="4"/>
      <c r="AJ54" s="4"/>
      <c r="AK54" s="4"/>
      <c r="AL54" s="5">
        <f t="shared" ref="AL54" si="94">E54+H54+K54+N54+Q54+T54+W54+Z54+AC54+AF54+AI54</f>
        <v>16000</v>
      </c>
      <c r="AM54" s="5">
        <f t="shared" ref="AM54" si="95">F54+I54+L54+O54+R54+U54+X54+AA54+AD54+AG54+AJ54</f>
        <v>821482000</v>
      </c>
      <c r="AN54" s="4">
        <f t="shared" ref="AN54" si="96">AM54/AL54</f>
        <v>51342.625</v>
      </c>
    </row>
    <row r="55" spans="1:40" hidden="1" x14ac:dyDescent="0.15">
      <c r="A55" s="32"/>
      <c r="B55" t="s">
        <v>32</v>
      </c>
      <c r="C55" s="1" t="s">
        <v>33</v>
      </c>
      <c r="D55" t="s">
        <v>22</v>
      </c>
      <c r="K55" s="5">
        <v>6000</v>
      </c>
      <c r="L55" s="5">
        <v>278478000</v>
      </c>
      <c r="M55" s="4">
        <f>L55/K55</f>
        <v>46413</v>
      </c>
      <c r="Z55" s="5">
        <v>6000</v>
      </c>
      <c r="AA55" s="5">
        <v>294600000</v>
      </c>
      <c r="AB55" s="4">
        <f>AA55/Z55</f>
        <v>49100</v>
      </c>
      <c r="AL55" s="5">
        <f t="shared" si="2"/>
        <v>12000</v>
      </c>
      <c r="AM55" s="5">
        <f t="shared" si="3"/>
        <v>573078000</v>
      </c>
      <c r="AN55" s="4">
        <f t="shared" si="4"/>
        <v>47756.5</v>
      </c>
    </row>
    <row r="56" spans="1:40" x14ac:dyDescent="0.15">
      <c r="A56" s="32"/>
      <c r="B56" t="s">
        <v>32</v>
      </c>
      <c r="C56" s="1" t="s">
        <v>33</v>
      </c>
      <c r="D56" s="1" t="s">
        <v>89</v>
      </c>
      <c r="E56" s="4">
        <f>SUBTOTAL(9,E25:E55)</f>
        <v>22000</v>
      </c>
      <c r="F56" s="4">
        <f>SUBTOTAL(9,F25:F55)</f>
        <v>1047016000</v>
      </c>
      <c r="G56" s="4">
        <f>F56/E56</f>
        <v>47591.63636363636</v>
      </c>
      <c r="H56" s="4">
        <f>SUBTOTAL(9,H25:H55)</f>
        <v>28000</v>
      </c>
      <c r="I56" s="4">
        <f>SUBTOTAL(9,I25:I55)</f>
        <v>1293666000</v>
      </c>
      <c r="J56" s="4">
        <f>I56/H56</f>
        <v>46202.357142857145</v>
      </c>
      <c r="K56" s="4">
        <f>SUBTOTAL(9,K25:K55)</f>
        <v>41000</v>
      </c>
      <c r="L56" s="4">
        <f>SUBTOTAL(9,L25:L55)</f>
        <v>1881784000</v>
      </c>
      <c r="M56" s="4">
        <f>L56/K56</f>
        <v>45897.170731707316</v>
      </c>
      <c r="N56" s="4">
        <f>SUBTOTAL(9,N25:N55)</f>
        <v>17000</v>
      </c>
      <c r="O56" s="4">
        <f>SUBTOTAL(9,O25:O55)</f>
        <v>884660000</v>
      </c>
      <c r="P56" s="4">
        <f>O56/N56</f>
        <v>52038.823529411762</v>
      </c>
      <c r="Q56" s="4">
        <f>SUBTOTAL(9,Q25:Q55)</f>
        <v>16000</v>
      </c>
      <c r="R56" s="4">
        <f>SUBTOTAL(9,R25:R55)</f>
        <v>824700000</v>
      </c>
      <c r="S56" s="4">
        <f>R56/Q56</f>
        <v>51543.75</v>
      </c>
      <c r="T56" s="4">
        <f>SUBTOTAL(9,T25:T55)</f>
        <v>25000</v>
      </c>
      <c r="U56" s="4">
        <f>SUBTOTAL(9,U25:U55)</f>
        <v>1312375000</v>
      </c>
      <c r="V56" s="4">
        <f>U56/T56</f>
        <v>52495</v>
      </c>
      <c r="W56" s="4">
        <f>SUBTOTAL(9,W25:W55)</f>
        <v>21000</v>
      </c>
      <c r="X56" s="4">
        <f>SUBTOTAL(9,X25:X55)</f>
        <v>1083564000</v>
      </c>
      <c r="Y56" s="4">
        <f>X56/W56</f>
        <v>51598.285714285717</v>
      </c>
      <c r="Z56" s="4">
        <f>SUBTOTAL(9,Z25:Z55)</f>
        <v>49000</v>
      </c>
      <c r="AA56" s="4">
        <f>SUBTOTAL(9,AA25:AA55)</f>
        <v>2434383000</v>
      </c>
      <c r="AB56" s="4">
        <f>AA56/Z56</f>
        <v>49681.285714285717</v>
      </c>
      <c r="AC56" s="4">
        <f>SUBTOTAL(9,AC25:AC55)</f>
        <v>40000</v>
      </c>
      <c r="AD56" s="4">
        <f>SUBTOTAL(9,AD25:AD55)</f>
        <v>2003618000</v>
      </c>
      <c r="AE56" s="4">
        <f>AD56/AC56</f>
        <v>50090.45</v>
      </c>
      <c r="AF56" s="4">
        <f>SUBTOTAL(9,AF25:AF55)</f>
        <v>16000</v>
      </c>
      <c r="AG56" s="4">
        <f>SUBTOTAL(9,AG25:AG55)</f>
        <v>776155000</v>
      </c>
      <c r="AH56" s="4">
        <f>AG56/AF56</f>
        <v>48509.6875</v>
      </c>
      <c r="AI56" s="4">
        <f>SUBTOTAL(9,AI25:AI55)</f>
        <v>17482</v>
      </c>
      <c r="AJ56" s="4">
        <f>SUBTOTAL(9,AJ25:AJ55)</f>
        <v>804619436</v>
      </c>
      <c r="AK56" s="4">
        <f>AJ56/AI56</f>
        <v>46025.594096785266</v>
      </c>
      <c r="AL56" s="5">
        <f t="shared" si="2"/>
        <v>292482</v>
      </c>
      <c r="AM56" s="5">
        <f t="shared" si="3"/>
        <v>14346540436</v>
      </c>
      <c r="AN56" s="4">
        <f t="shared" si="4"/>
        <v>49051.020014906899</v>
      </c>
    </row>
    <row r="57" spans="1:40" hidden="1" x14ac:dyDescent="0.15">
      <c r="A57" s="32"/>
      <c r="B57" t="s">
        <v>32</v>
      </c>
      <c r="C57" s="1" t="s">
        <v>64</v>
      </c>
      <c r="D57" t="s">
        <v>10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5">
        <v>4000</v>
      </c>
      <c r="AD57" s="5">
        <v>357876000</v>
      </c>
      <c r="AE57" s="5">
        <f>AD57/AC57</f>
        <v>89469</v>
      </c>
      <c r="AF57" s="4"/>
      <c r="AG57" s="4"/>
      <c r="AH57" s="4"/>
      <c r="AI57" s="4"/>
      <c r="AJ57" s="4"/>
      <c r="AK57" s="4"/>
      <c r="AL57" s="5">
        <f t="shared" si="2"/>
        <v>4000</v>
      </c>
      <c r="AM57" s="5">
        <f t="shared" si="3"/>
        <v>357876000</v>
      </c>
      <c r="AN57" s="4">
        <f t="shared" si="4"/>
        <v>89469</v>
      </c>
    </row>
    <row r="58" spans="1:40" x14ac:dyDescent="0.15">
      <c r="A58" s="32"/>
      <c r="B58" t="s">
        <v>32</v>
      </c>
      <c r="C58" s="1" t="s">
        <v>64</v>
      </c>
      <c r="D58" s="1" t="s">
        <v>89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>
        <f t="shared" ref="AC58:AD58" si="97">SUBTOTAL(9,AC57)</f>
        <v>4000</v>
      </c>
      <c r="AD58" s="4">
        <f t="shared" si="97"/>
        <v>357876000</v>
      </c>
      <c r="AE58" s="4">
        <f t="shared" ref="AE58" si="98">AD58/AC58</f>
        <v>89469</v>
      </c>
      <c r="AF58" s="4"/>
      <c r="AG58" s="4"/>
      <c r="AH58" s="4"/>
      <c r="AI58" s="4"/>
      <c r="AJ58" s="4"/>
      <c r="AK58" s="4"/>
      <c r="AL58" s="5">
        <f t="shared" ref="AL58" si="99">E58+H58+K58+N58+Q58+T58+W58+Z58+AC58+AF58+AI58</f>
        <v>4000</v>
      </c>
      <c r="AM58" s="5">
        <f t="shared" ref="AM58" si="100">F58+I58+L58+O58+R58+U58+X58+AA58+AD58+AG58+AJ58</f>
        <v>357876000</v>
      </c>
      <c r="AN58" s="4">
        <f t="shared" ref="AN58" si="101">AM58/AL58</f>
        <v>89469</v>
      </c>
    </row>
    <row r="59" spans="1:40" x14ac:dyDescent="0.15">
      <c r="A59" s="32"/>
      <c r="B59" s="30" t="s">
        <v>44</v>
      </c>
      <c r="C59" s="30"/>
      <c r="D59" s="30"/>
      <c r="E59" s="4">
        <f>SUBTOTAL(9,E6:E58)</f>
        <v>48000</v>
      </c>
      <c r="F59" s="4">
        <f>SUBTOTAL(9,F6:F58)</f>
        <v>2973382000</v>
      </c>
      <c r="G59" s="4">
        <f>F59/E59</f>
        <v>61945.458333333336</v>
      </c>
      <c r="H59" s="4">
        <f>SUBTOTAL(9,H6:H58)</f>
        <v>41000</v>
      </c>
      <c r="I59" s="4">
        <f>SUBTOTAL(9,I6:I58)</f>
        <v>2264766000</v>
      </c>
      <c r="J59" s="4">
        <f t="shared" ref="J59" si="102">I59/H59</f>
        <v>55238.195121951219</v>
      </c>
      <c r="K59" s="4">
        <f>SUBTOTAL(9,K6:K58)</f>
        <v>80000</v>
      </c>
      <c r="L59" s="4">
        <f>SUBTOTAL(9,L6:L58)</f>
        <v>4783020000</v>
      </c>
      <c r="M59" s="4">
        <f t="shared" ref="M59" si="103">L59/K59</f>
        <v>59787.75</v>
      </c>
      <c r="N59" s="4">
        <f>SUBTOTAL(9,N6:N58)</f>
        <v>81000</v>
      </c>
      <c r="O59" s="4">
        <f>SUBTOTAL(9,O6:O58)</f>
        <v>5976087000</v>
      </c>
      <c r="P59" s="4">
        <f t="shared" ref="P59" si="104">O59/N59</f>
        <v>73778.851851851854</v>
      </c>
      <c r="Q59" s="4">
        <f>SUBTOTAL(9,Q6:Q58)</f>
        <v>68000</v>
      </c>
      <c r="R59" s="4">
        <f>SUBTOTAL(9,R6:R58)</f>
        <v>5036765000</v>
      </c>
      <c r="S59" s="4">
        <f t="shared" ref="S59" si="105">R59/Q59</f>
        <v>74070.073529411762</v>
      </c>
      <c r="T59" s="4">
        <f>SUBTOTAL(9,T6:T58)</f>
        <v>63000</v>
      </c>
      <c r="U59" s="4">
        <f>SUBTOTAL(9,U6:U58)</f>
        <v>4419153000</v>
      </c>
      <c r="V59" s="4">
        <f t="shared" ref="V59" si="106">U59/T59</f>
        <v>70145.28571428571</v>
      </c>
      <c r="W59" s="4">
        <f>SUBTOTAL(9,W6:W58)</f>
        <v>60000</v>
      </c>
      <c r="X59" s="4">
        <f>SUBTOTAL(9,X6:X58)</f>
        <v>4281863000</v>
      </c>
      <c r="Y59" s="4">
        <f t="shared" ref="Y59" si="107">X59/W59</f>
        <v>71364.383333333331</v>
      </c>
      <c r="Z59" s="4">
        <f>SUBTOTAL(9,Z6:Z58)</f>
        <v>61000</v>
      </c>
      <c r="AA59" s="4">
        <f>SUBTOTAL(9,AA6:AA58)</f>
        <v>3386451000</v>
      </c>
      <c r="AB59" s="4">
        <f t="shared" ref="AB59" si="108">AA59/Z59</f>
        <v>55515.590163934423</v>
      </c>
      <c r="AC59" s="4">
        <f>SUBTOTAL(9,AC6:AC58)</f>
        <v>68000</v>
      </c>
      <c r="AD59" s="4">
        <f>SUBTOTAL(9,AD6:AD58)</f>
        <v>4232558000</v>
      </c>
      <c r="AE59" s="4">
        <f t="shared" ref="AE59" si="109">AD59/AC59</f>
        <v>62243.5</v>
      </c>
      <c r="AF59" s="4">
        <f>SUBTOTAL(9,AF6:AF58)</f>
        <v>41000</v>
      </c>
      <c r="AG59" s="4">
        <f>SUBTOTAL(9,AG6:AG58)</f>
        <v>2683991000</v>
      </c>
      <c r="AH59" s="4">
        <f t="shared" ref="AH59" si="110">AG59/AF59</f>
        <v>65463.195121951219</v>
      </c>
      <c r="AI59" s="4">
        <f>SUBTOTAL(9,AI6:AI58)</f>
        <v>29482</v>
      </c>
      <c r="AJ59" s="4">
        <f>SUBTOTAL(9,AJ6:AJ58)</f>
        <v>1714447436</v>
      </c>
      <c r="AK59" s="4">
        <f t="shared" ref="AK59" si="111">AJ59/AI59</f>
        <v>58152.34502408249</v>
      </c>
      <c r="AL59" s="5">
        <f t="shared" si="2"/>
        <v>640482</v>
      </c>
      <c r="AM59" s="5">
        <f t="shared" si="3"/>
        <v>41752483436</v>
      </c>
      <c r="AN59" s="4">
        <f t="shared" si="4"/>
        <v>65189.159782788585</v>
      </c>
    </row>
    <row r="60" spans="1:40" x14ac:dyDescent="0.15">
      <c r="A60" s="32" t="s">
        <v>92</v>
      </c>
      <c r="B60" s="29" t="s">
        <v>7</v>
      </c>
      <c r="C60" s="29"/>
      <c r="D60" s="29"/>
      <c r="E60" s="4"/>
      <c r="F60" s="4"/>
      <c r="G60" s="4"/>
      <c r="H60" s="4">
        <f>H6+H20+H25+H26+H27</f>
        <v>5000</v>
      </c>
      <c r="I60" s="4">
        <f>I6+I20+I25+I26+I27</f>
        <v>229675000</v>
      </c>
      <c r="J60" s="4">
        <f t="shared" ref="J60:J74" si="112">I60/H60</f>
        <v>45935</v>
      </c>
      <c r="K60" s="4">
        <f>K6+K20+K25+K26+K27</f>
        <v>11000</v>
      </c>
      <c r="L60" s="4">
        <f>L6+L20+L25+L26+L27</f>
        <v>504010000</v>
      </c>
      <c r="M60" s="4">
        <f t="shared" ref="M60:M74" si="113">L60/K60</f>
        <v>45819.090909090912</v>
      </c>
      <c r="N60" s="4"/>
      <c r="O60" s="4"/>
      <c r="P60" s="4"/>
      <c r="Q60" s="4"/>
      <c r="R60" s="4"/>
      <c r="S60" s="4"/>
      <c r="T60" s="4">
        <f>T6+T20+T25+T26+T27</f>
        <v>19000</v>
      </c>
      <c r="U60" s="4">
        <f>U6+U20+U25+U26+U27</f>
        <v>1337880000</v>
      </c>
      <c r="V60" s="4">
        <f t="shared" ref="V60:V74" si="114">U60/T60</f>
        <v>70414.736842105267</v>
      </c>
      <c r="W60" s="4">
        <f>W6+W20+W25+W26+W27</f>
        <v>13000</v>
      </c>
      <c r="X60" s="4">
        <f>X6+X20+X25+X26+X27</f>
        <v>1044160000</v>
      </c>
      <c r="Y60" s="4">
        <f t="shared" ref="Y60:Y74" si="115">X60/W60</f>
        <v>80320</v>
      </c>
      <c r="Z60" s="4">
        <f>Z6+Z20+Z25+Z26+Z27</f>
        <v>10000</v>
      </c>
      <c r="AA60" s="4">
        <f>AA6+AA20+AA25+AA26+AA27</f>
        <v>501750000</v>
      </c>
      <c r="AB60" s="4">
        <f t="shared" ref="AB60:AB74" si="116">AA60/Z60</f>
        <v>50175</v>
      </c>
      <c r="AC60" s="4">
        <f>AC6+AC20+AC25+AC26+AC27</f>
        <v>12000</v>
      </c>
      <c r="AD60" s="4">
        <f>AD6+AD20+AD25+AD26+AD27</f>
        <v>595140000</v>
      </c>
      <c r="AE60" s="4">
        <f t="shared" ref="AE60:AE74" si="117">AD60/AC60</f>
        <v>49595</v>
      </c>
      <c r="AF60" s="4">
        <f>AF6+AF20+AF25+AF26+AF27</f>
        <v>12000</v>
      </c>
      <c r="AG60" s="4">
        <f>AG6+AG20+AG25+AG26+AG27</f>
        <v>893940000</v>
      </c>
      <c r="AH60" s="4">
        <f t="shared" ref="AH60:AH74" si="118">AG60/AF60</f>
        <v>74495</v>
      </c>
      <c r="AI60" s="4">
        <f>AI6+AI20+AI25+AI26+AI27</f>
        <v>17482</v>
      </c>
      <c r="AJ60" s="4">
        <f>AJ6+AJ20+AJ25+AJ26+AJ27</f>
        <v>804619436</v>
      </c>
      <c r="AK60" s="4">
        <f t="shared" ref="AK60:AK74" si="119">AJ60/AI60</f>
        <v>46025.594096785266</v>
      </c>
      <c r="AL60" s="5">
        <f t="shared" ref="AL60:AL74" si="120">E60+H60+K60+N60+Q60+T60+W60+Z60+AC60+AF60+AI60</f>
        <v>99482</v>
      </c>
      <c r="AM60" s="5">
        <f t="shared" ref="AM60:AM74" si="121">F60+I60+L60+O60+R60+U60+X60+AA60+AD60+AG60+AJ60</f>
        <v>5911174436</v>
      </c>
      <c r="AN60" s="4">
        <f t="shared" ref="AN60:AN74" si="122">AM60/AL60</f>
        <v>59419.537564584549</v>
      </c>
    </row>
    <row r="61" spans="1:40" x14ac:dyDescent="0.15">
      <c r="A61" s="32"/>
      <c r="B61" s="29" t="s">
        <v>24</v>
      </c>
      <c r="C61" s="29"/>
      <c r="D61" s="29"/>
      <c r="E61" s="4"/>
      <c r="F61" s="4"/>
      <c r="G61" s="4"/>
      <c r="H61" s="4"/>
      <c r="I61" s="4"/>
      <c r="J61" s="4"/>
      <c r="K61" s="4"/>
      <c r="L61" s="4"/>
      <c r="M61" s="4"/>
      <c r="N61" s="4">
        <f>N15</f>
        <v>13000</v>
      </c>
      <c r="O61" s="4">
        <f>O15</f>
        <v>1038167000</v>
      </c>
      <c r="P61" s="4">
        <f t="shared" ref="P61:P74" si="123">O61/N61</f>
        <v>79859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5">
        <f t="shared" si="120"/>
        <v>13000</v>
      </c>
      <c r="AM61" s="5">
        <f t="shared" si="121"/>
        <v>1038167000</v>
      </c>
      <c r="AN61" s="4">
        <f t="shared" si="122"/>
        <v>79859</v>
      </c>
    </row>
    <row r="62" spans="1:40" x14ac:dyDescent="0.15">
      <c r="A62" s="32"/>
      <c r="B62" s="29" t="s">
        <v>67</v>
      </c>
      <c r="C62" s="29"/>
      <c r="D62" s="29"/>
      <c r="E62" s="4">
        <f>E7</f>
        <v>13000</v>
      </c>
      <c r="F62" s="4">
        <f>F7</f>
        <v>962286000</v>
      </c>
      <c r="G62" s="4">
        <f t="shared" ref="G62:G74" si="124">F62/E62</f>
        <v>74022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>
        <f>T7</f>
        <v>13000</v>
      </c>
      <c r="U62" s="4">
        <f>U7</f>
        <v>1061619000</v>
      </c>
      <c r="V62" s="4">
        <f t="shared" si="114"/>
        <v>81663</v>
      </c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5">
        <f t="shared" si="120"/>
        <v>26000</v>
      </c>
      <c r="AM62" s="5">
        <f t="shared" si="121"/>
        <v>2023905000</v>
      </c>
      <c r="AN62" s="4">
        <f t="shared" si="122"/>
        <v>77842.5</v>
      </c>
    </row>
    <row r="63" spans="1:40" x14ac:dyDescent="0.15">
      <c r="A63" s="32"/>
      <c r="B63" s="29" t="s">
        <v>10</v>
      </c>
      <c r="C63" s="29"/>
      <c r="D63" s="29"/>
      <c r="E63" s="4">
        <f>E8+E29+E30+E31+E32+E57</f>
        <v>5000</v>
      </c>
      <c r="F63" s="4">
        <f>F8+F29+F30+F31+F32+F57</f>
        <v>242205000</v>
      </c>
      <c r="G63" s="4">
        <f t="shared" si="124"/>
        <v>48441</v>
      </c>
      <c r="H63" s="4">
        <f>H8+H29+H30+H31+H32+H57</f>
        <v>12000</v>
      </c>
      <c r="I63" s="4">
        <f>I8+I29+I30+I31+I32+I57</f>
        <v>553396000</v>
      </c>
      <c r="J63" s="4">
        <f t="shared" si="112"/>
        <v>46116.333333333336</v>
      </c>
      <c r="K63" s="4"/>
      <c r="L63" s="4"/>
      <c r="M63" s="4"/>
      <c r="N63" s="4">
        <f>N8+N29+N30+N31+N32+N57</f>
        <v>19000</v>
      </c>
      <c r="O63" s="4">
        <f>O8+O29+O30+O31+O32+O57</f>
        <v>1326803000</v>
      </c>
      <c r="P63" s="4">
        <f t="shared" si="123"/>
        <v>69831.736842105267</v>
      </c>
      <c r="Q63" s="4"/>
      <c r="R63" s="4"/>
      <c r="S63" s="4"/>
      <c r="T63" s="4"/>
      <c r="U63" s="4"/>
      <c r="V63" s="4"/>
      <c r="W63" s="4"/>
      <c r="X63" s="4"/>
      <c r="Y63" s="4"/>
      <c r="Z63" s="4">
        <f>Z8+Z29+Z30+Z31+Z32+Z57</f>
        <v>23000</v>
      </c>
      <c r="AA63" s="4">
        <f>AA8+AA29+AA30+AA31+AA32+AA57</f>
        <v>1133008000</v>
      </c>
      <c r="AB63" s="4">
        <f t="shared" si="116"/>
        <v>49261.217391304344</v>
      </c>
      <c r="AC63" s="4">
        <f>AC8+AC29+AC30+AC31+AC32+AC57</f>
        <v>23000</v>
      </c>
      <c r="AD63" s="4">
        <f>AD8+AD29+AD30+AD31+AD32+AD57</f>
        <v>1668364000</v>
      </c>
      <c r="AE63" s="4">
        <f t="shared" si="117"/>
        <v>72537.565217391311</v>
      </c>
      <c r="AF63" s="4">
        <f>AF8+AF29+AF30+AF31+AF32+AF57</f>
        <v>11000</v>
      </c>
      <c r="AG63" s="4">
        <f>AG8+AG29+AG30+AG31+AG32+AG57</f>
        <v>529310000</v>
      </c>
      <c r="AH63" s="4">
        <f t="shared" si="118"/>
        <v>48119.090909090912</v>
      </c>
      <c r="AI63" s="4">
        <f>AI8+AI29+AI30+AI31+AI32+AI57</f>
        <v>12000</v>
      </c>
      <c r="AJ63" s="4">
        <f>AJ8+AJ29+AJ30+AJ31+AJ32+AJ57</f>
        <v>909828000</v>
      </c>
      <c r="AK63" s="4">
        <f t="shared" si="119"/>
        <v>75819</v>
      </c>
      <c r="AL63" s="5">
        <f t="shared" si="120"/>
        <v>105000</v>
      </c>
      <c r="AM63" s="5">
        <f t="shared" si="121"/>
        <v>6362914000</v>
      </c>
      <c r="AN63" s="4">
        <f t="shared" si="122"/>
        <v>60599.18095238095</v>
      </c>
    </row>
    <row r="64" spans="1:40" x14ac:dyDescent="0.15">
      <c r="A64" s="32"/>
      <c r="B64" s="29" t="s">
        <v>70</v>
      </c>
      <c r="C64" s="29"/>
      <c r="D64" s="29"/>
      <c r="E64" s="4"/>
      <c r="F64" s="4"/>
      <c r="G64" s="4"/>
      <c r="H64" s="4">
        <f>H34+H35</f>
        <v>5000</v>
      </c>
      <c r="I64" s="4">
        <f>I34+I35</f>
        <v>228745000</v>
      </c>
      <c r="J64" s="4">
        <f t="shared" si="112"/>
        <v>45749</v>
      </c>
      <c r="K64" s="4">
        <f>K34+K35</f>
        <v>12000</v>
      </c>
      <c r="L64" s="4">
        <f>L34+L35</f>
        <v>550722000</v>
      </c>
      <c r="M64" s="4">
        <f t="shared" si="113"/>
        <v>45893.5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>
        <f>AC34+AC35</f>
        <v>5000</v>
      </c>
      <c r="AD64" s="4">
        <f>AD34+AD35</f>
        <v>253780000</v>
      </c>
      <c r="AE64" s="4">
        <f t="shared" si="117"/>
        <v>50756</v>
      </c>
      <c r="AF64" s="4"/>
      <c r="AG64" s="4"/>
      <c r="AH64" s="4"/>
      <c r="AI64" s="4"/>
      <c r="AJ64" s="4"/>
      <c r="AK64" s="4"/>
      <c r="AL64" s="5">
        <f t="shared" si="120"/>
        <v>22000</v>
      </c>
      <c r="AM64" s="5">
        <f t="shared" si="121"/>
        <v>1033247000</v>
      </c>
      <c r="AN64" s="4">
        <f t="shared" si="122"/>
        <v>46965.772727272728</v>
      </c>
    </row>
    <row r="65" spans="1:40" x14ac:dyDescent="0.15">
      <c r="A65" s="32"/>
      <c r="B65" s="29" t="s">
        <v>35</v>
      </c>
      <c r="C65" s="29"/>
      <c r="D65" s="29"/>
      <c r="E65" s="4">
        <f>E9+E10+E37+E38</f>
        <v>11000</v>
      </c>
      <c r="F65" s="4">
        <f>F9+F10+F37+F38</f>
        <v>514273000</v>
      </c>
      <c r="G65" s="4">
        <f t="shared" si="124"/>
        <v>46752.090909090912</v>
      </c>
      <c r="H65" s="4">
        <f>H9+H10+H37+H38</f>
        <v>13000</v>
      </c>
      <c r="I65" s="4">
        <f>I9+I10+I37+I38</f>
        <v>971100000</v>
      </c>
      <c r="J65" s="4">
        <f t="shared" si="112"/>
        <v>74700</v>
      </c>
      <c r="K65" s="4">
        <f>K9+K10+K37+K38</f>
        <v>26000</v>
      </c>
      <c r="L65" s="4">
        <f>L9+L10+L37+L38</f>
        <v>1946087000</v>
      </c>
      <c r="M65" s="4">
        <f t="shared" si="113"/>
        <v>74849.5</v>
      </c>
      <c r="N65" s="4"/>
      <c r="O65" s="4"/>
      <c r="P65" s="4"/>
      <c r="Q65" s="4">
        <f>Q9+Q10+Q37+Q38</f>
        <v>13000</v>
      </c>
      <c r="R65" s="4">
        <f>R9+R10+R37+R38</f>
        <v>1038830000</v>
      </c>
      <c r="S65" s="4">
        <f t="shared" ref="S65:S74" si="125">R65/Q65</f>
        <v>79910</v>
      </c>
      <c r="T65" s="4"/>
      <c r="U65" s="4"/>
      <c r="V65" s="4"/>
      <c r="W65" s="4">
        <f>W9+W10+W37+W38</f>
        <v>5000</v>
      </c>
      <c r="X65" s="4">
        <f>X9+X10+X37+X38</f>
        <v>255000000</v>
      </c>
      <c r="Y65" s="4">
        <f t="shared" si="115"/>
        <v>51000</v>
      </c>
      <c r="Z65" s="4">
        <f>Z9+Z10+Z37+Z38</f>
        <v>12000</v>
      </c>
      <c r="AA65" s="4">
        <f>AA9+AA10+AA37+AA38</f>
        <v>952068000</v>
      </c>
      <c r="AB65" s="4">
        <f t="shared" si="116"/>
        <v>79339</v>
      </c>
      <c r="AC65" s="4">
        <f>AC9+AC10+AC37+AC38</f>
        <v>6000</v>
      </c>
      <c r="AD65" s="4">
        <f>AD9+AD10+AD37+AD38</f>
        <v>296082000</v>
      </c>
      <c r="AE65" s="4">
        <f t="shared" si="117"/>
        <v>49347</v>
      </c>
      <c r="AF65" s="4"/>
      <c r="AG65" s="4"/>
      <c r="AH65" s="4"/>
      <c r="AI65" s="4"/>
      <c r="AJ65" s="4"/>
      <c r="AK65" s="4"/>
      <c r="AL65" s="5">
        <f t="shared" si="120"/>
        <v>86000</v>
      </c>
      <c r="AM65" s="5">
        <f t="shared" si="121"/>
        <v>5973440000</v>
      </c>
      <c r="AN65" s="4">
        <f t="shared" si="122"/>
        <v>69458.604651162794</v>
      </c>
    </row>
    <row r="66" spans="1:40" x14ac:dyDescent="0.15">
      <c r="A66" s="32"/>
      <c r="B66" s="29" t="s">
        <v>60</v>
      </c>
      <c r="C66" s="29"/>
      <c r="D66" s="29"/>
      <c r="E66" s="4"/>
      <c r="F66" s="4"/>
      <c r="G66" s="4"/>
      <c r="H66" s="4"/>
      <c r="I66" s="4"/>
      <c r="J66" s="4"/>
      <c r="K66" s="4">
        <f>K21+K40</f>
        <v>6000</v>
      </c>
      <c r="L66" s="4">
        <f>L21+L40</f>
        <v>271170000</v>
      </c>
      <c r="M66" s="4">
        <f t="shared" si="113"/>
        <v>45195</v>
      </c>
      <c r="N66" s="4"/>
      <c r="O66" s="4"/>
      <c r="P66" s="4"/>
      <c r="Q66" s="4"/>
      <c r="R66" s="4"/>
      <c r="S66" s="4"/>
      <c r="T66" s="4">
        <f>T21+T40</f>
        <v>5000</v>
      </c>
      <c r="U66" s="4">
        <f>U21+U40</f>
        <v>257995000</v>
      </c>
      <c r="V66" s="4">
        <f t="shared" si="114"/>
        <v>51599</v>
      </c>
      <c r="W66" s="4"/>
      <c r="X66" s="4"/>
      <c r="Y66" s="4"/>
      <c r="Z66" s="4"/>
      <c r="AA66" s="4"/>
      <c r="AB66" s="4"/>
      <c r="AC66" s="4">
        <f>AC21+AC40</f>
        <v>12000</v>
      </c>
      <c r="AD66" s="4">
        <f>AD21+AD40</f>
        <v>915972000</v>
      </c>
      <c r="AE66" s="4">
        <f t="shared" si="117"/>
        <v>76331</v>
      </c>
      <c r="AF66" s="4"/>
      <c r="AG66" s="4"/>
      <c r="AH66" s="4"/>
      <c r="AI66" s="4"/>
      <c r="AJ66" s="4"/>
      <c r="AK66" s="4"/>
      <c r="AL66" s="5">
        <f t="shared" si="120"/>
        <v>23000</v>
      </c>
      <c r="AM66" s="5">
        <f t="shared" si="121"/>
        <v>1445137000</v>
      </c>
      <c r="AN66" s="4">
        <f t="shared" si="122"/>
        <v>62832.043478260872</v>
      </c>
    </row>
    <row r="67" spans="1:40" x14ac:dyDescent="0.15">
      <c r="A67" s="32"/>
      <c r="B67" s="29" t="s">
        <v>18</v>
      </c>
      <c r="C67" s="29"/>
      <c r="D67" s="29"/>
      <c r="E67" s="4">
        <f>E12+E41+E42+E43</f>
        <v>6000</v>
      </c>
      <c r="F67" s="4">
        <f>F12+F41+F42+F43</f>
        <v>290538000</v>
      </c>
      <c r="G67" s="4">
        <f t="shared" si="124"/>
        <v>48423</v>
      </c>
      <c r="H67" s="4">
        <f>H12+H41+H42+H43</f>
        <v>6000</v>
      </c>
      <c r="I67" s="4">
        <f>I12+I41+I42+I43</f>
        <v>281850000</v>
      </c>
      <c r="J67" s="4">
        <f t="shared" si="112"/>
        <v>46975</v>
      </c>
      <c r="K67" s="4">
        <f>K12+K41+K42+K43</f>
        <v>6000</v>
      </c>
      <c r="L67" s="4">
        <f>L12+L41+L42+L43</f>
        <v>277404000</v>
      </c>
      <c r="M67" s="4">
        <f t="shared" si="113"/>
        <v>46234</v>
      </c>
      <c r="N67" s="4"/>
      <c r="O67" s="4"/>
      <c r="P67" s="4"/>
      <c r="Q67" s="4">
        <f>Q12+Q41+Q42+Q43</f>
        <v>29000</v>
      </c>
      <c r="R67" s="4">
        <f>R12+R41+R42+R43</f>
        <v>1870225000</v>
      </c>
      <c r="S67" s="4">
        <f t="shared" si="125"/>
        <v>64490.517241379312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5">
        <f t="shared" si="120"/>
        <v>47000</v>
      </c>
      <c r="AM67" s="5">
        <f t="shared" si="121"/>
        <v>2720017000</v>
      </c>
      <c r="AN67" s="4">
        <f t="shared" si="122"/>
        <v>57872.702127659577</v>
      </c>
    </row>
    <row r="68" spans="1:40" x14ac:dyDescent="0.15">
      <c r="A68" s="32"/>
      <c r="B68" s="29" t="s">
        <v>68</v>
      </c>
      <c r="C68" s="29"/>
      <c r="D68" s="29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>
        <f>Q13</f>
        <v>13000</v>
      </c>
      <c r="R68" s="4">
        <f>R13</f>
        <v>1050036000</v>
      </c>
      <c r="S68" s="4">
        <f t="shared" si="125"/>
        <v>80772</v>
      </c>
      <c r="T68" s="4"/>
      <c r="U68" s="4"/>
      <c r="V68" s="4"/>
      <c r="W68" s="4">
        <f>W13</f>
        <v>13000</v>
      </c>
      <c r="X68" s="4">
        <f>X13</f>
        <v>1074021000</v>
      </c>
      <c r="Y68" s="4">
        <f t="shared" si="115"/>
        <v>82617</v>
      </c>
      <c r="Z68" s="4"/>
      <c r="AA68" s="4"/>
      <c r="AB68" s="4"/>
      <c r="AC68" s="4"/>
      <c r="AD68" s="4"/>
      <c r="AE68" s="4"/>
      <c r="AF68" s="4">
        <f>AF13</f>
        <v>13000</v>
      </c>
      <c r="AG68" s="4">
        <f>AG13</f>
        <v>1013896000</v>
      </c>
      <c r="AH68" s="4">
        <f t="shared" si="118"/>
        <v>77992</v>
      </c>
      <c r="AI68" s="4"/>
      <c r="AJ68" s="4"/>
      <c r="AK68" s="4"/>
      <c r="AL68" s="5">
        <f t="shared" si="120"/>
        <v>39000</v>
      </c>
      <c r="AM68" s="5">
        <f t="shared" si="121"/>
        <v>3137953000</v>
      </c>
      <c r="AN68" s="4">
        <f t="shared" si="122"/>
        <v>80460.333333333328</v>
      </c>
    </row>
    <row r="69" spans="1:40" x14ac:dyDescent="0.15">
      <c r="A69" s="32"/>
      <c r="B69" s="29" t="s">
        <v>69</v>
      </c>
      <c r="C69" s="29"/>
      <c r="D69" s="29"/>
      <c r="E69" s="4"/>
      <c r="F69" s="4"/>
      <c r="G69" s="4"/>
      <c r="H69" s="4"/>
      <c r="I69" s="4"/>
      <c r="J69" s="4"/>
      <c r="K69" s="4"/>
      <c r="L69" s="4"/>
      <c r="M69" s="4"/>
      <c r="N69" s="4">
        <f>N14+N45+N46+N47</f>
        <v>13000</v>
      </c>
      <c r="O69" s="4">
        <f>O14+O45+O46+O47</f>
        <v>1046552000</v>
      </c>
      <c r="P69" s="4">
        <f t="shared" si="123"/>
        <v>80504</v>
      </c>
      <c r="Q69" s="4"/>
      <c r="R69" s="4"/>
      <c r="S69" s="4"/>
      <c r="T69" s="4"/>
      <c r="U69" s="4"/>
      <c r="V69" s="4"/>
      <c r="W69" s="4">
        <f>W14+W45+W46+W47</f>
        <v>16000</v>
      </c>
      <c r="X69" s="4">
        <f>X14+X45+X46+X47</f>
        <v>828564000</v>
      </c>
      <c r="Y69" s="4">
        <f t="shared" si="115"/>
        <v>51785.25</v>
      </c>
      <c r="Z69" s="4">
        <f>Z14+Z45+Z46+Z47</f>
        <v>5000</v>
      </c>
      <c r="AA69" s="4">
        <f>AA14+AA45+AA46+AA47</f>
        <v>254685000</v>
      </c>
      <c r="AB69" s="4">
        <f t="shared" si="116"/>
        <v>50937</v>
      </c>
      <c r="AC69" s="4"/>
      <c r="AD69" s="4"/>
      <c r="AE69" s="4"/>
      <c r="AF69" s="4">
        <f>AF14+AF45+AF46+AF47</f>
        <v>5000</v>
      </c>
      <c r="AG69" s="4">
        <f>AG14+AG45+AG46+AG47</f>
        <v>246845000</v>
      </c>
      <c r="AH69" s="4">
        <f t="shared" si="118"/>
        <v>49369</v>
      </c>
      <c r="AI69" s="4"/>
      <c r="AJ69" s="4"/>
      <c r="AK69" s="4"/>
      <c r="AL69" s="5">
        <f t="shared" si="120"/>
        <v>39000</v>
      </c>
      <c r="AM69" s="5">
        <f t="shared" si="121"/>
        <v>2376646000</v>
      </c>
      <c r="AN69" s="4">
        <f t="shared" si="122"/>
        <v>60939.641025641024</v>
      </c>
    </row>
    <row r="70" spans="1:40" x14ac:dyDescent="0.15">
      <c r="A70" s="32"/>
      <c r="B70" s="29" t="s">
        <v>63</v>
      </c>
      <c r="C70" s="29"/>
      <c r="D70" s="29"/>
      <c r="E70" s="4"/>
      <c r="F70" s="4"/>
      <c r="G70" s="4"/>
      <c r="H70" s="4"/>
      <c r="I70" s="4"/>
      <c r="J70" s="4"/>
      <c r="K70" s="4">
        <f>K23+K49+K50</f>
        <v>13000</v>
      </c>
      <c r="L70" s="4">
        <f>L23+L49+L50</f>
        <v>955149000</v>
      </c>
      <c r="M70" s="4">
        <f t="shared" si="113"/>
        <v>73473</v>
      </c>
      <c r="N70" s="4"/>
      <c r="O70" s="4"/>
      <c r="P70" s="4"/>
      <c r="Q70" s="4"/>
      <c r="R70" s="4"/>
      <c r="S70" s="4"/>
      <c r="T70" s="4">
        <f>T23+T49+T50</f>
        <v>13000</v>
      </c>
      <c r="U70" s="4">
        <f>U23+U49+U50</f>
        <v>687300000</v>
      </c>
      <c r="V70" s="4">
        <f t="shared" si="114"/>
        <v>52869.230769230766</v>
      </c>
      <c r="W70" s="4"/>
      <c r="X70" s="4"/>
      <c r="Y70" s="4"/>
      <c r="Z70" s="4"/>
      <c r="AA70" s="4"/>
      <c r="AB70" s="4"/>
      <c r="AC70" s="4">
        <f>AC23+AC49+AC50</f>
        <v>10000</v>
      </c>
      <c r="AD70" s="4">
        <f>AD23+AD49+AD50</f>
        <v>503220000</v>
      </c>
      <c r="AE70" s="4">
        <f t="shared" si="117"/>
        <v>50322</v>
      </c>
      <c r="AF70" s="4"/>
      <c r="AG70" s="4"/>
      <c r="AH70" s="4"/>
      <c r="AI70" s="4"/>
      <c r="AJ70" s="4"/>
      <c r="AK70" s="4"/>
      <c r="AL70" s="5">
        <f t="shared" si="120"/>
        <v>36000</v>
      </c>
      <c r="AM70" s="5">
        <f t="shared" si="121"/>
        <v>2145669000</v>
      </c>
      <c r="AN70" s="4">
        <f t="shared" si="122"/>
        <v>59601.916666666664</v>
      </c>
    </row>
    <row r="71" spans="1:40" x14ac:dyDescent="0.15">
      <c r="A71" s="32"/>
      <c r="B71" s="29" t="s">
        <v>19</v>
      </c>
      <c r="C71" s="29"/>
      <c r="D71" s="29"/>
      <c r="E71" s="4"/>
      <c r="F71" s="4"/>
      <c r="G71" s="4"/>
      <c r="H71" s="4"/>
      <c r="I71" s="4"/>
      <c r="J71" s="4"/>
      <c r="K71" s="4"/>
      <c r="L71" s="4"/>
      <c r="M71" s="4"/>
      <c r="N71" s="4">
        <f>N16+N52+N53</f>
        <v>24000</v>
      </c>
      <c r="O71" s="4">
        <f>O16+O52+O53</f>
        <v>1592565000</v>
      </c>
      <c r="P71" s="4">
        <f t="shared" si="123"/>
        <v>66356.875</v>
      </c>
      <c r="Q71" s="4"/>
      <c r="R71" s="4"/>
      <c r="S71" s="4"/>
      <c r="T71" s="4">
        <f>T16+T52+T53</f>
        <v>13000</v>
      </c>
      <c r="U71" s="4">
        <f>U16+U52+U53</f>
        <v>1074359000</v>
      </c>
      <c r="V71" s="4">
        <f t="shared" si="114"/>
        <v>82643</v>
      </c>
      <c r="W71" s="4"/>
      <c r="X71" s="4"/>
      <c r="Y71" s="4"/>
      <c r="Z71" s="4">
        <f>Z16+Z52+Z53</f>
        <v>5000</v>
      </c>
      <c r="AA71" s="4">
        <f>AA16+AA52+AA53</f>
        <v>250340000</v>
      </c>
      <c r="AB71" s="4">
        <f t="shared" si="116"/>
        <v>50068</v>
      </c>
      <c r="AC71" s="4"/>
      <c r="AD71" s="4"/>
      <c r="AE71" s="4"/>
      <c r="AF71" s="4"/>
      <c r="AG71" s="4"/>
      <c r="AH71" s="4"/>
      <c r="AI71" s="4"/>
      <c r="AJ71" s="4"/>
      <c r="AK71" s="4"/>
      <c r="AL71" s="5">
        <f t="shared" si="120"/>
        <v>42000</v>
      </c>
      <c r="AM71" s="5">
        <f t="shared" si="121"/>
        <v>2917264000</v>
      </c>
      <c r="AN71" s="4">
        <f t="shared" si="122"/>
        <v>69458.666666666672</v>
      </c>
    </row>
    <row r="72" spans="1:40" x14ac:dyDescent="0.15">
      <c r="A72" s="32"/>
      <c r="B72" s="29" t="s">
        <v>21</v>
      </c>
      <c r="C72" s="29"/>
      <c r="D72" s="29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>
        <f>Q17</f>
        <v>13000</v>
      </c>
      <c r="R72" s="4">
        <f>R17</f>
        <v>1077674000</v>
      </c>
      <c r="S72" s="4">
        <f t="shared" si="125"/>
        <v>82898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5">
        <f t="shared" si="120"/>
        <v>13000</v>
      </c>
      <c r="AM72" s="5">
        <f t="shared" si="121"/>
        <v>1077674000</v>
      </c>
      <c r="AN72" s="4">
        <f t="shared" si="122"/>
        <v>82898</v>
      </c>
    </row>
    <row r="73" spans="1:40" x14ac:dyDescent="0.15">
      <c r="A73" s="32"/>
      <c r="B73" s="29" t="s">
        <v>22</v>
      </c>
      <c r="C73" s="29"/>
      <c r="D73" s="29"/>
      <c r="E73" s="4">
        <f>E18+E55</f>
        <v>13000</v>
      </c>
      <c r="F73" s="4">
        <f>F18+F55</f>
        <v>964080000</v>
      </c>
      <c r="G73" s="4">
        <f t="shared" si="124"/>
        <v>74160</v>
      </c>
      <c r="H73" s="4"/>
      <c r="I73" s="4"/>
      <c r="J73" s="4"/>
      <c r="K73" s="4">
        <f>K18+K55</f>
        <v>6000</v>
      </c>
      <c r="L73" s="4">
        <f>L18+L55</f>
        <v>278478000</v>
      </c>
      <c r="M73" s="4">
        <f t="shared" si="113"/>
        <v>46413</v>
      </c>
      <c r="N73" s="4">
        <f>N18+N55</f>
        <v>12000</v>
      </c>
      <c r="O73" s="4">
        <f>O18+O55</f>
        <v>972000000</v>
      </c>
      <c r="P73" s="4">
        <f t="shared" si="123"/>
        <v>81000</v>
      </c>
      <c r="Q73" s="4"/>
      <c r="R73" s="4"/>
      <c r="S73" s="4"/>
      <c r="T73" s="4"/>
      <c r="U73" s="4"/>
      <c r="V73" s="4"/>
      <c r="W73" s="4">
        <f>W18+W55</f>
        <v>13000</v>
      </c>
      <c r="X73" s="4">
        <f>X18+X55</f>
        <v>1080118000</v>
      </c>
      <c r="Y73" s="4">
        <f t="shared" si="115"/>
        <v>83086</v>
      </c>
      <c r="Z73" s="4">
        <f>Z18+Z55</f>
        <v>6000</v>
      </c>
      <c r="AA73" s="4">
        <f>AA18+AA55</f>
        <v>294600000</v>
      </c>
      <c r="AB73" s="4">
        <f t="shared" si="116"/>
        <v>49100</v>
      </c>
      <c r="AC73" s="4"/>
      <c r="AD73" s="4"/>
      <c r="AE73" s="4"/>
      <c r="AF73" s="4"/>
      <c r="AG73" s="4"/>
      <c r="AH73" s="4"/>
      <c r="AI73" s="4"/>
      <c r="AJ73" s="4"/>
      <c r="AK73" s="4"/>
      <c r="AL73" s="5">
        <f t="shared" si="120"/>
        <v>50000</v>
      </c>
      <c r="AM73" s="5">
        <f t="shared" si="121"/>
        <v>3589276000</v>
      </c>
      <c r="AN73" s="4">
        <f t="shared" si="122"/>
        <v>71785.52</v>
      </c>
    </row>
    <row r="74" spans="1:40" x14ac:dyDescent="0.15">
      <c r="A74" s="32"/>
      <c r="B74" s="30" t="s">
        <v>44</v>
      </c>
      <c r="C74" s="30"/>
      <c r="D74" s="30"/>
      <c r="E74" s="4">
        <f>SUBTOTAL(9,E60:E73)</f>
        <v>48000</v>
      </c>
      <c r="F74" s="4">
        <f>SUBTOTAL(9,F60:F73)</f>
        <v>2973382000</v>
      </c>
      <c r="G74" s="4">
        <f t="shared" si="124"/>
        <v>61945.458333333336</v>
      </c>
      <c r="H74" s="4">
        <f t="shared" ref="H74:I74" si="126">SUBTOTAL(9,H60:H73)</f>
        <v>41000</v>
      </c>
      <c r="I74" s="4">
        <f t="shared" si="126"/>
        <v>2264766000</v>
      </c>
      <c r="J74" s="4">
        <f t="shared" si="112"/>
        <v>55238.195121951219</v>
      </c>
      <c r="K74" s="4">
        <f t="shared" ref="K74:L74" si="127">SUBTOTAL(9,K60:K73)</f>
        <v>80000</v>
      </c>
      <c r="L74" s="4">
        <f t="shared" si="127"/>
        <v>4783020000</v>
      </c>
      <c r="M74" s="4">
        <f t="shared" si="113"/>
        <v>59787.75</v>
      </c>
      <c r="N74" s="4">
        <f t="shared" ref="N74:O74" si="128">SUBTOTAL(9,N60:N73)</f>
        <v>81000</v>
      </c>
      <c r="O74" s="4">
        <f t="shared" si="128"/>
        <v>5976087000</v>
      </c>
      <c r="P74" s="4">
        <f t="shared" si="123"/>
        <v>73778.851851851854</v>
      </c>
      <c r="Q74" s="4">
        <f t="shared" ref="Q74:R74" si="129">SUBTOTAL(9,Q60:Q73)</f>
        <v>68000</v>
      </c>
      <c r="R74" s="4">
        <f t="shared" si="129"/>
        <v>5036765000</v>
      </c>
      <c r="S74" s="4">
        <f t="shared" si="125"/>
        <v>74070.073529411762</v>
      </c>
      <c r="T74" s="4">
        <f t="shared" ref="T74:U74" si="130">SUBTOTAL(9,T60:T73)</f>
        <v>63000</v>
      </c>
      <c r="U74" s="4">
        <f t="shared" si="130"/>
        <v>4419153000</v>
      </c>
      <c r="V74" s="4">
        <f t="shared" si="114"/>
        <v>70145.28571428571</v>
      </c>
      <c r="W74" s="4">
        <f t="shared" ref="W74:X74" si="131">SUBTOTAL(9,W60:W73)</f>
        <v>60000</v>
      </c>
      <c r="X74" s="4">
        <f t="shared" si="131"/>
        <v>4281863000</v>
      </c>
      <c r="Y74" s="4">
        <f t="shared" si="115"/>
        <v>71364.383333333331</v>
      </c>
      <c r="Z74" s="4">
        <f t="shared" ref="Z74:AA74" si="132">SUBTOTAL(9,Z60:Z73)</f>
        <v>61000</v>
      </c>
      <c r="AA74" s="4">
        <f t="shared" si="132"/>
        <v>3386451000</v>
      </c>
      <c r="AB74" s="4">
        <f t="shared" si="116"/>
        <v>55515.590163934423</v>
      </c>
      <c r="AC74" s="4">
        <f t="shared" ref="AC74:AD74" si="133">SUBTOTAL(9,AC60:AC73)</f>
        <v>68000</v>
      </c>
      <c r="AD74" s="4">
        <f t="shared" si="133"/>
        <v>4232558000</v>
      </c>
      <c r="AE74" s="4">
        <f t="shared" si="117"/>
        <v>62243.5</v>
      </c>
      <c r="AF74" s="4">
        <f t="shared" ref="AF74:AG74" si="134">SUBTOTAL(9,AF60:AF73)</f>
        <v>41000</v>
      </c>
      <c r="AG74" s="4">
        <f t="shared" si="134"/>
        <v>2683991000</v>
      </c>
      <c r="AH74" s="4">
        <f t="shared" si="118"/>
        <v>65463.195121951219</v>
      </c>
      <c r="AI74" s="4">
        <f t="shared" ref="AI74:AJ74" si="135">SUBTOTAL(9,AI60:AI73)</f>
        <v>29482</v>
      </c>
      <c r="AJ74" s="4">
        <f t="shared" si="135"/>
        <v>1714447436</v>
      </c>
      <c r="AK74" s="4">
        <f t="shared" si="119"/>
        <v>58152.34502408249</v>
      </c>
      <c r="AL74" s="5">
        <f t="shared" si="120"/>
        <v>640482</v>
      </c>
      <c r="AM74" s="5">
        <f t="shared" si="121"/>
        <v>41752483436</v>
      </c>
      <c r="AN74" s="4">
        <f t="shared" si="122"/>
        <v>65189.159782788585</v>
      </c>
    </row>
  </sheetData>
  <sortState xmlns:xlrd2="http://schemas.microsoft.com/office/spreadsheetml/2017/richdata2" ref="B60:C73">
    <sortCondition ref="C60:C73"/>
  </sortState>
  <mergeCells count="78">
    <mergeCell ref="E2:G2"/>
    <mergeCell ref="H2:J2"/>
    <mergeCell ref="K2:M2"/>
    <mergeCell ref="N2:P2"/>
    <mergeCell ref="Q2:S2"/>
    <mergeCell ref="AI2:AK2"/>
    <mergeCell ref="AL2:AN3"/>
    <mergeCell ref="W3:Y3"/>
    <mergeCell ref="Z3:AB3"/>
    <mergeCell ref="AC3:AE3"/>
    <mergeCell ref="AF3:AH3"/>
    <mergeCell ref="W2:Y2"/>
    <mergeCell ref="Z2:AB2"/>
    <mergeCell ref="AC2:AE2"/>
    <mergeCell ref="AF2:AH2"/>
    <mergeCell ref="T2:V2"/>
    <mergeCell ref="AI3:AK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E3:G3"/>
    <mergeCell ref="H3:J3"/>
    <mergeCell ref="K3:M3"/>
    <mergeCell ref="N3:P3"/>
    <mergeCell ref="Q3:S3"/>
    <mergeCell ref="T3:V3"/>
    <mergeCell ref="AB4:AB5"/>
    <mergeCell ref="AC4:AC5"/>
    <mergeCell ref="AD4:AD5"/>
    <mergeCell ref="N4:N5"/>
    <mergeCell ref="O4:O5"/>
    <mergeCell ref="P4:P5"/>
    <mergeCell ref="Q4:Q5"/>
    <mergeCell ref="R4:R5"/>
    <mergeCell ref="S4:S5"/>
    <mergeCell ref="W4:W5"/>
    <mergeCell ref="X4:X5"/>
    <mergeCell ref="Y4:Y5"/>
    <mergeCell ref="Z4:Z5"/>
    <mergeCell ref="AA4:AA5"/>
    <mergeCell ref="AL4:AL5"/>
    <mergeCell ref="AM4:AM5"/>
    <mergeCell ref="AN4:AN5"/>
    <mergeCell ref="B59:D59"/>
    <mergeCell ref="A2:D5"/>
    <mergeCell ref="A6:A59"/>
    <mergeCell ref="AF4:AF5"/>
    <mergeCell ref="AG4:AG5"/>
    <mergeCell ref="AH4:AH5"/>
    <mergeCell ref="AI4:AI5"/>
    <mergeCell ref="AJ4:AJ5"/>
    <mergeCell ref="AK4:AK5"/>
    <mergeCell ref="AE4:AE5"/>
    <mergeCell ref="T4:T5"/>
    <mergeCell ref="U4:U5"/>
    <mergeCell ref="V4:V5"/>
    <mergeCell ref="A60:A74"/>
    <mergeCell ref="B69:D69"/>
    <mergeCell ref="B70:D70"/>
    <mergeCell ref="B71:D71"/>
    <mergeCell ref="B72:D72"/>
    <mergeCell ref="B73:D73"/>
    <mergeCell ref="B74:D74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91EA-FB3E-422D-9228-9B841F0A3B2B}">
  <dimension ref="A1:AK70"/>
  <sheetViews>
    <sheetView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" x14ac:dyDescent="0.15"/>
  <cols>
    <col min="1" max="1" width="3.7109375" customWidth="1"/>
    <col min="2" max="2" width="9.42578125" bestFit="1" customWidth="1"/>
    <col min="3" max="3" width="19" customWidth="1"/>
    <col min="4" max="4" width="28.7109375" customWidth="1"/>
    <col min="5" max="5" width="7.85546875" customWidth="1"/>
    <col min="6" max="6" width="15.5703125" hidden="1" customWidth="1"/>
    <col min="8" max="8" width="7.85546875" customWidth="1"/>
    <col min="9" max="9" width="15.5703125" hidden="1" customWidth="1"/>
    <col min="11" max="11" width="7.85546875" customWidth="1"/>
    <col min="12" max="12" width="15.5703125" hidden="1" customWidth="1"/>
    <col min="14" max="14" width="7.85546875" customWidth="1"/>
    <col min="15" max="15" width="15.5703125" hidden="1" customWidth="1"/>
    <col min="17" max="17" width="7.85546875" customWidth="1"/>
    <col min="18" max="18" width="15.5703125" hidden="1" customWidth="1"/>
    <col min="20" max="20" width="7.85546875" customWidth="1"/>
    <col min="21" max="21" width="15.5703125" hidden="1" customWidth="1"/>
    <col min="23" max="23" width="7.85546875" customWidth="1"/>
    <col min="24" max="24" width="15.5703125" hidden="1" customWidth="1"/>
    <col min="26" max="26" width="7.85546875" customWidth="1"/>
    <col min="27" max="27" width="15.5703125" hidden="1" customWidth="1"/>
    <col min="29" max="29" width="7.85546875" customWidth="1"/>
    <col min="30" max="30" width="15.5703125" hidden="1" customWidth="1"/>
    <col min="32" max="32" width="7.85546875" customWidth="1"/>
    <col min="33" max="33" width="15.5703125" hidden="1" customWidth="1"/>
    <col min="35" max="35" width="7.85546875" customWidth="1"/>
    <col min="36" max="36" width="15.5703125" hidden="1" customWidth="1"/>
  </cols>
  <sheetData>
    <row r="1" spans="1:37" x14ac:dyDescent="0.15">
      <c r="A1" t="s">
        <v>88</v>
      </c>
    </row>
    <row r="2" spans="1:37" x14ac:dyDescent="0.15">
      <c r="A2" s="30"/>
      <c r="B2" s="30"/>
      <c r="C2" s="30"/>
      <c r="D2" s="30"/>
      <c r="E2" s="30" t="s">
        <v>49</v>
      </c>
      <c r="F2" s="30"/>
      <c r="G2" s="30"/>
      <c r="H2" s="30" t="s">
        <v>50</v>
      </c>
      <c r="I2" s="30"/>
      <c r="J2" s="30"/>
      <c r="K2" s="30" t="s">
        <v>51</v>
      </c>
      <c r="L2" s="30"/>
      <c r="M2" s="30"/>
      <c r="N2" s="30" t="s">
        <v>52</v>
      </c>
      <c r="O2" s="30"/>
      <c r="P2" s="30"/>
      <c r="Q2" s="30" t="s">
        <v>53</v>
      </c>
      <c r="R2" s="30"/>
      <c r="S2" s="30"/>
      <c r="T2" s="30" t="s">
        <v>54</v>
      </c>
      <c r="U2" s="30"/>
      <c r="V2" s="30"/>
      <c r="W2" s="30" t="s">
        <v>55</v>
      </c>
      <c r="X2" s="30"/>
      <c r="Y2" s="30"/>
      <c r="Z2" s="30" t="s">
        <v>56</v>
      </c>
      <c r="AA2" s="30"/>
      <c r="AB2" s="30"/>
      <c r="AC2" s="30" t="s">
        <v>57</v>
      </c>
      <c r="AD2" s="30"/>
      <c r="AE2" s="30"/>
      <c r="AF2" s="30" t="s">
        <v>0</v>
      </c>
      <c r="AG2" s="30"/>
      <c r="AH2" s="30"/>
      <c r="AI2" s="30" t="s">
        <v>3</v>
      </c>
      <c r="AJ2" s="30"/>
      <c r="AK2" s="30"/>
    </row>
    <row r="3" spans="1:37" x14ac:dyDescent="0.15">
      <c r="A3" s="30"/>
      <c r="B3" s="30"/>
      <c r="C3" s="30"/>
      <c r="D3" s="30"/>
      <c r="E3" s="37">
        <v>40065</v>
      </c>
      <c r="F3" s="37"/>
      <c r="G3" s="37"/>
      <c r="H3" s="37">
        <v>40088</v>
      </c>
      <c r="I3" s="37"/>
      <c r="J3" s="37"/>
      <c r="K3" s="37">
        <v>40116</v>
      </c>
      <c r="L3" s="37"/>
      <c r="M3" s="37"/>
      <c r="N3" s="37">
        <v>40130</v>
      </c>
      <c r="O3" s="37"/>
      <c r="P3" s="37"/>
      <c r="Q3" s="37">
        <v>40137</v>
      </c>
      <c r="R3" s="37"/>
      <c r="S3" s="37"/>
      <c r="T3" s="37">
        <v>40158</v>
      </c>
      <c r="U3" s="37"/>
      <c r="V3" s="37"/>
      <c r="W3" s="37">
        <v>40165</v>
      </c>
      <c r="X3" s="37"/>
      <c r="Y3" s="37"/>
      <c r="Z3" s="37">
        <v>40193</v>
      </c>
      <c r="AA3" s="37"/>
      <c r="AB3" s="37"/>
      <c r="AC3" s="37">
        <v>40214</v>
      </c>
      <c r="AD3" s="37"/>
      <c r="AE3" s="37"/>
      <c r="AF3" s="37">
        <v>40256</v>
      </c>
      <c r="AG3" s="37"/>
      <c r="AH3" s="37"/>
      <c r="AI3" s="30"/>
      <c r="AJ3" s="30"/>
      <c r="AK3" s="30"/>
    </row>
    <row r="4" spans="1:37" ht="12" customHeight="1" x14ac:dyDescent="0.15">
      <c r="A4" s="30"/>
      <c r="B4" s="30"/>
      <c r="C4" s="30"/>
      <c r="D4" s="30"/>
      <c r="E4" s="36" t="s">
        <v>73</v>
      </c>
      <c r="F4" s="36" t="s">
        <v>74</v>
      </c>
      <c r="G4" s="36" t="s">
        <v>4</v>
      </c>
      <c r="H4" s="36" t="s">
        <v>73</v>
      </c>
      <c r="I4" s="36" t="s">
        <v>74</v>
      </c>
      <c r="J4" s="36" t="s">
        <v>4</v>
      </c>
      <c r="K4" s="36" t="s">
        <v>73</v>
      </c>
      <c r="L4" s="36" t="s">
        <v>74</v>
      </c>
      <c r="M4" s="36" t="s">
        <v>4</v>
      </c>
      <c r="N4" s="36" t="s">
        <v>73</v>
      </c>
      <c r="O4" s="36" t="s">
        <v>74</v>
      </c>
      <c r="P4" s="36" t="s">
        <v>4</v>
      </c>
      <c r="Q4" s="36" t="s">
        <v>73</v>
      </c>
      <c r="R4" s="36" t="s">
        <v>74</v>
      </c>
      <c r="S4" s="36" t="s">
        <v>4</v>
      </c>
      <c r="T4" s="36" t="s">
        <v>73</v>
      </c>
      <c r="U4" s="36" t="s">
        <v>74</v>
      </c>
      <c r="V4" s="36" t="s">
        <v>4</v>
      </c>
      <c r="W4" s="36" t="s">
        <v>73</v>
      </c>
      <c r="X4" s="36" t="s">
        <v>74</v>
      </c>
      <c r="Y4" s="36" t="s">
        <v>4</v>
      </c>
      <c r="Z4" s="36" t="s">
        <v>73</v>
      </c>
      <c r="AA4" s="36" t="s">
        <v>74</v>
      </c>
      <c r="AB4" s="36" t="s">
        <v>4</v>
      </c>
      <c r="AC4" s="36" t="s">
        <v>73</v>
      </c>
      <c r="AD4" s="36" t="s">
        <v>74</v>
      </c>
      <c r="AE4" s="36" t="s">
        <v>4</v>
      </c>
      <c r="AF4" s="36" t="s">
        <v>73</v>
      </c>
      <c r="AG4" s="36" t="s">
        <v>74</v>
      </c>
      <c r="AH4" s="36" t="s">
        <v>4</v>
      </c>
      <c r="AI4" s="36" t="s">
        <v>73</v>
      </c>
      <c r="AJ4" s="36" t="s">
        <v>74</v>
      </c>
      <c r="AK4" s="36" t="s">
        <v>4</v>
      </c>
    </row>
    <row r="5" spans="1:37" x14ac:dyDescent="0.15">
      <c r="A5" s="30"/>
      <c r="B5" s="30"/>
      <c r="C5" s="30"/>
      <c r="D5" s="30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hidden="1" x14ac:dyDescent="0.15">
      <c r="A6" s="32" t="s">
        <v>91</v>
      </c>
      <c r="B6" s="1" t="s">
        <v>75</v>
      </c>
      <c r="C6" s="1" t="s">
        <v>6</v>
      </c>
      <c r="D6" t="s">
        <v>7</v>
      </c>
      <c r="E6" s="3"/>
      <c r="F6" s="3"/>
      <c r="G6" s="3"/>
      <c r="H6" s="3"/>
      <c r="I6" s="3"/>
      <c r="J6" s="3"/>
      <c r="K6" s="5">
        <v>13000</v>
      </c>
      <c r="L6" s="4">
        <v>1001910000</v>
      </c>
      <c r="M6" s="25">
        <f>L6/K6</f>
        <v>77070</v>
      </c>
      <c r="N6" s="3"/>
      <c r="O6" s="3"/>
      <c r="P6" s="3"/>
      <c r="Q6" s="5">
        <v>13000</v>
      </c>
      <c r="R6" s="4">
        <v>998920000</v>
      </c>
      <c r="S6" s="25">
        <f>R6/Q6</f>
        <v>76840</v>
      </c>
      <c r="AI6" s="5">
        <f>E6+H6+K6+N6+Q6+T6+W6+Z6+AC6+AF6</f>
        <v>26000</v>
      </c>
      <c r="AJ6" s="5">
        <f>F6+I6+L6+O6+R6+U6+X6+AA6+AD6+AG6</f>
        <v>2000830000</v>
      </c>
      <c r="AK6" s="25">
        <f>AJ6/AI6</f>
        <v>76955</v>
      </c>
    </row>
    <row r="7" spans="1:37" hidden="1" x14ac:dyDescent="0.15">
      <c r="A7" s="32"/>
      <c r="B7" s="1" t="s">
        <v>75</v>
      </c>
      <c r="C7" s="1" t="s">
        <v>6</v>
      </c>
      <c r="D7" t="s">
        <v>67</v>
      </c>
      <c r="E7" s="3"/>
      <c r="F7" s="3"/>
      <c r="G7" s="3"/>
      <c r="H7" s="3"/>
      <c r="I7" s="3"/>
      <c r="J7" s="3"/>
      <c r="K7" s="5"/>
      <c r="L7" s="4"/>
      <c r="M7" s="25"/>
      <c r="N7" s="5">
        <v>13000</v>
      </c>
      <c r="O7" s="4">
        <v>1031069000</v>
      </c>
      <c r="P7" s="25">
        <f>O7/N7</f>
        <v>79313</v>
      </c>
      <c r="Q7" s="5"/>
      <c r="R7" s="4"/>
      <c r="S7" s="25"/>
      <c r="AI7" s="5">
        <f t="shared" ref="AI7:AJ52" si="0">E7+H7+K7+N7+Q7+T7+W7+Z7+AC7+AF7</f>
        <v>13000</v>
      </c>
      <c r="AJ7" s="5">
        <f t="shared" si="0"/>
        <v>1031069000</v>
      </c>
      <c r="AK7" s="25">
        <f t="shared" ref="AK7:AK52" si="1">AJ7/AI7</f>
        <v>79313</v>
      </c>
    </row>
    <row r="8" spans="1:37" hidden="1" x14ac:dyDescent="0.15">
      <c r="A8" s="32"/>
      <c r="B8" s="1" t="s">
        <v>75</v>
      </c>
      <c r="C8" s="1" t="s">
        <v>6</v>
      </c>
      <c r="D8" t="s">
        <v>10</v>
      </c>
      <c r="E8" s="3"/>
      <c r="F8" s="3"/>
      <c r="G8" s="3"/>
      <c r="H8" s="3"/>
      <c r="I8" s="3"/>
      <c r="J8" s="3"/>
      <c r="K8" s="5"/>
      <c r="L8" s="4"/>
      <c r="M8" s="25"/>
      <c r="N8" s="5"/>
      <c r="O8" s="4"/>
      <c r="P8" s="25"/>
      <c r="Q8" s="5"/>
      <c r="R8" s="4"/>
      <c r="S8" s="25"/>
      <c r="T8" s="5">
        <v>13000</v>
      </c>
      <c r="U8" s="5">
        <v>981838000</v>
      </c>
      <c r="V8" s="25">
        <f>U8/T8</f>
        <v>75526</v>
      </c>
      <c r="Z8" s="5">
        <v>13000</v>
      </c>
      <c r="AA8" s="5">
        <v>1001520000</v>
      </c>
      <c r="AB8" s="25">
        <f>AA8/Z8</f>
        <v>77040</v>
      </c>
      <c r="AI8" s="5">
        <f t="shared" si="0"/>
        <v>26000</v>
      </c>
      <c r="AJ8" s="5">
        <f t="shared" si="0"/>
        <v>1983358000</v>
      </c>
      <c r="AK8" s="25">
        <f t="shared" si="1"/>
        <v>76283</v>
      </c>
    </row>
    <row r="9" spans="1:37" hidden="1" x14ac:dyDescent="0.15">
      <c r="A9" s="32"/>
      <c r="B9" s="1" t="s">
        <v>75</v>
      </c>
      <c r="C9" s="1" t="s">
        <v>6</v>
      </c>
      <c r="D9" t="s">
        <v>35</v>
      </c>
      <c r="E9" s="5">
        <v>13000</v>
      </c>
      <c r="F9" s="5">
        <v>1203566000</v>
      </c>
      <c r="G9" s="25">
        <f>F9/E9</f>
        <v>92582</v>
      </c>
      <c r="H9" s="5"/>
      <c r="I9" s="5"/>
      <c r="J9" s="25"/>
      <c r="K9" s="5">
        <v>13000</v>
      </c>
      <c r="L9" s="4">
        <v>1056900000</v>
      </c>
      <c r="M9" s="25">
        <f>L9/K9</f>
        <v>81300</v>
      </c>
      <c r="N9" s="5">
        <v>13000</v>
      </c>
      <c r="O9" s="4">
        <v>1019551000</v>
      </c>
      <c r="P9" s="25">
        <f>O9/N9</f>
        <v>78427</v>
      </c>
      <c r="Q9" s="5"/>
      <c r="R9" s="4"/>
      <c r="S9" s="25"/>
      <c r="T9" s="5"/>
      <c r="U9" s="5"/>
      <c r="AF9" s="5">
        <v>12000</v>
      </c>
      <c r="AG9" s="5">
        <v>826536000</v>
      </c>
      <c r="AH9" s="25">
        <f>AG9/AF9</f>
        <v>68878</v>
      </c>
      <c r="AI9" s="5">
        <f t="shared" si="0"/>
        <v>51000</v>
      </c>
      <c r="AJ9" s="5">
        <f t="shared" si="0"/>
        <v>4106553000</v>
      </c>
      <c r="AK9" s="25">
        <f t="shared" si="1"/>
        <v>80520.647058823524</v>
      </c>
    </row>
    <row r="10" spans="1:37" hidden="1" x14ac:dyDescent="0.15">
      <c r="A10" s="32"/>
      <c r="B10" s="1" t="s">
        <v>75</v>
      </c>
      <c r="C10" s="1" t="s">
        <v>6</v>
      </c>
      <c r="D10" t="s">
        <v>78</v>
      </c>
      <c r="E10" s="5"/>
      <c r="F10" s="5"/>
      <c r="G10" s="25"/>
      <c r="H10" s="5"/>
      <c r="I10" s="5"/>
      <c r="J10" s="25"/>
      <c r="K10" s="5"/>
      <c r="L10" s="4"/>
      <c r="M10" s="25"/>
      <c r="N10" s="5"/>
      <c r="O10" s="4"/>
      <c r="P10" s="25"/>
      <c r="Q10" s="5"/>
      <c r="R10" s="4"/>
      <c r="S10" s="25"/>
      <c r="T10" s="5"/>
      <c r="U10" s="5"/>
      <c r="W10" s="5">
        <v>13000</v>
      </c>
      <c r="X10" s="5">
        <v>1014897000</v>
      </c>
      <c r="Y10" s="25">
        <f>X10/W10</f>
        <v>78069</v>
      </c>
      <c r="Z10" s="5"/>
      <c r="AA10" s="5"/>
      <c r="AB10" s="25"/>
      <c r="AC10" s="5"/>
      <c r="AD10" s="5"/>
      <c r="AE10" s="25"/>
      <c r="AH10" s="25"/>
      <c r="AI10" s="5">
        <f t="shared" si="0"/>
        <v>13000</v>
      </c>
      <c r="AJ10" s="5">
        <f t="shared" si="0"/>
        <v>1014897000</v>
      </c>
      <c r="AK10" s="25">
        <f t="shared" si="1"/>
        <v>78069</v>
      </c>
    </row>
    <row r="11" spans="1:37" hidden="1" x14ac:dyDescent="0.15">
      <c r="A11" s="32"/>
      <c r="B11" s="1" t="s">
        <v>75</v>
      </c>
      <c r="C11" s="1" t="s">
        <v>6</v>
      </c>
      <c r="D11" t="s">
        <v>60</v>
      </c>
      <c r="E11" s="5"/>
      <c r="F11" s="5"/>
      <c r="G11" s="25"/>
      <c r="H11" s="5"/>
      <c r="I11" s="5"/>
      <c r="J11" s="25"/>
      <c r="K11" s="5">
        <v>13000</v>
      </c>
      <c r="L11" s="4">
        <v>1014546000</v>
      </c>
      <c r="M11" s="25">
        <f>L11/K11</f>
        <v>78042</v>
      </c>
      <c r="N11" s="5"/>
      <c r="O11" s="4"/>
      <c r="P11" s="25"/>
      <c r="Q11" s="5"/>
      <c r="R11" s="4"/>
      <c r="S11" s="25"/>
      <c r="T11" s="5"/>
      <c r="U11" s="5"/>
      <c r="W11" s="5"/>
      <c r="X11" s="5"/>
      <c r="Z11" s="5"/>
      <c r="AA11" s="5"/>
      <c r="AC11" s="5"/>
      <c r="AD11" s="5"/>
      <c r="AI11" s="5">
        <f t="shared" si="0"/>
        <v>13000</v>
      </c>
      <c r="AJ11" s="5">
        <f t="shared" si="0"/>
        <v>1014546000</v>
      </c>
      <c r="AK11" s="25">
        <f t="shared" si="1"/>
        <v>78042</v>
      </c>
    </row>
    <row r="12" spans="1:37" hidden="1" x14ac:dyDescent="0.15">
      <c r="A12" s="32"/>
      <c r="B12" s="1" t="s">
        <v>75</v>
      </c>
      <c r="C12" s="1" t="s">
        <v>6</v>
      </c>
      <c r="D12" t="s">
        <v>18</v>
      </c>
      <c r="E12" s="5"/>
      <c r="F12" s="5"/>
      <c r="G12" s="25"/>
      <c r="H12" s="5">
        <v>13000</v>
      </c>
      <c r="I12" s="5">
        <v>1025713000</v>
      </c>
      <c r="J12" s="25">
        <f>I12/H12</f>
        <v>78901</v>
      </c>
      <c r="K12" s="5"/>
      <c r="L12" s="4"/>
      <c r="M12" s="25"/>
      <c r="N12" s="5"/>
      <c r="O12" s="4"/>
      <c r="P12" s="25"/>
      <c r="Q12" s="5"/>
      <c r="R12" s="4"/>
      <c r="S12" s="25"/>
      <c r="T12" s="5"/>
      <c r="U12" s="5"/>
      <c r="W12" s="5">
        <v>13000</v>
      </c>
      <c r="X12" s="5">
        <v>1019148000</v>
      </c>
      <c r="Y12" s="25">
        <f>X12/W12</f>
        <v>78396</v>
      </c>
      <c r="Z12" s="5"/>
      <c r="AA12" s="5"/>
      <c r="AB12" s="25"/>
      <c r="AC12" s="5"/>
      <c r="AD12" s="5"/>
      <c r="AE12" s="25"/>
      <c r="AH12" s="25"/>
      <c r="AI12" s="5">
        <f t="shared" si="0"/>
        <v>26000</v>
      </c>
      <c r="AJ12" s="5">
        <f t="shared" si="0"/>
        <v>2044861000</v>
      </c>
      <c r="AK12" s="25">
        <f t="shared" si="1"/>
        <v>78648.5</v>
      </c>
    </row>
    <row r="13" spans="1:37" hidden="1" x14ac:dyDescent="0.15">
      <c r="A13" s="32"/>
      <c r="B13" s="1" t="s">
        <v>75</v>
      </c>
      <c r="C13" s="1" t="s">
        <v>6</v>
      </c>
      <c r="D13" t="s">
        <v>18</v>
      </c>
      <c r="E13" s="5"/>
      <c r="F13" s="5"/>
      <c r="G13" s="25"/>
      <c r="H13" s="5">
        <v>13000</v>
      </c>
      <c r="I13" s="5">
        <v>1025713000</v>
      </c>
      <c r="J13" s="25">
        <f>I13/H13</f>
        <v>78901</v>
      </c>
      <c r="K13" s="5"/>
      <c r="L13" s="4"/>
      <c r="M13" s="25"/>
      <c r="N13" s="5"/>
      <c r="O13" s="4"/>
      <c r="P13" s="25"/>
      <c r="Q13" s="5"/>
      <c r="R13" s="4"/>
      <c r="S13" s="25"/>
      <c r="T13" s="5"/>
      <c r="U13" s="5"/>
      <c r="W13" s="5"/>
      <c r="X13" s="5"/>
      <c r="Z13" s="5"/>
      <c r="AA13" s="5"/>
      <c r="AC13" s="5"/>
      <c r="AD13" s="5"/>
      <c r="AI13" s="5">
        <f t="shared" si="0"/>
        <v>13000</v>
      </c>
      <c r="AJ13" s="5">
        <f t="shared" si="0"/>
        <v>1025713000</v>
      </c>
      <c r="AK13" s="25">
        <f t="shared" si="1"/>
        <v>78901</v>
      </c>
    </row>
    <row r="14" spans="1:37" hidden="1" x14ac:dyDescent="0.15">
      <c r="A14" s="32"/>
      <c r="B14" s="1"/>
      <c r="C14" s="1"/>
      <c r="D14" s="1" t="s">
        <v>93</v>
      </c>
      <c r="E14" s="4"/>
      <c r="F14" s="4"/>
      <c r="G14" s="25"/>
      <c r="H14" s="4">
        <f t="shared" ref="H14:I14" si="2">SUBTOTAL(9,H12:H13)</f>
        <v>26000</v>
      </c>
      <c r="I14" s="4">
        <f t="shared" si="2"/>
        <v>2051426000</v>
      </c>
      <c r="J14" s="25">
        <f t="shared" ref="J14" si="3">I14/H14</f>
        <v>78901</v>
      </c>
      <c r="K14" s="4"/>
      <c r="L14" s="4"/>
      <c r="M14" s="25"/>
      <c r="N14" s="4"/>
      <c r="O14" s="4"/>
      <c r="P14" s="25"/>
      <c r="Q14" s="4"/>
      <c r="R14" s="4"/>
      <c r="S14" s="25"/>
      <c r="T14" s="4"/>
      <c r="U14" s="4"/>
      <c r="V14" s="25"/>
      <c r="W14" s="4">
        <f t="shared" ref="W14:X14" si="4">SUBTOTAL(9,W12:W13)</f>
        <v>13000</v>
      </c>
      <c r="X14" s="4">
        <f t="shared" si="4"/>
        <v>1019148000</v>
      </c>
      <c r="Y14" s="25">
        <f t="shared" ref="Y14" si="5">X14/W14</f>
        <v>78396</v>
      </c>
      <c r="Z14" s="4"/>
      <c r="AA14" s="4"/>
      <c r="AB14" s="25"/>
      <c r="AC14" s="4"/>
      <c r="AD14" s="4"/>
      <c r="AE14" s="25"/>
      <c r="AF14" s="4"/>
      <c r="AG14" s="4"/>
      <c r="AH14" s="25"/>
      <c r="AI14" s="5">
        <f t="shared" ref="AI14" si="6">E14+H14+K14+N14+Q14+T14+W14+Z14+AC14+AF14</f>
        <v>39000</v>
      </c>
      <c r="AJ14" s="5">
        <f t="shared" ref="AJ14" si="7">F14+I14+L14+O14+R14+U14+X14+AA14+AD14+AG14</f>
        <v>3070574000</v>
      </c>
      <c r="AK14" s="25">
        <f t="shared" ref="AK14" si="8">AJ14/AI14</f>
        <v>78732.666666666672</v>
      </c>
    </row>
    <row r="15" spans="1:37" hidden="1" x14ac:dyDescent="0.15">
      <c r="A15" s="32"/>
      <c r="B15" s="1" t="s">
        <v>75</v>
      </c>
      <c r="C15" s="1" t="s">
        <v>6</v>
      </c>
      <c r="D15" t="s">
        <v>68</v>
      </c>
      <c r="E15" s="5"/>
      <c r="F15" s="5"/>
      <c r="G15" s="25"/>
      <c r="H15" s="5"/>
      <c r="I15" s="5"/>
      <c r="J15" s="25"/>
      <c r="K15" s="5"/>
      <c r="L15" s="4"/>
      <c r="M15" s="25"/>
      <c r="N15" s="5"/>
      <c r="O15" s="4"/>
      <c r="P15" s="25"/>
      <c r="Q15" s="5">
        <v>13000</v>
      </c>
      <c r="R15" s="4">
        <v>1000493000</v>
      </c>
      <c r="S15" s="25">
        <f>R15/Q15</f>
        <v>76961</v>
      </c>
      <c r="T15" s="5"/>
      <c r="U15" s="5"/>
      <c r="W15" s="5"/>
      <c r="X15" s="5"/>
      <c r="Z15" s="5"/>
      <c r="AA15" s="5"/>
      <c r="AC15" s="5">
        <v>13000</v>
      </c>
      <c r="AD15" s="5">
        <v>948974000</v>
      </c>
      <c r="AE15" s="25">
        <f>AD15/AC15</f>
        <v>72998</v>
      </c>
      <c r="AH15" s="25"/>
      <c r="AI15" s="5">
        <f t="shared" si="0"/>
        <v>26000</v>
      </c>
      <c r="AJ15" s="5">
        <f t="shared" si="0"/>
        <v>1949467000</v>
      </c>
      <c r="AK15" s="25">
        <f t="shared" si="1"/>
        <v>74979.5</v>
      </c>
    </row>
    <row r="16" spans="1:37" hidden="1" x14ac:dyDescent="0.15">
      <c r="A16" s="32"/>
      <c r="B16" s="1" t="s">
        <v>75</v>
      </c>
      <c r="C16" s="1" t="s">
        <v>6</v>
      </c>
      <c r="D16" t="s">
        <v>69</v>
      </c>
      <c r="E16" s="5"/>
      <c r="F16" s="5"/>
      <c r="G16" s="25"/>
      <c r="H16" s="5"/>
      <c r="I16" s="5"/>
      <c r="J16" s="25"/>
      <c r="K16" s="5"/>
      <c r="L16" s="4"/>
      <c r="M16" s="25"/>
      <c r="N16" s="5"/>
      <c r="O16" s="4"/>
      <c r="P16" s="25"/>
      <c r="Q16" s="5"/>
      <c r="R16" s="4"/>
      <c r="S16" s="25"/>
      <c r="T16" s="5">
        <v>13000</v>
      </c>
      <c r="U16" s="5">
        <v>1007487000</v>
      </c>
      <c r="V16" s="25">
        <f>U16/T16</f>
        <v>77499</v>
      </c>
      <c r="W16" s="5"/>
      <c r="X16" s="5"/>
      <c r="Z16" s="5">
        <v>13000</v>
      </c>
      <c r="AA16" s="5">
        <v>1023074000</v>
      </c>
      <c r="AB16" s="25">
        <f>AA16/Z16</f>
        <v>78698</v>
      </c>
      <c r="AC16" s="5"/>
      <c r="AD16" s="5"/>
      <c r="AI16" s="5">
        <f t="shared" si="0"/>
        <v>26000</v>
      </c>
      <c r="AJ16" s="5">
        <f t="shared" si="0"/>
        <v>2030561000</v>
      </c>
      <c r="AK16" s="25">
        <f t="shared" si="1"/>
        <v>78098.5</v>
      </c>
    </row>
    <row r="17" spans="1:37" hidden="1" x14ac:dyDescent="0.15">
      <c r="A17" s="32"/>
      <c r="B17" s="1" t="s">
        <v>75</v>
      </c>
      <c r="C17" s="1" t="s">
        <v>6</v>
      </c>
      <c r="D17" t="s">
        <v>79</v>
      </c>
      <c r="E17" s="5"/>
      <c r="F17" s="5"/>
      <c r="G17" s="25"/>
      <c r="H17" s="5"/>
      <c r="I17" s="5"/>
      <c r="J17" s="25"/>
      <c r="K17" s="5"/>
      <c r="L17" s="4"/>
      <c r="M17" s="25"/>
      <c r="N17" s="5"/>
      <c r="O17" s="4"/>
      <c r="P17" s="25"/>
      <c r="Q17" s="5">
        <v>13000</v>
      </c>
      <c r="R17" s="4">
        <v>1026766000</v>
      </c>
      <c r="S17" s="25">
        <f>R17/Q17</f>
        <v>78982</v>
      </c>
      <c r="T17" s="5"/>
      <c r="U17" s="5"/>
      <c r="W17" s="5"/>
      <c r="X17" s="5"/>
      <c r="Z17" s="5"/>
      <c r="AA17" s="5"/>
      <c r="AC17" s="5"/>
      <c r="AD17" s="5"/>
      <c r="AI17" s="5">
        <f t="shared" si="0"/>
        <v>13000</v>
      </c>
      <c r="AJ17" s="5">
        <f t="shared" si="0"/>
        <v>1026766000</v>
      </c>
      <c r="AK17" s="25">
        <f t="shared" si="1"/>
        <v>78982</v>
      </c>
    </row>
    <row r="18" spans="1:37" hidden="1" x14ac:dyDescent="0.15">
      <c r="A18" s="32"/>
      <c r="B18" s="1" t="s">
        <v>75</v>
      </c>
      <c r="C18" s="1" t="s">
        <v>6</v>
      </c>
      <c r="D18" t="s">
        <v>19</v>
      </c>
      <c r="E18" s="5"/>
      <c r="F18" s="5"/>
      <c r="G18" s="25"/>
      <c r="H18" s="5"/>
      <c r="I18" s="5"/>
      <c r="J18" s="25"/>
      <c r="K18" s="5"/>
      <c r="L18" s="4"/>
      <c r="M18" s="25"/>
      <c r="N18" s="5"/>
      <c r="O18" s="4"/>
      <c r="P18" s="25"/>
      <c r="Q18" s="5"/>
      <c r="R18" s="4"/>
      <c r="S18" s="25"/>
      <c r="T18" s="5">
        <v>13000</v>
      </c>
      <c r="U18" s="5">
        <v>1006642000</v>
      </c>
      <c r="V18" s="25">
        <f>U18/T18</f>
        <v>77434</v>
      </c>
      <c r="W18" s="5"/>
      <c r="X18" s="5"/>
      <c r="Z18" s="5"/>
      <c r="AA18" s="5"/>
      <c r="AC18" s="5"/>
      <c r="AD18" s="5"/>
      <c r="AF18" s="5">
        <v>11500</v>
      </c>
      <c r="AG18" s="5">
        <v>784990000</v>
      </c>
      <c r="AH18" s="25">
        <f>AG18/AF18</f>
        <v>68260</v>
      </c>
      <c r="AI18" s="5">
        <f t="shared" si="0"/>
        <v>24500</v>
      </c>
      <c r="AJ18" s="5">
        <f t="shared" si="0"/>
        <v>1791632000</v>
      </c>
      <c r="AK18" s="25">
        <f t="shared" si="1"/>
        <v>73127.836734693876</v>
      </c>
    </row>
    <row r="19" spans="1:37" hidden="1" x14ac:dyDescent="0.15">
      <c r="A19" s="32"/>
      <c r="B19" s="1" t="s">
        <v>75</v>
      </c>
      <c r="C19" s="1" t="s">
        <v>6</v>
      </c>
      <c r="D19" t="s">
        <v>21</v>
      </c>
      <c r="E19" s="5"/>
      <c r="F19" s="5"/>
      <c r="G19" s="25"/>
      <c r="H19" s="5"/>
      <c r="I19" s="5"/>
      <c r="J19" s="25"/>
      <c r="K19" s="5"/>
      <c r="L19" s="4"/>
      <c r="M19" s="25"/>
      <c r="N19" s="5"/>
      <c r="O19" s="4"/>
      <c r="P19" s="25"/>
      <c r="Q19" s="5"/>
      <c r="R19" s="4"/>
      <c r="S19" s="25"/>
      <c r="T19" s="5"/>
      <c r="U19" s="5"/>
      <c r="W19" s="5">
        <v>13000</v>
      </c>
      <c r="X19" s="5">
        <v>1016587000</v>
      </c>
      <c r="Y19" s="25">
        <f>X19/W19</f>
        <v>78199</v>
      </c>
      <c r="Z19" s="5"/>
      <c r="AA19" s="5"/>
      <c r="AB19" s="25"/>
      <c r="AC19" s="5"/>
      <c r="AD19" s="5"/>
      <c r="AE19" s="25"/>
      <c r="AH19" s="25"/>
      <c r="AI19" s="5">
        <f t="shared" si="0"/>
        <v>13000</v>
      </c>
      <c r="AJ19" s="5">
        <f t="shared" si="0"/>
        <v>1016587000</v>
      </c>
      <c r="AK19" s="25">
        <f t="shared" si="1"/>
        <v>78199</v>
      </c>
    </row>
    <row r="20" spans="1:37" hidden="1" x14ac:dyDescent="0.15">
      <c r="A20" s="32"/>
      <c r="B20" s="1" t="s">
        <v>75</v>
      </c>
      <c r="C20" s="1" t="s">
        <v>6</v>
      </c>
      <c r="D20" t="s">
        <v>22</v>
      </c>
      <c r="E20" s="5"/>
      <c r="F20" s="5"/>
      <c r="G20" s="25"/>
      <c r="H20" s="5"/>
      <c r="I20" s="5"/>
      <c r="J20" s="25"/>
      <c r="K20" s="5"/>
      <c r="L20" s="4"/>
      <c r="M20" s="25"/>
      <c r="N20" s="5">
        <v>13000</v>
      </c>
      <c r="O20" s="4">
        <v>1045200000</v>
      </c>
      <c r="P20" s="25">
        <f>O20/N20</f>
        <v>80400</v>
      </c>
      <c r="Q20" s="5"/>
      <c r="R20" s="4"/>
      <c r="S20" s="25"/>
      <c r="T20" s="5"/>
      <c r="U20" s="5"/>
      <c r="W20" s="5"/>
      <c r="X20" s="5"/>
      <c r="Z20" s="5"/>
      <c r="AA20" s="5"/>
      <c r="AC20" s="5"/>
      <c r="AD20" s="5"/>
      <c r="AI20" s="5">
        <f t="shared" si="0"/>
        <v>13000</v>
      </c>
      <c r="AJ20" s="5">
        <f t="shared" si="0"/>
        <v>1045200000</v>
      </c>
      <c r="AK20" s="25">
        <f t="shared" si="1"/>
        <v>80400</v>
      </c>
    </row>
    <row r="21" spans="1:37" x14ac:dyDescent="0.15">
      <c r="A21" s="32"/>
      <c r="B21" s="1" t="s">
        <v>75</v>
      </c>
      <c r="C21" s="1" t="s">
        <v>6</v>
      </c>
      <c r="D21" s="1" t="s">
        <v>89</v>
      </c>
      <c r="E21" s="4">
        <f>SUBTOTAL(9,E6:E20)</f>
        <v>13000</v>
      </c>
      <c r="F21" s="4">
        <f>SUBTOTAL(9,F6:F20)</f>
        <v>1203566000</v>
      </c>
      <c r="G21" s="25">
        <f>F21/E21</f>
        <v>92582</v>
      </c>
      <c r="H21" s="4">
        <f>SUBTOTAL(9,H6:H20)</f>
        <v>26000</v>
      </c>
      <c r="I21" s="4">
        <f>SUBTOTAL(9,I6:I20)</f>
        <v>2051426000</v>
      </c>
      <c r="J21" s="25">
        <f>I21/H21</f>
        <v>78901</v>
      </c>
      <c r="K21" s="4">
        <f>SUBTOTAL(9,K6:K20)</f>
        <v>39000</v>
      </c>
      <c r="L21" s="4">
        <f>SUBTOTAL(9,L6:L20)</f>
        <v>3073356000</v>
      </c>
      <c r="M21" s="25">
        <f>L21/K21</f>
        <v>78804</v>
      </c>
      <c r="N21" s="4">
        <f>SUBTOTAL(9,N6:N20)</f>
        <v>39000</v>
      </c>
      <c r="O21" s="4">
        <f>SUBTOTAL(9,O6:O20)</f>
        <v>3095820000</v>
      </c>
      <c r="P21" s="25">
        <f>O21/N21</f>
        <v>79380</v>
      </c>
      <c r="Q21" s="4">
        <f>SUBTOTAL(9,Q6:Q20)</f>
        <v>39000</v>
      </c>
      <c r="R21" s="4">
        <f>SUBTOTAL(9,R6:R20)</f>
        <v>3026179000</v>
      </c>
      <c r="S21" s="25">
        <f>R21/Q21</f>
        <v>77594.333333333328</v>
      </c>
      <c r="T21" s="4">
        <f>SUBTOTAL(9,T6:T20)</f>
        <v>39000</v>
      </c>
      <c r="U21" s="4">
        <f>SUBTOTAL(9,U6:U20)</f>
        <v>2995967000</v>
      </c>
      <c r="V21" s="25">
        <f>U21/T21</f>
        <v>76819.666666666672</v>
      </c>
      <c r="W21" s="4">
        <f>SUBTOTAL(9,W6:W20)</f>
        <v>39000</v>
      </c>
      <c r="X21" s="4">
        <f>SUBTOTAL(9,X6:X20)</f>
        <v>3050632000</v>
      </c>
      <c r="Y21" s="25">
        <f t="shared" ref="Y21:Y26" si="9">X21/W21</f>
        <v>78221.333333333328</v>
      </c>
      <c r="Z21" s="4">
        <f>SUBTOTAL(9,Z6:Z20)</f>
        <v>26000</v>
      </c>
      <c r="AA21" s="4">
        <f>SUBTOTAL(9,AA6:AA20)</f>
        <v>2024594000</v>
      </c>
      <c r="AB21" s="25">
        <f>AA21/Z21</f>
        <v>77869</v>
      </c>
      <c r="AC21" s="4">
        <f>SUBTOTAL(9,AC6:AC20)</f>
        <v>13000</v>
      </c>
      <c r="AD21" s="4">
        <f>SUBTOTAL(9,AD6:AD20)</f>
        <v>948974000</v>
      </c>
      <c r="AE21" s="25">
        <f t="shared" ref="AE21:AE25" si="10">AD21/AC21</f>
        <v>72998</v>
      </c>
      <c r="AF21" s="4">
        <f>SUBTOTAL(9,AF6:AF20)</f>
        <v>23500</v>
      </c>
      <c r="AG21" s="4">
        <f>SUBTOTAL(9,AG6:AG20)</f>
        <v>1611526000</v>
      </c>
      <c r="AH21" s="25">
        <f>AG21/AF21</f>
        <v>68575.574468085106</v>
      </c>
      <c r="AI21" s="4">
        <f>SUBTOTAL(9,AI6:AI20)</f>
        <v>335500</v>
      </c>
      <c r="AJ21" s="4">
        <f>SUBTOTAL(9,AJ6:AJ20)</f>
        <v>26152614000</v>
      </c>
      <c r="AK21" s="25">
        <f>AJ21/AI21</f>
        <v>77951.159463487333</v>
      </c>
    </row>
    <row r="22" spans="1:37" ht="12" hidden="1" customHeight="1" x14ac:dyDescent="0.15">
      <c r="A22" s="32"/>
      <c r="B22" s="1" t="s">
        <v>77</v>
      </c>
      <c r="C22" s="1" t="s">
        <v>33</v>
      </c>
      <c r="D22" t="s">
        <v>7</v>
      </c>
      <c r="E22" s="5">
        <v>5000</v>
      </c>
      <c r="F22" s="5">
        <v>288910000</v>
      </c>
      <c r="G22" s="25">
        <f>F22/E22</f>
        <v>57782</v>
      </c>
      <c r="H22" s="5"/>
      <c r="J22" s="25"/>
      <c r="K22" s="5">
        <v>7000</v>
      </c>
      <c r="L22" s="4">
        <v>384790000</v>
      </c>
      <c r="M22" s="25">
        <f>L22/K22</f>
        <v>54970</v>
      </c>
      <c r="N22" s="5"/>
      <c r="O22" s="4"/>
      <c r="P22" s="25"/>
      <c r="Q22" s="5">
        <v>7000</v>
      </c>
      <c r="R22" s="4">
        <v>401940000</v>
      </c>
      <c r="S22" s="25">
        <f>R22/Q22</f>
        <v>57420</v>
      </c>
      <c r="T22" s="5"/>
      <c r="U22" s="5"/>
      <c r="W22" s="5">
        <v>5000</v>
      </c>
      <c r="X22" s="5">
        <v>296700000</v>
      </c>
      <c r="Y22" s="25">
        <f t="shared" si="9"/>
        <v>59340</v>
      </c>
      <c r="Z22" s="5"/>
      <c r="AA22" s="5"/>
      <c r="AB22" s="25"/>
      <c r="AC22" s="5">
        <v>4700</v>
      </c>
      <c r="AD22" s="5">
        <v>270532000</v>
      </c>
      <c r="AE22" s="25">
        <f t="shared" si="10"/>
        <v>57560</v>
      </c>
      <c r="AF22" s="5">
        <v>5300</v>
      </c>
      <c r="AG22" s="5">
        <v>282558900</v>
      </c>
      <c r="AH22" s="25">
        <f>AG22/AF22</f>
        <v>53313</v>
      </c>
      <c r="AI22" s="5">
        <f t="shared" si="0"/>
        <v>34000</v>
      </c>
      <c r="AJ22" s="5">
        <f t="shared" si="0"/>
        <v>1925430900</v>
      </c>
      <c r="AK22" s="25">
        <f t="shared" si="1"/>
        <v>56630.320588235292</v>
      </c>
    </row>
    <row r="23" spans="1:37" ht="12" hidden="1" customHeight="1" x14ac:dyDescent="0.15">
      <c r="A23" s="32"/>
      <c r="B23" s="1" t="s">
        <v>77</v>
      </c>
      <c r="C23" s="1" t="s">
        <v>33</v>
      </c>
      <c r="D23" t="s">
        <v>7</v>
      </c>
      <c r="E23" s="5">
        <v>5000</v>
      </c>
      <c r="F23" s="5">
        <v>291000000</v>
      </c>
      <c r="G23" s="25">
        <f>F23/E23</f>
        <v>58200</v>
      </c>
      <c r="H23" s="5"/>
      <c r="J23" s="25"/>
      <c r="K23" s="5">
        <v>5000</v>
      </c>
      <c r="L23" s="4">
        <v>272950000</v>
      </c>
      <c r="M23" s="25">
        <f>L23/K23</f>
        <v>54590</v>
      </c>
      <c r="N23" s="5"/>
      <c r="O23" s="4"/>
      <c r="P23" s="25"/>
      <c r="Q23" s="5">
        <v>5000</v>
      </c>
      <c r="R23" s="4">
        <v>288650000</v>
      </c>
      <c r="S23" s="25">
        <f>R23/Q23</f>
        <v>57730</v>
      </c>
      <c r="T23" s="5"/>
      <c r="U23" s="5"/>
      <c r="W23" s="5">
        <v>5000</v>
      </c>
      <c r="X23" s="5">
        <v>303450000</v>
      </c>
      <c r="Y23" s="25">
        <f t="shared" si="9"/>
        <v>60690</v>
      </c>
      <c r="Z23" s="5"/>
      <c r="AA23" s="5"/>
      <c r="AB23" s="25"/>
      <c r="AC23" s="5">
        <v>5000</v>
      </c>
      <c r="AD23" s="5">
        <v>285450000</v>
      </c>
      <c r="AE23" s="25">
        <f t="shared" si="10"/>
        <v>57090</v>
      </c>
      <c r="AH23" s="25"/>
      <c r="AI23" s="5">
        <f t="shared" si="0"/>
        <v>25000</v>
      </c>
      <c r="AJ23" s="5">
        <f t="shared" si="0"/>
        <v>1441500000</v>
      </c>
      <c r="AK23" s="25">
        <f t="shared" si="1"/>
        <v>57660</v>
      </c>
    </row>
    <row r="24" spans="1:37" ht="12" hidden="1" customHeight="1" x14ac:dyDescent="0.15">
      <c r="A24" s="32"/>
      <c r="B24" s="1" t="s">
        <v>77</v>
      </c>
      <c r="C24" s="1" t="s">
        <v>33</v>
      </c>
      <c r="D24" t="s">
        <v>7</v>
      </c>
      <c r="E24" s="5"/>
      <c r="F24" s="5"/>
      <c r="G24" s="25"/>
      <c r="H24" s="5"/>
      <c r="J24" s="25"/>
      <c r="K24" s="5"/>
      <c r="L24" s="4"/>
      <c r="M24" s="25"/>
      <c r="N24" s="5"/>
      <c r="O24" s="4"/>
      <c r="P24" s="25"/>
      <c r="Q24" s="5"/>
      <c r="R24" s="4"/>
      <c r="S24" s="25"/>
      <c r="T24" s="5"/>
      <c r="U24" s="5"/>
      <c r="W24" s="5">
        <v>5000</v>
      </c>
      <c r="X24" s="5">
        <v>296700000</v>
      </c>
      <c r="Y24" s="25">
        <f t="shared" si="9"/>
        <v>59340</v>
      </c>
      <c r="Z24" s="5"/>
      <c r="AA24" s="5"/>
      <c r="AB24" s="25"/>
      <c r="AC24" s="5">
        <v>5000</v>
      </c>
      <c r="AD24" s="5">
        <v>287850000</v>
      </c>
      <c r="AE24" s="25">
        <f t="shared" si="10"/>
        <v>57570</v>
      </c>
      <c r="AH24" s="25"/>
      <c r="AI24" s="5">
        <f t="shared" si="0"/>
        <v>10000</v>
      </c>
      <c r="AJ24" s="5">
        <f t="shared" si="0"/>
        <v>584550000</v>
      </c>
      <c r="AK24" s="25">
        <f t="shared" si="1"/>
        <v>58455</v>
      </c>
    </row>
    <row r="25" spans="1:37" ht="12" hidden="1" customHeight="1" x14ac:dyDescent="0.15">
      <c r="A25" s="32"/>
      <c r="B25" s="1" t="s">
        <v>77</v>
      </c>
      <c r="C25" s="1" t="s">
        <v>33</v>
      </c>
      <c r="D25" t="s">
        <v>7</v>
      </c>
      <c r="E25" s="5"/>
      <c r="F25" s="5"/>
      <c r="G25" s="25"/>
      <c r="H25" s="5"/>
      <c r="J25" s="25"/>
      <c r="K25" s="5"/>
      <c r="L25" s="4"/>
      <c r="M25" s="25"/>
      <c r="N25" s="5"/>
      <c r="O25" s="4"/>
      <c r="P25" s="25"/>
      <c r="Q25" s="5"/>
      <c r="R25" s="4"/>
      <c r="S25" s="25"/>
      <c r="T25" s="5"/>
      <c r="U25" s="5"/>
      <c r="W25" s="5">
        <v>7000</v>
      </c>
      <c r="X25" s="5">
        <v>417900000</v>
      </c>
      <c r="Y25" s="25">
        <f t="shared" si="9"/>
        <v>59700</v>
      </c>
      <c r="Z25" s="5"/>
      <c r="AA25" s="5"/>
      <c r="AB25" s="25"/>
      <c r="AC25" s="5">
        <v>5000</v>
      </c>
      <c r="AD25" s="5">
        <v>285000000</v>
      </c>
      <c r="AE25" s="25">
        <f t="shared" si="10"/>
        <v>57000</v>
      </c>
      <c r="AH25" s="25"/>
      <c r="AI25" s="5">
        <f t="shared" si="0"/>
        <v>12000</v>
      </c>
      <c r="AJ25" s="5">
        <f t="shared" si="0"/>
        <v>702900000</v>
      </c>
      <c r="AK25" s="25">
        <f t="shared" si="1"/>
        <v>58575</v>
      </c>
    </row>
    <row r="26" spans="1:37" ht="12" hidden="1" customHeight="1" x14ac:dyDescent="0.15">
      <c r="A26" s="32"/>
      <c r="B26" s="1" t="s">
        <v>77</v>
      </c>
      <c r="C26" s="1" t="s">
        <v>33</v>
      </c>
      <c r="D26" t="s">
        <v>7</v>
      </c>
      <c r="E26" s="5"/>
      <c r="F26" s="5"/>
      <c r="G26" s="25"/>
      <c r="H26" s="5"/>
      <c r="J26" s="25"/>
      <c r="K26" s="5"/>
      <c r="L26" s="4"/>
      <c r="M26" s="25"/>
      <c r="N26" s="5"/>
      <c r="O26" s="4"/>
      <c r="P26" s="25"/>
      <c r="Q26" s="5"/>
      <c r="R26" s="4"/>
      <c r="S26" s="25"/>
      <c r="T26" s="5"/>
      <c r="U26" s="5"/>
      <c r="W26" s="5">
        <v>7000</v>
      </c>
      <c r="X26" s="5">
        <v>413700000</v>
      </c>
      <c r="Y26" s="25">
        <f t="shared" si="9"/>
        <v>59100</v>
      </c>
      <c r="Z26" s="5"/>
      <c r="AA26" s="5"/>
      <c r="AB26" s="25"/>
      <c r="AC26" s="5"/>
      <c r="AD26" s="5"/>
      <c r="AE26" s="25"/>
      <c r="AH26" s="25"/>
      <c r="AI26" s="5">
        <f t="shared" si="0"/>
        <v>7000</v>
      </c>
      <c r="AJ26" s="5">
        <f t="shared" si="0"/>
        <v>413700000</v>
      </c>
      <c r="AK26" s="25">
        <f t="shared" si="1"/>
        <v>59100</v>
      </c>
    </row>
    <row r="27" spans="1:37" ht="12" hidden="1" customHeight="1" x14ac:dyDescent="0.15">
      <c r="A27" s="32"/>
      <c r="B27" s="1"/>
      <c r="C27" s="1"/>
      <c r="D27" s="1" t="s">
        <v>94</v>
      </c>
      <c r="E27" s="4">
        <f>SUBTOTAL(9,E22:E26)</f>
        <v>10000</v>
      </c>
      <c r="F27" s="4">
        <f>SUBTOTAL(9,F22:F26)</f>
        <v>579910000</v>
      </c>
      <c r="G27" s="25">
        <f>F27/E27</f>
        <v>57991</v>
      </c>
      <c r="H27" s="4"/>
      <c r="I27" s="4"/>
      <c r="J27" s="25"/>
      <c r="K27" s="4">
        <f t="shared" ref="K27:L27" si="11">SUBTOTAL(9,K22:K26)</f>
        <v>12000</v>
      </c>
      <c r="L27" s="4">
        <f t="shared" si="11"/>
        <v>657740000</v>
      </c>
      <c r="M27" s="25">
        <f t="shared" ref="M27" si="12">L27/K27</f>
        <v>54811.666666666664</v>
      </c>
      <c r="N27" s="4"/>
      <c r="O27" s="4"/>
      <c r="P27" s="25"/>
      <c r="Q27" s="4">
        <f t="shared" ref="Q27:R27" si="13">SUBTOTAL(9,Q22:Q26)</f>
        <v>12000</v>
      </c>
      <c r="R27" s="4">
        <f t="shared" si="13"/>
        <v>690590000</v>
      </c>
      <c r="S27" s="25">
        <f t="shared" ref="S27" si="14">R27/Q27</f>
        <v>57549.166666666664</v>
      </c>
      <c r="T27" s="4"/>
      <c r="U27" s="4"/>
      <c r="V27" s="25"/>
      <c r="W27" s="4">
        <f t="shared" ref="W27:X27" si="15">SUBTOTAL(9,W22:W26)</f>
        <v>29000</v>
      </c>
      <c r="X27" s="4">
        <f t="shared" si="15"/>
        <v>1728450000</v>
      </c>
      <c r="Y27" s="25">
        <f t="shared" ref="Y27" si="16">X27/W27</f>
        <v>59601.724137931036</v>
      </c>
      <c r="Z27" s="4"/>
      <c r="AA27" s="4"/>
      <c r="AB27" s="25"/>
      <c r="AC27" s="4">
        <f t="shared" ref="AC27:AD27" si="17">SUBTOTAL(9,AC22:AC26)</f>
        <v>19700</v>
      </c>
      <c r="AD27" s="4">
        <f t="shared" si="17"/>
        <v>1128832000</v>
      </c>
      <c r="AE27" s="25">
        <f t="shared" ref="AE27" si="18">AD27/AC27</f>
        <v>57301.116751269037</v>
      </c>
      <c r="AF27" s="4">
        <f t="shared" ref="AF27:AG27" si="19">SUBTOTAL(9,AF22:AF26)</f>
        <v>5300</v>
      </c>
      <c r="AG27" s="4">
        <f t="shared" si="19"/>
        <v>282558900</v>
      </c>
      <c r="AH27" s="25">
        <f t="shared" ref="AH27" si="20">AG27/AF27</f>
        <v>53313</v>
      </c>
      <c r="AI27" s="5">
        <f t="shared" ref="AI27" si="21">E27+H27+K27+N27+Q27+T27+W27+Z27+AC27+AF27</f>
        <v>88000</v>
      </c>
      <c r="AJ27" s="5">
        <f t="shared" ref="AJ27" si="22">F27+I27+L27+O27+R27+U27+X27+AA27+AD27+AG27</f>
        <v>5068080900</v>
      </c>
      <c r="AK27" s="25">
        <f t="shared" ref="AK27" si="23">AJ27/AI27</f>
        <v>57591.828409090907</v>
      </c>
    </row>
    <row r="28" spans="1:37" ht="12" hidden="1" customHeight="1" x14ac:dyDescent="0.15">
      <c r="A28" s="32"/>
      <c r="B28" s="1" t="s">
        <v>77</v>
      </c>
      <c r="C28" s="1" t="s">
        <v>33</v>
      </c>
      <c r="D28" t="s">
        <v>10</v>
      </c>
      <c r="E28" s="5"/>
      <c r="F28" s="5"/>
      <c r="G28" s="25"/>
      <c r="H28" s="5">
        <v>5000</v>
      </c>
      <c r="I28" s="5">
        <v>268280000</v>
      </c>
      <c r="J28" s="25">
        <f>I28/H28</f>
        <v>53656</v>
      </c>
      <c r="K28" s="5"/>
      <c r="L28" s="4"/>
      <c r="M28" s="25"/>
      <c r="N28" s="5">
        <v>7000</v>
      </c>
      <c r="O28" s="4">
        <v>395479000</v>
      </c>
      <c r="P28" s="25">
        <f>O28/N28</f>
        <v>56497</v>
      </c>
      <c r="Q28" s="5"/>
      <c r="R28" s="4"/>
      <c r="S28" s="25"/>
      <c r="T28" s="5"/>
      <c r="U28" s="5"/>
      <c r="W28" s="5"/>
      <c r="X28" s="5"/>
      <c r="Z28" s="5"/>
      <c r="AA28" s="5"/>
      <c r="AC28" s="5"/>
      <c r="AD28" s="5"/>
      <c r="AF28" s="5">
        <v>5200</v>
      </c>
      <c r="AG28" s="5">
        <v>281533200</v>
      </c>
      <c r="AH28" s="25">
        <f>AG28/AF28</f>
        <v>54141</v>
      </c>
      <c r="AI28" s="5">
        <f t="shared" si="0"/>
        <v>17200</v>
      </c>
      <c r="AJ28" s="5">
        <f t="shared" si="0"/>
        <v>945292200</v>
      </c>
      <c r="AK28" s="25">
        <f t="shared" si="1"/>
        <v>54958.848837209305</v>
      </c>
    </row>
    <row r="29" spans="1:37" ht="12" hidden="1" customHeight="1" x14ac:dyDescent="0.15">
      <c r="A29" s="32"/>
      <c r="B29" s="1" t="s">
        <v>77</v>
      </c>
      <c r="C29" s="1" t="s">
        <v>33</v>
      </c>
      <c r="D29" t="s">
        <v>70</v>
      </c>
      <c r="E29" s="5"/>
      <c r="F29" s="5"/>
      <c r="G29" s="25"/>
      <c r="H29" s="5">
        <v>5000</v>
      </c>
      <c r="I29" s="5">
        <v>267865000</v>
      </c>
      <c r="J29" s="25">
        <f>I29/H29</f>
        <v>53573</v>
      </c>
      <c r="K29" s="5"/>
      <c r="L29" s="4"/>
      <c r="M29" s="25"/>
      <c r="N29" s="5">
        <v>7000</v>
      </c>
      <c r="O29" s="4">
        <v>397859000</v>
      </c>
      <c r="P29" s="25">
        <f>O29/N29</f>
        <v>56837</v>
      </c>
      <c r="Q29" s="5"/>
      <c r="R29" s="4"/>
      <c r="S29" s="25"/>
      <c r="T29" s="5"/>
      <c r="U29" s="5"/>
      <c r="W29" s="5"/>
      <c r="X29" s="5"/>
      <c r="Z29" s="5"/>
      <c r="AA29" s="5"/>
      <c r="AC29" s="5">
        <v>5000</v>
      </c>
      <c r="AD29" s="5">
        <v>286380000</v>
      </c>
      <c r="AE29" s="25">
        <f>AD29/AC29</f>
        <v>57276</v>
      </c>
      <c r="AH29" s="25"/>
      <c r="AI29" s="5">
        <f t="shared" si="0"/>
        <v>17000</v>
      </c>
      <c r="AJ29" s="5">
        <f t="shared" si="0"/>
        <v>952104000</v>
      </c>
      <c r="AK29" s="25">
        <f t="shared" si="1"/>
        <v>56006.117647058825</v>
      </c>
    </row>
    <row r="30" spans="1:37" ht="12" hidden="1" customHeight="1" x14ac:dyDescent="0.15">
      <c r="A30" s="32"/>
      <c r="B30" s="1" t="s">
        <v>77</v>
      </c>
      <c r="C30" s="1" t="s">
        <v>33</v>
      </c>
      <c r="D30" t="s">
        <v>70</v>
      </c>
      <c r="E30" s="5"/>
      <c r="F30" s="5"/>
      <c r="G30" s="25"/>
      <c r="H30" s="5"/>
      <c r="I30" s="5"/>
      <c r="J30" s="25"/>
      <c r="K30" s="5"/>
      <c r="L30" s="4"/>
      <c r="M30" s="25"/>
      <c r="N30" s="5">
        <v>5000</v>
      </c>
      <c r="O30" s="4">
        <v>282590000</v>
      </c>
      <c r="P30" s="25">
        <f>O30/N30</f>
        <v>56518</v>
      </c>
      <c r="Q30" s="5"/>
      <c r="R30" s="4"/>
      <c r="S30" s="25"/>
      <c r="T30" s="5"/>
      <c r="U30" s="5"/>
      <c r="W30" s="5"/>
      <c r="X30" s="5"/>
      <c r="Z30" s="5"/>
      <c r="AA30" s="5"/>
      <c r="AC30" s="5"/>
      <c r="AD30" s="5"/>
      <c r="AI30" s="5">
        <f t="shared" si="0"/>
        <v>5000</v>
      </c>
      <c r="AJ30" s="5">
        <f t="shared" si="0"/>
        <v>282590000</v>
      </c>
      <c r="AK30" s="25">
        <f t="shared" si="1"/>
        <v>56518</v>
      </c>
    </row>
    <row r="31" spans="1:37" ht="12" hidden="1" customHeight="1" x14ac:dyDescent="0.15">
      <c r="A31" s="32"/>
      <c r="B31" s="1"/>
      <c r="C31" s="1"/>
      <c r="D31" s="1" t="s">
        <v>95</v>
      </c>
      <c r="E31" s="4"/>
      <c r="F31" s="4"/>
      <c r="G31" s="25"/>
      <c r="H31" s="4">
        <f t="shared" ref="H31:I31" si="24">SUBTOTAL(9,H29:H30)</f>
        <v>5000</v>
      </c>
      <c r="I31" s="4">
        <f t="shared" si="24"/>
        <v>267865000</v>
      </c>
      <c r="J31" s="25">
        <f t="shared" ref="J31" si="25">I31/H31</f>
        <v>53573</v>
      </c>
      <c r="K31" s="4"/>
      <c r="L31" s="4"/>
      <c r="M31" s="25"/>
      <c r="N31" s="4">
        <f t="shared" ref="N31:O31" si="26">SUBTOTAL(9,N29:N30)</f>
        <v>12000</v>
      </c>
      <c r="O31" s="4">
        <f t="shared" si="26"/>
        <v>680449000</v>
      </c>
      <c r="P31" s="25">
        <f t="shared" ref="P31" si="27">O31/N31</f>
        <v>56704.083333333336</v>
      </c>
      <c r="Q31" s="4"/>
      <c r="R31" s="4"/>
      <c r="S31" s="25"/>
      <c r="T31" s="4"/>
      <c r="U31" s="4"/>
      <c r="V31" s="25"/>
      <c r="W31" s="4"/>
      <c r="X31" s="4"/>
      <c r="Y31" s="25"/>
      <c r="Z31" s="4"/>
      <c r="AA31" s="4"/>
      <c r="AB31" s="25"/>
      <c r="AC31" s="4">
        <f t="shared" ref="AC31:AD31" si="28">SUBTOTAL(9,AC29:AC30)</f>
        <v>5000</v>
      </c>
      <c r="AD31" s="4">
        <f t="shared" si="28"/>
        <v>286380000</v>
      </c>
      <c r="AE31" s="25">
        <f t="shared" ref="AE31" si="29">AD31/AC31</f>
        <v>57276</v>
      </c>
      <c r="AF31" s="4"/>
      <c r="AG31" s="4"/>
      <c r="AH31" s="25"/>
      <c r="AI31" s="5">
        <f t="shared" ref="AI31" si="30">E31+H31+K31+N31+Q31+T31+W31+Z31+AC31+AF31</f>
        <v>22000</v>
      </c>
      <c r="AJ31" s="5">
        <f t="shared" ref="AJ31" si="31">F31+I31+L31+O31+R31+U31+X31+AA31+AD31+AG31</f>
        <v>1234694000</v>
      </c>
      <c r="AK31" s="25">
        <f t="shared" ref="AK31" si="32">AJ31/AI31</f>
        <v>56122.454545454544</v>
      </c>
    </row>
    <row r="32" spans="1:37" ht="12" hidden="1" customHeight="1" x14ac:dyDescent="0.15">
      <c r="A32" s="32"/>
      <c r="B32" s="1" t="s">
        <v>77</v>
      </c>
      <c r="C32" s="1" t="s">
        <v>33</v>
      </c>
      <c r="D32" t="s">
        <v>35</v>
      </c>
      <c r="E32" s="5"/>
      <c r="F32" s="5"/>
      <c r="G32" s="25"/>
      <c r="H32" s="5"/>
      <c r="I32" s="5"/>
      <c r="J32" s="25"/>
      <c r="K32" s="5"/>
      <c r="L32" s="4"/>
      <c r="M32" s="25"/>
      <c r="N32" s="5"/>
      <c r="O32" s="4"/>
      <c r="P32" s="25"/>
      <c r="Q32" s="5"/>
      <c r="R32" s="4"/>
      <c r="S32" s="25"/>
      <c r="T32" s="5">
        <v>5000</v>
      </c>
      <c r="U32" s="5">
        <v>319550000</v>
      </c>
      <c r="V32" s="25">
        <f>U32/T32</f>
        <v>63910</v>
      </c>
      <c r="W32" s="5"/>
      <c r="X32" s="5"/>
      <c r="Z32" s="5"/>
      <c r="AA32" s="5"/>
      <c r="AC32" s="5"/>
      <c r="AD32" s="5"/>
      <c r="AI32" s="5">
        <f t="shared" si="0"/>
        <v>5000</v>
      </c>
      <c r="AJ32" s="5">
        <f t="shared" si="0"/>
        <v>319550000</v>
      </c>
      <c r="AK32" s="25">
        <f t="shared" si="1"/>
        <v>63910</v>
      </c>
    </row>
    <row r="33" spans="1:37" ht="12" hidden="1" customHeight="1" x14ac:dyDescent="0.15">
      <c r="A33" s="32"/>
      <c r="B33" s="1" t="s">
        <v>77</v>
      </c>
      <c r="C33" s="1" t="s">
        <v>33</v>
      </c>
      <c r="D33" t="s">
        <v>35</v>
      </c>
      <c r="E33" s="5"/>
      <c r="F33" s="5"/>
      <c r="G33" s="25"/>
      <c r="H33" s="5"/>
      <c r="I33" s="5"/>
      <c r="J33" s="25"/>
      <c r="K33" s="5"/>
      <c r="L33" s="4"/>
      <c r="M33" s="25"/>
      <c r="N33" s="5"/>
      <c r="O33" s="4"/>
      <c r="P33" s="25"/>
      <c r="Q33" s="5"/>
      <c r="R33" s="4"/>
      <c r="S33" s="25"/>
      <c r="T33" s="5">
        <v>5000</v>
      </c>
      <c r="U33" s="5">
        <v>312165000</v>
      </c>
      <c r="V33" s="25">
        <f>U33/T33</f>
        <v>62433</v>
      </c>
      <c r="W33" s="5"/>
      <c r="X33" s="5"/>
      <c r="Z33" s="5"/>
      <c r="AA33" s="5"/>
      <c r="AC33" s="5"/>
      <c r="AD33" s="5"/>
      <c r="AI33" s="5">
        <f t="shared" si="0"/>
        <v>5000</v>
      </c>
      <c r="AJ33" s="5">
        <f t="shared" si="0"/>
        <v>312165000</v>
      </c>
      <c r="AK33" s="25">
        <f t="shared" si="1"/>
        <v>62433</v>
      </c>
    </row>
    <row r="34" spans="1:37" ht="12" hidden="1" customHeight="1" x14ac:dyDescent="0.15">
      <c r="A34" s="32"/>
      <c r="B34" s="1"/>
      <c r="C34" s="1"/>
      <c r="D34" s="1" t="s">
        <v>96</v>
      </c>
      <c r="E34" s="4"/>
      <c r="F34" s="4"/>
      <c r="G34" s="25"/>
      <c r="H34" s="4"/>
      <c r="I34" s="4"/>
      <c r="J34" s="25"/>
      <c r="K34" s="4"/>
      <c r="L34" s="4"/>
      <c r="M34" s="25"/>
      <c r="N34" s="4"/>
      <c r="O34" s="4"/>
      <c r="P34" s="25"/>
      <c r="Q34" s="4"/>
      <c r="R34" s="4"/>
      <c r="S34" s="25"/>
      <c r="T34" s="4">
        <f t="shared" ref="T34:U34" si="33">SUBTOTAL(9,T32:T33)</f>
        <v>10000</v>
      </c>
      <c r="U34" s="4">
        <f t="shared" si="33"/>
        <v>631715000</v>
      </c>
      <c r="V34" s="25">
        <f t="shared" ref="V34" si="34">U34/T34</f>
        <v>63171.5</v>
      </c>
      <c r="W34" s="4"/>
      <c r="X34" s="4"/>
      <c r="Y34" s="25"/>
      <c r="Z34" s="4"/>
      <c r="AA34" s="4"/>
      <c r="AB34" s="25"/>
      <c r="AC34" s="4"/>
      <c r="AD34" s="4"/>
      <c r="AE34" s="25"/>
      <c r="AF34" s="4"/>
      <c r="AG34" s="4"/>
      <c r="AH34" s="25"/>
      <c r="AI34" s="5">
        <f t="shared" ref="AI34" si="35">E34+H34+K34+N34+Q34+T34+W34+Z34+AC34+AF34</f>
        <v>10000</v>
      </c>
      <c r="AJ34" s="5">
        <f t="shared" ref="AJ34" si="36">F34+I34+L34+O34+R34+U34+X34+AA34+AD34+AG34</f>
        <v>631715000</v>
      </c>
      <c r="AK34" s="25">
        <f t="shared" ref="AK34" si="37">AJ34/AI34</f>
        <v>63171.5</v>
      </c>
    </row>
    <row r="35" spans="1:37" ht="12" hidden="1" customHeight="1" x14ac:dyDescent="0.15">
      <c r="A35" s="32"/>
      <c r="B35" s="1" t="s">
        <v>77</v>
      </c>
      <c r="C35" s="1" t="s">
        <v>33</v>
      </c>
      <c r="D35" t="s">
        <v>60</v>
      </c>
      <c r="E35" s="5"/>
      <c r="F35" s="5"/>
      <c r="G35" s="25"/>
      <c r="H35" s="5"/>
      <c r="I35" s="5"/>
      <c r="J35" s="25"/>
      <c r="K35" s="5">
        <v>5000</v>
      </c>
      <c r="L35" s="4">
        <v>273580000</v>
      </c>
      <c r="M35" s="25">
        <f>L35/K35</f>
        <v>54716</v>
      </c>
      <c r="N35" s="5"/>
      <c r="O35" s="4"/>
      <c r="P35" s="25"/>
      <c r="Q35" s="5">
        <v>5000</v>
      </c>
      <c r="R35" s="4">
        <v>287630000</v>
      </c>
      <c r="S35" s="25">
        <f>R35/Q35</f>
        <v>57526</v>
      </c>
      <c r="T35" s="5"/>
      <c r="U35" s="5"/>
      <c r="W35" s="5"/>
      <c r="X35" s="5"/>
      <c r="Z35" s="5"/>
      <c r="AA35" s="5"/>
      <c r="AC35" s="5"/>
      <c r="AD35" s="5"/>
      <c r="AF35" s="5">
        <v>5000</v>
      </c>
      <c r="AG35" s="5">
        <v>264575000</v>
      </c>
      <c r="AH35" s="25">
        <f>AG35/AF35</f>
        <v>52915</v>
      </c>
      <c r="AI35" s="5">
        <f t="shared" si="0"/>
        <v>15000</v>
      </c>
      <c r="AJ35" s="5">
        <f t="shared" si="0"/>
        <v>825785000</v>
      </c>
      <c r="AK35" s="25">
        <f t="shared" si="1"/>
        <v>55052.333333333336</v>
      </c>
    </row>
    <row r="36" spans="1:37" ht="12" hidden="1" customHeight="1" x14ac:dyDescent="0.15">
      <c r="A36" s="32"/>
      <c r="B36" s="1" t="s">
        <v>77</v>
      </c>
      <c r="C36" s="1" t="s">
        <v>33</v>
      </c>
      <c r="D36" t="s">
        <v>18</v>
      </c>
      <c r="E36" s="5">
        <v>5000</v>
      </c>
      <c r="F36" s="5">
        <v>292015000</v>
      </c>
      <c r="G36" s="25">
        <f>F36/E36</f>
        <v>58403</v>
      </c>
      <c r="H36" s="5">
        <v>5000</v>
      </c>
      <c r="I36" s="5">
        <v>268740000</v>
      </c>
      <c r="J36" s="25">
        <f>I36/H36</f>
        <v>53748</v>
      </c>
      <c r="K36" s="5">
        <v>7000</v>
      </c>
      <c r="L36" s="4">
        <v>394212000</v>
      </c>
      <c r="M36" s="25">
        <f>L36/K36</f>
        <v>56316</v>
      </c>
      <c r="N36" s="5">
        <v>7000</v>
      </c>
      <c r="O36" s="4">
        <v>398237000</v>
      </c>
      <c r="P36" s="25">
        <f>O36/N36</f>
        <v>56891</v>
      </c>
      <c r="Q36" s="5"/>
      <c r="R36" s="4"/>
      <c r="S36" s="25"/>
      <c r="T36" s="5">
        <v>5000</v>
      </c>
      <c r="U36" s="5">
        <v>325335000</v>
      </c>
      <c r="V36" s="25">
        <f>U36/T36</f>
        <v>65067</v>
      </c>
      <c r="W36" s="5">
        <v>5000</v>
      </c>
      <c r="X36" s="5">
        <v>306080000</v>
      </c>
      <c r="Y36" s="25">
        <f>X36/W36</f>
        <v>61216</v>
      </c>
      <c r="Z36" s="5">
        <v>5000</v>
      </c>
      <c r="AA36" s="5">
        <v>289345000</v>
      </c>
      <c r="AB36" s="25">
        <f>AA36/Z36</f>
        <v>57869</v>
      </c>
      <c r="AC36" s="5"/>
      <c r="AD36" s="5"/>
      <c r="AE36" s="25"/>
      <c r="AF36" s="5">
        <v>5200</v>
      </c>
      <c r="AG36" s="5">
        <v>283244000</v>
      </c>
      <c r="AH36" s="25">
        <f>AG36/AF36</f>
        <v>54470</v>
      </c>
      <c r="AI36" s="5">
        <f t="shared" si="0"/>
        <v>44200</v>
      </c>
      <c r="AJ36" s="5">
        <f t="shared" si="0"/>
        <v>2557208000</v>
      </c>
      <c r="AK36" s="25">
        <f t="shared" si="1"/>
        <v>57855.384615384617</v>
      </c>
    </row>
    <row r="37" spans="1:37" ht="12" hidden="1" customHeight="1" x14ac:dyDescent="0.15">
      <c r="A37" s="32"/>
      <c r="B37" s="1" t="s">
        <v>77</v>
      </c>
      <c r="C37" s="1" t="s">
        <v>33</v>
      </c>
      <c r="D37" t="s">
        <v>18</v>
      </c>
      <c r="E37" s="5"/>
      <c r="F37" s="5"/>
      <c r="G37" s="25"/>
      <c r="H37" s="5"/>
      <c r="I37" s="5"/>
      <c r="J37" s="25"/>
      <c r="K37" s="5"/>
      <c r="L37" s="4"/>
      <c r="M37" s="25"/>
      <c r="N37" s="5">
        <v>5000</v>
      </c>
      <c r="O37" s="4">
        <v>282610000</v>
      </c>
      <c r="P37" s="25">
        <f>O37/N37</f>
        <v>56522</v>
      </c>
      <c r="Q37" s="5"/>
      <c r="R37" s="4"/>
      <c r="S37" s="25"/>
      <c r="Z37" s="5">
        <v>5000</v>
      </c>
      <c r="AA37" s="5">
        <v>291645000</v>
      </c>
      <c r="AB37" s="25">
        <f>AA37/Z37</f>
        <v>58329</v>
      </c>
      <c r="AC37" s="5"/>
      <c r="AD37" s="5"/>
      <c r="AI37" s="5">
        <f t="shared" si="0"/>
        <v>10000</v>
      </c>
      <c r="AJ37" s="5">
        <f t="shared" si="0"/>
        <v>574255000</v>
      </c>
      <c r="AK37" s="25">
        <f t="shared" si="1"/>
        <v>57425.5</v>
      </c>
    </row>
    <row r="38" spans="1:37" ht="12" hidden="1" customHeight="1" x14ac:dyDescent="0.15">
      <c r="A38" s="32"/>
      <c r="B38" s="1" t="s">
        <v>77</v>
      </c>
      <c r="C38" s="1" t="s">
        <v>33</v>
      </c>
      <c r="D38" t="s">
        <v>18</v>
      </c>
      <c r="E38" s="5"/>
      <c r="F38" s="5"/>
      <c r="G38" s="25"/>
      <c r="H38" s="5"/>
      <c r="I38" s="5"/>
      <c r="J38" s="25"/>
      <c r="K38" s="5"/>
      <c r="L38" s="4"/>
      <c r="M38" s="25"/>
      <c r="N38" s="5"/>
      <c r="O38" s="4"/>
      <c r="P38" s="25"/>
      <c r="Q38" s="5"/>
      <c r="R38" s="4"/>
      <c r="S38" s="25"/>
      <c r="Z38" s="5">
        <v>5000</v>
      </c>
      <c r="AA38" s="5">
        <v>291645000</v>
      </c>
      <c r="AB38" s="25">
        <f>AA38/Z38</f>
        <v>58329</v>
      </c>
      <c r="AC38" s="5"/>
      <c r="AD38" s="5"/>
      <c r="AI38" s="5">
        <f t="shared" si="0"/>
        <v>5000</v>
      </c>
      <c r="AJ38" s="5">
        <f t="shared" si="0"/>
        <v>291645000</v>
      </c>
      <c r="AK38" s="25">
        <f t="shared" si="1"/>
        <v>58329</v>
      </c>
    </row>
    <row r="39" spans="1:37" ht="12" hidden="1" customHeight="1" x14ac:dyDescent="0.15">
      <c r="A39" s="32"/>
      <c r="B39" s="1" t="s">
        <v>77</v>
      </c>
      <c r="C39" s="1" t="s">
        <v>33</v>
      </c>
      <c r="D39" t="s">
        <v>18</v>
      </c>
      <c r="E39" s="5"/>
      <c r="F39" s="5"/>
      <c r="G39" s="25"/>
      <c r="H39" s="5"/>
      <c r="I39" s="5"/>
      <c r="J39" s="25"/>
      <c r="K39" s="5"/>
      <c r="L39" s="4"/>
      <c r="M39" s="25"/>
      <c r="N39" s="5"/>
      <c r="O39" s="4"/>
      <c r="P39" s="25"/>
      <c r="Q39" s="5"/>
      <c r="R39" s="4"/>
      <c r="S39" s="25"/>
      <c r="Z39" s="5">
        <v>7000</v>
      </c>
      <c r="AA39" s="5">
        <v>410914000</v>
      </c>
      <c r="AB39" s="25">
        <f>AA39/Z39</f>
        <v>58702</v>
      </c>
      <c r="AC39" s="5"/>
      <c r="AD39" s="5"/>
      <c r="AI39" s="5">
        <f t="shared" si="0"/>
        <v>7000</v>
      </c>
      <c r="AJ39" s="5">
        <f t="shared" si="0"/>
        <v>410914000</v>
      </c>
      <c r="AK39" s="25">
        <f t="shared" si="1"/>
        <v>58702</v>
      </c>
    </row>
    <row r="40" spans="1:37" ht="12" hidden="1" customHeight="1" x14ac:dyDescent="0.15">
      <c r="A40" s="32"/>
      <c r="B40" s="1"/>
      <c r="C40" s="1"/>
      <c r="D40" s="1" t="s">
        <v>97</v>
      </c>
      <c r="E40" s="4">
        <f>SUBTOTAL(9,E36:E39)</f>
        <v>5000</v>
      </c>
      <c r="F40" s="4">
        <f>SUBTOTAL(9,F36:F39)</f>
        <v>292015000</v>
      </c>
      <c r="G40" s="25">
        <f>F40/E40</f>
        <v>58403</v>
      </c>
      <c r="H40" s="4">
        <f t="shared" ref="H40:I40" si="38">SUBTOTAL(9,H36:H39)</f>
        <v>5000</v>
      </c>
      <c r="I40" s="4">
        <f t="shared" si="38"/>
        <v>268740000</v>
      </c>
      <c r="J40" s="25">
        <f t="shared" ref="J40" si="39">I40/H40</f>
        <v>53748</v>
      </c>
      <c r="K40" s="4">
        <f t="shared" ref="K40:L40" si="40">SUBTOTAL(9,K36:K39)</f>
        <v>7000</v>
      </c>
      <c r="L40" s="4">
        <f t="shared" si="40"/>
        <v>394212000</v>
      </c>
      <c r="M40" s="25">
        <f t="shared" ref="M40" si="41">L40/K40</f>
        <v>56316</v>
      </c>
      <c r="N40" s="4">
        <f t="shared" ref="N40:O40" si="42">SUBTOTAL(9,N36:N39)</f>
        <v>12000</v>
      </c>
      <c r="O40" s="4">
        <f t="shared" si="42"/>
        <v>680847000</v>
      </c>
      <c r="P40" s="25">
        <f t="shared" ref="P40" si="43">O40/N40</f>
        <v>56737.25</v>
      </c>
      <c r="Q40" s="4"/>
      <c r="R40" s="4"/>
      <c r="S40" s="25"/>
      <c r="T40" s="4">
        <f t="shared" ref="T40:U40" si="44">SUBTOTAL(9,T36:T39)</f>
        <v>5000</v>
      </c>
      <c r="U40" s="4">
        <f t="shared" si="44"/>
        <v>325335000</v>
      </c>
      <c r="V40" s="25">
        <f t="shared" ref="V40" si="45">U40/T40</f>
        <v>65067</v>
      </c>
      <c r="W40" s="4">
        <f t="shared" ref="W40:X40" si="46">SUBTOTAL(9,W36:W39)</f>
        <v>5000</v>
      </c>
      <c r="X40" s="4">
        <f t="shared" si="46"/>
        <v>306080000</v>
      </c>
      <c r="Y40" s="25">
        <f t="shared" ref="Y40" si="47">X40/W40</f>
        <v>61216</v>
      </c>
      <c r="Z40" s="4">
        <f t="shared" ref="Z40:AA40" si="48">SUBTOTAL(9,Z36:Z39)</f>
        <v>22000</v>
      </c>
      <c r="AA40" s="4">
        <f t="shared" si="48"/>
        <v>1283549000</v>
      </c>
      <c r="AB40" s="25">
        <f t="shared" ref="AB40" si="49">AA40/Z40</f>
        <v>58343.13636363636</v>
      </c>
      <c r="AC40" s="4"/>
      <c r="AD40" s="4"/>
      <c r="AE40" s="25"/>
      <c r="AF40" s="4">
        <f t="shared" ref="AF40:AG40" si="50">SUBTOTAL(9,AF36:AF39)</f>
        <v>5200</v>
      </c>
      <c r="AG40" s="4">
        <f t="shared" si="50"/>
        <v>283244000</v>
      </c>
      <c r="AH40" s="25">
        <f t="shared" ref="AH40" si="51">AG40/AF40</f>
        <v>54470</v>
      </c>
      <c r="AI40" s="5">
        <f t="shared" ref="AI40" si="52">E40+H40+K40+N40+Q40+T40+W40+Z40+AC40+AF40</f>
        <v>66200</v>
      </c>
      <c r="AJ40" s="5">
        <f t="shared" ref="AJ40" si="53">F40+I40+L40+O40+R40+U40+X40+AA40+AD40+AG40</f>
        <v>3834022000</v>
      </c>
      <c r="AK40" s="25">
        <f t="shared" ref="AK40" si="54">AJ40/AI40</f>
        <v>57915.740181268884</v>
      </c>
    </row>
    <row r="41" spans="1:37" ht="12" hidden="1" customHeight="1" x14ac:dyDescent="0.15">
      <c r="A41" s="32"/>
      <c r="B41" s="1" t="s">
        <v>77</v>
      </c>
      <c r="C41" s="1" t="s">
        <v>33</v>
      </c>
      <c r="D41" t="s">
        <v>69</v>
      </c>
      <c r="E41" s="5"/>
      <c r="F41" s="5"/>
      <c r="G41" s="25"/>
      <c r="H41" s="5">
        <v>5000</v>
      </c>
      <c r="I41" s="5">
        <v>265205000</v>
      </c>
      <c r="J41" s="25">
        <f>I41/H41</f>
        <v>53041</v>
      </c>
      <c r="K41" s="5"/>
      <c r="L41" s="4"/>
      <c r="M41" s="25"/>
      <c r="P41" s="25"/>
      <c r="Q41" s="5">
        <v>5000</v>
      </c>
      <c r="R41" s="4">
        <v>280995000</v>
      </c>
      <c r="S41" s="25">
        <f>R41/Q41</f>
        <v>56199</v>
      </c>
      <c r="AC41" s="5">
        <v>5000</v>
      </c>
      <c r="AD41" s="5">
        <v>286270000</v>
      </c>
      <c r="AE41" s="25">
        <f>AD41/AC41</f>
        <v>57254</v>
      </c>
      <c r="AF41" s="5">
        <v>5000</v>
      </c>
      <c r="AG41" s="5">
        <v>262495000</v>
      </c>
      <c r="AH41" s="25">
        <f>AG41/AF41</f>
        <v>52499</v>
      </c>
      <c r="AI41" s="5">
        <f t="shared" si="0"/>
        <v>20000</v>
      </c>
      <c r="AJ41" s="5">
        <f t="shared" si="0"/>
        <v>1094965000</v>
      </c>
      <c r="AK41" s="25">
        <f t="shared" si="1"/>
        <v>54748.25</v>
      </c>
    </row>
    <row r="42" spans="1:37" ht="12" hidden="1" customHeight="1" x14ac:dyDescent="0.15">
      <c r="A42" s="32"/>
      <c r="B42" s="1" t="s">
        <v>77</v>
      </c>
      <c r="C42" s="1" t="s">
        <v>33</v>
      </c>
      <c r="D42" t="s">
        <v>69</v>
      </c>
      <c r="E42" s="5"/>
      <c r="F42" s="5"/>
      <c r="G42" s="25"/>
      <c r="H42" s="5"/>
      <c r="I42" s="5"/>
      <c r="J42" s="25"/>
      <c r="K42" s="5"/>
      <c r="L42" s="4"/>
      <c r="M42" s="25"/>
      <c r="P42" s="25"/>
      <c r="Q42" s="5"/>
      <c r="R42" s="4"/>
      <c r="S42" s="25"/>
      <c r="AC42" s="5"/>
      <c r="AD42" s="5"/>
      <c r="AE42" s="25"/>
      <c r="AF42" s="5">
        <v>6010</v>
      </c>
      <c r="AG42" s="5">
        <v>323836830</v>
      </c>
      <c r="AH42" s="25">
        <f>AG42/AF42</f>
        <v>53883</v>
      </c>
      <c r="AI42" s="5">
        <f t="shared" si="0"/>
        <v>6010</v>
      </c>
      <c r="AJ42" s="5">
        <f t="shared" si="0"/>
        <v>323836830</v>
      </c>
      <c r="AK42" s="25">
        <f t="shared" si="1"/>
        <v>53883</v>
      </c>
    </row>
    <row r="43" spans="1:37" ht="12" hidden="1" customHeight="1" x14ac:dyDescent="0.15">
      <c r="A43" s="32"/>
      <c r="B43" s="1" t="s">
        <v>77</v>
      </c>
      <c r="C43" s="1" t="s">
        <v>33</v>
      </c>
      <c r="D43" t="s">
        <v>69</v>
      </c>
      <c r="E43" s="5"/>
      <c r="F43" s="5"/>
      <c r="G43" s="25"/>
      <c r="H43" s="5"/>
      <c r="I43" s="5"/>
      <c r="J43" s="25"/>
      <c r="K43" s="5"/>
      <c r="L43" s="4"/>
      <c r="M43" s="25"/>
      <c r="P43" s="25"/>
      <c r="Q43" s="5"/>
      <c r="R43" s="4"/>
      <c r="S43" s="25"/>
      <c r="AC43" s="5"/>
      <c r="AD43" s="5"/>
      <c r="AE43" s="25"/>
      <c r="AF43" s="5">
        <v>5000</v>
      </c>
      <c r="AG43" s="5">
        <v>263420000</v>
      </c>
      <c r="AH43" s="25">
        <f>AG43/AF43</f>
        <v>52684</v>
      </c>
      <c r="AI43" s="5">
        <f t="shared" si="0"/>
        <v>5000</v>
      </c>
      <c r="AJ43" s="5">
        <f t="shared" si="0"/>
        <v>263420000</v>
      </c>
      <c r="AK43" s="25">
        <f t="shared" si="1"/>
        <v>52684</v>
      </c>
    </row>
    <row r="44" spans="1:37" ht="12" hidden="1" customHeight="1" x14ac:dyDescent="0.15">
      <c r="A44" s="32"/>
      <c r="B44" s="1"/>
      <c r="C44" s="1"/>
      <c r="D44" s="1" t="s">
        <v>98</v>
      </c>
      <c r="E44" s="4"/>
      <c r="F44" s="4"/>
      <c r="G44" s="25"/>
      <c r="H44" s="4">
        <f t="shared" ref="H44:I44" si="55">SUBTOTAL(9,H41:H43)</f>
        <v>5000</v>
      </c>
      <c r="I44" s="4">
        <f t="shared" si="55"/>
        <v>265205000</v>
      </c>
      <c r="J44" s="25">
        <f t="shared" ref="J44" si="56">I44/H44</f>
        <v>53041</v>
      </c>
      <c r="K44" s="4"/>
      <c r="L44" s="4"/>
      <c r="M44" s="25"/>
      <c r="N44" s="4"/>
      <c r="O44" s="4"/>
      <c r="P44" s="25"/>
      <c r="Q44" s="4">
        <f t="shared" ref="Q44:R44" si="57">SUBTOTAL(9,Q41:Q43)</f>
        <v>5000</v>
      </c>
      <c r="R44" s="4">
        <f t="shared" si="57"/>
        <v>280995000</v>
      </c>
      <c r="S44" s="25">
        <f t="shared" ref="S44" si="58">R44/Q44</f>
        <v>56199</v>
      </c>
      <c r="T44" s="4"/>
      <c r="U44" s="4"/>
      <c r="V44" s="25"/>
      <c r="W44" s="4"/>
      <c r="X44" s="4"/>
      <c r="Y44" s="25"/>
      <c r="Z44" s="4"/>
      <c r="AA44" s="4"/>
      <c r="AB44" s="25"/>
      <c r="AC44" s="4">
        <f t="shared" ref="AC44:AD44" si="59">SUBTOTAL(9,AC41:AC43)</f>
        <v>5000</v>
      </c>
      <c r="AD44" s="4">
        <f t="shared" si="59"/>
        <v>286270000</v>
      </c>
      <c r="AE44" s="25">
        <f t="shared" ref="AE44" si="60">AD44/AC44</f>
        <v>57254</v>
      </c>
      <c r="AF44" s="4">
        <f t="shared" ref="AF44:AG44" si="61">SUBTOTAL(9,AF41:AF43)</f>
        <v>16010</v>
      </c>
      <c r="AG44" s="4">
        <f t="shared" si="61"/>
        <v>849751830</v>
      </c>
      <c r="AH44" s="25">
        <f t="shared" ref="AH44" si="62">AG44/AF44</f>
        <v>53076.316677076829</v>
      </c>
      <c r="AI44" s="5">
        <f t="shared" ref="AI44" si="63">E44+H44+K44+N44+Q44+T44+W44+Z44+AC44+AF44</f>
        <v>31010</v>
      </c>
      <c r="AJ44" s="5">
        <f t="shared" ref="AJ44" si="64">F44+I44+L44+O44+R44+U44+X44+AA44+AD44+AG44</f>
        <v>1682221830</v>
      </c>
      <c r="AK44" s="25">
        <f t="shared" ref="AK44" si="65">AJ44/AI44</f>
        <v>54247.721057723313</v>
      </c>
    </row>
    <row r="45" spans="1:37" ht="12" hidden="1" customHeight="1" x14ac:dyDescent="0.15">
      <c r="A45" s="32"/>
      <c r="B45" s="1" t="s">
        <v>77</v>
      </c>
      <c r="C45" s="1" t="s">
        <v>33</v>
      </c>
      <c r="D45" t="s">
        <v>63</v>
      </c>
      <c r="E45" s="5">
        <v>5000</v>
      </c>
      <c r="F45" s="5">
        <v>291500000</v>
      </c>
      <c r="G45" s="25">
        <f>F45/E45</f>
        <v>58300</v>
      </c>
      <c r="H45" s="5"/>
      <c r="I45" s="5"/>
      <c r="J45" s="25"/>
      <c r="K45" s="5">
        <v>7000</v>
      </c>
      <c r="L45" s="4">
        <v>385728000</v>
      </c>
      <c r="M45" s="25">
        <f>L45/K45</f>
        <v>55104</v>
      </c>
      <c r="S45" s="25"/>
      <c r="AC45" s="5"/>
      <c r="AD45" s="5"/>
      <c r="AF45" s="5"/>
      <c r="AG45" s="5"/>
      <c r="AI45" s="5">
        <f t="shared" si="0"/>
        <v>12000</v>
      </c>
      <c r="AJ45" s="5">
        <f t="shared" si="0"/>
        <v>677228000</v>
      </c>
      <c r="AK45" s="25">
        <f t="shared" si="1"/>
        <v>56435.666666666664</v>
      </c>
    </row>
    <row r="46" spans="1:37" ht="12" hidden="1" customHeight="1" x14ac:dyDescent="0.15">
      <c r="A46" s="32"/>
      <c r="B46" s="1" t="s">
        <v>77</v>
      </c>
      <c r="C46" s="1" t="s">
        <v>33</v>
      </c>
      <c r="D46" t="s">
        <v>63</v>
      </c>
      <c r="E46" s="5"/>
      <c r="F46" s="5"/>
      <c r="G46" s="25"/>
      <c r="H46" s="5"/>
      <c r="I46" s="5"/>
      <c r="J46" s="25"/>
      <c r="K46" s="5">
        <v>5000</v>
      </c>
      <c r="L46" s="4">
        <v>274685000</v>
      </c>
      <c r="M46" s="25">
        <f>L46/K46</f>
        <v>54937</v>
      </c>
      <c r="S46" s="25"/>
      <c r="AC46" s="5"/>
      <c r="AD46" s="5"/>
      <c r="AF46" s="5"/>
      <c r="AG46" s="5"/>
      <c r="AI46" s="5">
        <f t="shared" si="0"/>
        <v>5000</v>
      </c>
      <c r="AJ46" s="5">
        <f t="shared" si="0"/>
        <v>274685000</v>
      </c>
      <c r="AK46" s="25">
        <f t="shared" si="1"/>
        <v>54937</v>
      </c>
    </row>
    <row r="47" spans="1:37" ht="12" hidden="1" customHeight="1" x14ac:dyDescent="0.15">
      <c r="A47" s="32"/>
      <c r="B47" s="1"/>
      <c r="C47" s="1"/>
      <c r="D47" t="s">
        <v>99</v>
      </c>
      <c r="E47" s="4">
        <f>SUBTOTAL(9,E45:E46)</f>
        <v>5000</v>
      </c>
      <c r="F47" s="4">
        <f>SUBTOTAL(9,F45:F46)</f>
        <v>291500000</v>
      </c>
      <c r="G47" s="25">
        <f>F47/E47</f>
        <v>58300</v>
      </c>
      <c r="H47" s="4"/>
      <c r="I47" s="4"/>
      <c r="J47" s="25"/>
      <c r="K47" s="4">
        <f t="shared" ref="K47:L47" si="66">SUBTOTAL(9,K45:K46)</f>
        <v>12000</v>
      </c>
      <c r="L47" s="4">
        <f t="shared" si="66"/>
        <v>660413000</v>
      </c>
      <c r="M47" s="25">
        <f t="shared" ref="M47" si="67">L47/K47</f>
        <v>55034.416666666664</v>
      </c>
      <c r="N47" s="4"/>
      <c r="O47" s="4"/>
      <c r="P47" s="25"/>
      <c r="Q47" s="4"/>
      <c r="R47" s="4"/>
      <c r="S47" s="25"/>
      <c r="T47" s="4"/>
      <c r="U47" s="4"/>
      <c r="V47" s="25"/>
      <c r="W47" s="4"/>
      <c r="X47" s="4"/>
      <c r="Y47" s="25"/>
      <c r="Z47" s="4"/>
      <c r="AA47" s="4"/>
      <c r="AB47" s="25"/>
      <c r="AC47" s="4"/>
      <c r="AD47" s="4"/>
      <c r="AE47" s="25"/>
      <c r="AF47" s="4"/>
      <c r="AG47" s="4"/>
      <c r="AH47" s="25"/>
      <c r="AI47" s="5">
        <f t="shared" ref="AI47" si="68">E47+H47+K47+N47+Q47+T47+W47+Z47+AC47+AF47</f>
        <v>17000</v>
      </c>
      <c r="AJ47" s="5">
        <f t="shared" ref="AJ47" si="69">F47+I47+L47+O47+R47+U47+X47+AA47+AD47+AG47</f>
        <v>951913000</v>
      </c>
      <c r="AK47" s="25">
        <f t="shared" ref="AK47" si="70">AJ47/AI47</f>
        <v>55994.882352941175</v>
      </c>
    </row>
    <row r="48" spans="1:37" ht="12" hidden="1" customHeight="1" x14ac:dyDescent="0.15">
      <c r="A48" s="32"/>
      <c r="B48" s="1" t="s">
        <v>77</v>
      </c>
      <c r="C48" s="1" t="s">
        <v>33</v>
      </c>
      <c r="D48" t="s">
        <v>19</v>
      </c>
      <c r="E48" s="5"/>
      <c r="F48" s="5"/>
      <c r="G48" s="25"/>
      <c r="H48" s="5">
        <v>5000</v>
      </c>
      <c r="I48" s="5">
        <v>268645000</v>
      </c>
      <c r="J48" s="25">
        <f>I48/H48</f>
        <v>53729</v>
      </c>
      <c r="K48" s="5"/>
      <c r="L48" s="4"/>
      <c r="M48" s="25"/>
      <c r="S48" s="25"/>
      <c r="Z48" s="5">
        <v>5000</v>
      </c>
      <c r="AA48" s="5">
        <v>294200000</v>
      </c>
      <c r="AB48" s="25">
        <f>AA48/Z48</f>
        <v>58840</v>
      </c>
      <c r="AC48" s="5"/>
      <c r="AD48" s="5"/>
      <c r="AF48" s="5"/>
      <c r="AG48" s="5"/>
      <c r="AI48" s="5">
        <f t="shared" si="0"/>
        <v>10000</v>
      </c>
      <c r="AJ48" s="5">
        <f t="shared" si="0"/>
        <v>562845000</v>
      </c>
      <c r="AK48" s="25">
        <f t="shared" si="1"/>
        <v>56284.5</v>
      </c>
    </row>
    <row r="49" spans="1:37" ht="12" hidden="1" customHeight="1" x14ac:dyDescent="0.15">
      <c r="A49" s="32"/>
      <c r="B49" s="1" t="s">
        <v>77</v>
      </c>
      <c r="C49" s="1" t="s">
        <v>33</v>
      </c>
      <c r="D49" t="s">
        <v>19</v>
      </c>
      <c r="E49" s="5"/>
      <c r="F49" s="5"/>
      <c r="G49" s="25"/>
      <c r="H49" s="5"/>
      <c r="I49" s="5"/>
      <c r="J49" s="25"/>
      <c r="Z49" s="5">
        <v>5000</v>
      </c>
      <c r="AA49" s="5">
        <v>293290000</v>
      </c>
      <c r="AB49" s="25">
        <f>AA49/Z49</f>
        <v>58658</v>
      </c>
      <c r="AC49" s="5"/>
      <c r="AD49" s="5"/>
      <c r="AF49" s="5"/>
      <c r="AG49" s="5"/>
      <c r="AI49" s="5">
        <f t="shared" si="0"/>
        <v>5000</v>
      </c>
      <c r="AJ49" s="5">
        <f t="shared" si="0"/>
        <v>293290000</v>
      </c>
      <c r="AK49" s="25">
        <f t="shared" si="1"/>
        <v>58658</v>
      </c>
    </row>
    <row r="50" spans="1:37" ht="12" hidden="1" customHeight="1" x14ac:dyDescent="0.15">
      <c r="A50" s="32"/>
      <c r="B50" s="1"/>
      <c r="C50" s="1"/>
      <c r="D50" s="1" t="s">
        <v>100</v>
      </c>
      <c r="E50" s="4"/>
      <c r="F50" s="4"/>
      <c r="G50" s="25"/>
      <c r="H50" s="4">
        <f t="shared" ref="H50:I50" si="71">SUBTOTAL(9,H48:H49)</f>
        <v>5000</v>
      </c>
      <c r="I50" s="4">
        <f t="shared" si="71"/>
        <v>268645000</v>
      </c>
      <c r="J50" s="25">
        <f t="shared" ref="J50" si="72">I50/H50</f>
        <v>53729</v>
      </c>
      <c r="K50" s="4"/>
      <c r="L50" s="4"/>
      <c r="M50" s="25"/>
      <c r="N50" s="4"/>
      <c r="O50" s="4"/>
      <c r="P50" s="25"/>
      <c r="Q50" s="4"/>
      <c r="R50" s="4"/>
      <c r="S50" s="25"/>
      <c r="T50" s="4"/>
      <c r="U50" s="4"/>
      <c r="V50" s="25"/>
      <c r="W50" s="4"/>
      <c r="X50" s="4"/>
      <c r="Y50" s="25"/>
      <c r="Z50" s="4">
        <f t="shared" ref="Z50:AA50" si="73">SUBTOTAL(9,Z48:Z49)</f>
        <v>10000</v>
      </c>
      <c r="AA50" s="4">
        <f t="shared" si="73"/>
        <v>587490000</v>
      </c>
      <c r="AB50" s="25">
        <f t="shared" ref="AB50" si="74">AA50/Z50</f>
        <v>58749</v>
      </c>
      <c r="AC50" s="4"/>
      <c r="AD50" s="4"/>
      <c r="AE50" s="25"/>
      <c r="AF50" s="4"/>
      <c r="AG50" s="4"/>
      <c r="AH50" s="25"/>
      <c r="AI50" s="5">
        <f t="shared" ref="AI50" si="75">E50+H50+K50+N50+Q50+T50+W50+Z50+AC50+AF50</f>
        <v>15000</v>
      </c>
      <c r="AJ50" s="5">
        <f t="shared" ref="AJ50" si="76">F50+I50+L50+O50+R50+U50+X50+AA50+AD50+AG50</f>
        <v>856135000</v>
      </c>
      <c r="AK50" s="25">
        <f t="shared" ref="AK50" si="77">AJ50/AI50</f>
        <v>57075.666666666664</v>
      </c>
    </row>
    <row r="51" spans="1:37" x14ac:dyDescent="0.15">
      <c r="A51" s="32"/>
      <c r="B51" s="1" t="s">
        <v>77</v>
      </c>
      <c r="C51" s="1" t="s">
        <v>33</v>
      </c>
      <c r="D51" s="1" t="s">
        <v>89</v>
      </c>
      <c r="E51" s="4">
        <f>SUBTOTAL(9,E22:E49)</f>
        <v>20000</v>
      </c>
      <c r="F51" s="4">
        <f>SUBTOTAL(9,F22:F49)</f>
        <v>1163425000</v>
      </c>
      <c r="G51" s="25">
        <f>F51/E51</f>
        <v>58171.25</v>
      </c>
      <c r="H51" s="4">
        <f>SUBTOTAL(9,H22:H49)</f>
        <v>25000</v>
      </c>
      <c r="I51" s="4">
        <f>SUBTOTAL(9,I22:I49)</f>
        <v>1338735000</v>
      </c>
      <c r="J51" s="25">
        <f>I51/H51</f>
        <v>53549.4</v>
      </c>
      <c r="K51" s="4">
        <f>SUBTOTAL(9,K22:K49)</f>
        <v>36000</v>
      </c>
      <c r="L51" s="4">
        <f>SUBTOTAL(9,L22:L49)</f>
        <v>1985945000</v>
      </c>
      <c r="M51" s="25">
        <f>L51/K51</f>
        <v>55165.138888888891</v>
      </c>
      <c r="N51" s="4">
        <f>SUBTOTAL(9,N22:N49)</f>
        <v>31000</v>
      </c>
      <c r="O51" s="4">
        <f>SUBTOTAL(9,O22:O49)</f>
        <v>1756775000</v>
      </c>
      <c r="P51" s="25">
        <f>O51/N51</f>
        <v>56670.161290322583</v>
      </c>
      <c r="Q51" s="4">
        <f>SUBTOTAL(9,Q22:Q49)</f>
        <v>22000</v>
      </c>
      <c r="R51" s="4">
        <f>SUBTOTAL(9,R22:R49)</f>
        <v>1259215000</v>
      </c>
      <c r="S51" s="25">
        <f>R51/Q51</f>
        <v>57237.045454545456</v>
      </c>
      <c r="T51" s="4">
        <f>SUBTOTAL(9,T22:T49)</f>
        <v>15000</v>
      </c>
      <c r="U51" s="4">
        <f>SUBTOTAL(9,U22:U49)</f>
        <v>957050000</v>
      </c>
      <c r="V51" s="25">
        <f>U51/T51</f>
        <v>63803.333333333336</v>
      </c>
      <c r="W51" s="4">
        <f>SUBTOTAL(9,W22:W49)</f>
        <v>34000</v>
      </c>
      <c r="X51" s="4">
        <f>SUBTOTAL(9,X22:X49)</f>
        <v>2034530000</v>
      </c>
      <c r="Y51" s="25">
        <f>X51/W51</f>
        <v>59839.117647058825</v>
      </c>
      <c r="Z51" s="4">
        <f>SUBTOTAL(9,Z22:Z49)</f>
        <v>32000</v>
      </c>
      <c r="AA51" s="4">
        <f>SUBTOTAL(9,AA22:AA49)</f>
        <v>1871039000</v>
      </c>
      <c r="AB51" s="25">
        <f>AA51/Z51</f>
        <v>58469.96875</v>
      </c>
      <c r="AC51" s="4">
        <f>SUBTOTAL(9,AC22:AC49)</f>
        <v>29700</v>
      </c>
      <c r="AD51" s="4">
        <f>SUBTOTAL(9,AD22:AD49)</f>
        <v>1701482000</v>
      </c>
      <c r="AE51" s="25">
        <f>AD51/AC51</f>
        <v>57288.956228956231</v>
      </c>
      <c r="AF51" s="4">
        <f>SUBTOTAL(9,AF22:AF49)</f>
        <v>36710</v>
      </c>
      <c r="AG51" s="4">
        <f>SUBTOTAL(9,AG22:AG49)</f>
        <v>1961662930</v>
      </c>
      <c r="AH51" s="25">
        <f>AG51/AF51</f>
        <v>53436.745573413238</v>
      </c>
      <c r="AI51" s="4">
        <f>SUBTOTAL(9,AI22:AI49)</f>
        <v>515620</v>
      </c>
      <c r="AJ51" s="4">
        <f>SUBTOTAL(9,AJ22:AJ49)</f>
        <v>29432505660</v>
      </c>
      <c r="AK51" s="25">
        <f>AJ51/AI51</f>
        <v>57081.776618439937</v>
      </c>
    </row>
    <row r="52" spans="1:37" hidden="1" x14ac:dyDescent="0.15">
      <c r="A52" s="32"/>
      <c r="B52" s="1" t="s">
        <v>77</v>
      </c>
      <c r="C52" s="1" t="s">
        <v>64</v>
      </c>
      <c r="D52" t="s">
        <v>7</v>
      </c>
      <c r="E52" s="5"/>
      <c r="F52" s="5"/>
      <c r="G52" s="25"/>
      <c r="H52" s="5"/>
      <c r="I52" s="5"/>
      <c r="J52" s="25"/>
      <c r="Z52" s="5"/>
      <c r="AA52" s="5"/>
      <c r="AB52" s="25"/>
      <c r="AC52">
        <v>300</v>
      </c>
      <c r="AD52" s="5">
        <v>21341700</v>
      </c>
      <c r="AE52" s="25">
        <f>AD52/AC52</f>
        <v>71139</v>
      </c>
      <c r="AG52" s="5"/>
      <c r="AH52" s="25"/>
      <c r="AI52" s="5">
        <f t="shared" si="0"/>
        <v>300</v>
      </c>
      <c r="AJ52" s="5">
        <f t="shared" si="0"/>
        <v>21341700</v>
      </c>
      <c r="AK52" s="25">
        <f t="shared" si="1"/>
        <v>71139</v>
      </c>
    </row>
    <row r="53" spans="1:37" x14ac:dyDescent="0.15">
      <c r="A53" s="32"/>
      <c r="B53" s="1" t="s">
        <v>77</v>
      </c>
      <c r="C53" s="1" t="s">
        <v>64</v>
      </c>
      <c r="D53" s="1" t="s">
        <v>89</v>
      </c>
      <c r="E53" s="4"/>
      <c r="F53" s="4"/>
      <c r="G53" s="25"/>
      <c r="H53" s="4"/>
      <c r="I53" s="4"/>
      <c r="J53" s="25"/>
      <c r="K53" s="4"/>
      <c r="L53" s="4"/>
      <c r="M53" s="25"/>
      <c r="N53" s="4"/>
      <c r="O53" s="4"/>
      <c r="P53" s="25"/>
      <c r="Q53" s="4"/>
      <c r="R53" s="4"/>
      <c r="S53" s="25"/>
      <c r="T53" s="4"/>
      <c r="U53" s="4"/>
      <c r="V53" s="25"/>
      <c r="W53" s="4"/>
      <c r="X53" s="4"/>
      <c r="Y53" s="25"/>
      <c r="Z53" s="4"/>
      <c r="AA53" s="4"/>
      <c r="AB53" s="25"/>
      <c r="AC53" s="4">
        <f>SUBTOTAL(9,AC52)</f>
        <v>300</v>
      </c>
      <c r="AD53" s="4">
        <f>SUBTOTAL(9,AD52)</f>
        <v>21341700</v>
      </c>
      <c r="AE53" s="25">
        <f>AD53/AC53</f>
        <v>71139</v>
      </c>
      <c r="AF53" s="4"/>
      <c r="AG53" s="4"/>
      <c r="AH53" s="25"/>
      <c r="AI53" s="4">
        <f>SUBTOTAL(9,AI52)</f>
        <v>300</v>
      </c>
      <c r="AJ53" s="4">
        <f>SUBTOTAL(9,AJ52)</f>
        <v>21341700</v>
      </c>
      <c r="AK53" s="25">
        <f>AJ53/AI53</f>
        <v>71139</v>
      </c>
    </row>
    <row r="54" spans="1:37" x14ac:dyDescent="0.15">
      <c r="A54" s="32"/>
      <c r="B54" s="30" t="s">
        <v>90</v>
      </c>
      <c r="C54" s="30"/>
      <c r="D54" s="30"/>
      <c r="E54" s="4">
        <f>SUBTOTAL(9,E6:E53)</f>
        <v>33000</v>
      </c>
      <c r="F54" s="4">
        <f>SUBTOTAL(9,F6:F53)</f>
        <v>2366991000</v>
      </c>
      <c r="G54" s="25">
        <f>F54/E54</f>
        <v>71727</v>
      </c>
      <c r="H54" s="4">
        <f>SUBTOTAL(9,H6:H53)</f>
        <v>51000</v>
      </c>
      <c r="I54" s="4">
        <f>SUBTOTAL(9,I6:I53)</f>
        <v>3390161000</v>
      </c>
      <c r="J54" s="25">
        <f>I54/H54</f>
        <v>66473.745098039217</v>
      </c>
      <c r="K54" s="4">
        <f>SUBTOTAL(9,K6:K53)</f>
        <v>75000</v>
      </c>
      <c r="L54" s="4">
        <f>SUBTOTAL(9,L6:L53)</f>
        <v>5059301000</v>
      </c>
      <c r="M54" s="25">
        <f>L54/K54</f>
        <v>67457.346666666665</v>
      </c>
      <c r="N54" s="4">
        <f>SUBTOTAL(9,N6:N53)</f>
        <v>70000</v>
      </c>
      <c r="O54" s="4">
        <f>SUBTOTAL(9,O6:O53)</f>
        <v>4852595000</v>
      </c>
      <c r="P54" s="25">
        <f>O54/N54</f>
        <v>69322.78571428571</v>
      </c>
      <c r="Q54" s="4">
        <f>SUBTOTAL(9,Q6:Q53)</f>
        <v>61000</v>
      </c>
      <c r="R54" s="4">
        <f>SUBTOTAL(9,R6:R53)</f>
        <v>4285394000</v>
      </c>
      <c r="S54" s="25">
        <f>R54/Q54</f>
        <v>70252.360655737706</v>
      </c>
      <c r="T54" s="4">
        <f>SUBTOTAL(9,T6:T53)</f>
        <v>54000</v>
      </c>
      <c r="U54" s="4">
        <f>SUBTOTAL(9,U6:U53)</f>
        <v>3953017000</v>
      </c>
      <c r="V54" s="25">
        <f>U54/T54</f>
        <v>73204.018518518526</v>
      </c>
      <c r="W54" s="4">
        <f>SUBTOTAL(9,W6:W53)</f>
        <v>73000</v>
      </c>
      <c r="X54" s="4">
        <f>SUBTOTAL(9,X6:X53)</f>
        <v>5085162000</v>
      </c>
      <c r="Y54" s="25">
        <f>X54/W54</f>
        <v>69659.753424657538</v>
      </c>
      <c r="Z54" s="4">
        <f>SUBTOTAL(9,Z6:Z53)</f>
        <v>58000</v>
      </c>
      <c r="AA54" s="4">
        <f>SUBTOTAL(9,AA6:AA53)</f>
        <v>3895633000</v>
      </c>
      <c r="AB54" s="25">
        <f>AA54/Z54</f>
        <v>67166.086206896551</v>
      </c>
      <c r="AC54" s="4">
        <f>SUBTOTAL(9,AC6:AC53)</f>
        <v>43000</v>
      </c>
      <c r="AD54" s="4">
        <f>SUBTOTAL(9,AD6:AD53)</f>
        <v>2671797700</v>
      </c>
      <c r="AE54" s="25">
        <f>AD54/AC54</f>
        <v>62134.830232558139</v>
      </c>
      <c r="AF54" s="4">
        <f>SUBTOTAL(9,AF6:AF53)</f>
        <v>60210</v>
      </c>
      <c r="AG54" s="4">
        <f>SUBTOTAL(9,AG6:AG53)</f>
        <v>3573188930</v>
      </c>
      <c r="AH54" s="25">
        <f>AG54/AF54</f>
        <v>59345.439794054146</v>
      </c>
      <c r="AI54" s="4">
        <f>SUBTOTAL(9,AI6:AI53)</f>
        <v>866420</v>
      </c>
      <c r="AJ54" s="4">
        <f>SUBTOTAL(9,AJ6:AJ53)</f>
        <v>56462596360</v>
      </c>
      <c r="AK54" s="25">
        <f>AJ54/AI54</f>
        <v>65167.697375406846</v>
      </c>
    </row>
    <row r="55" spans="1:37" x14ac:dyDescent="0.15">
      <c r="A55" s="32" t="s">
        <v>92</v>
      </c>
      <c r="B55" s="29" t="s">
        <v>7</v>
      </c>
      <c r="C55" s="29"/>
      <c r="D55" s="29"/>
      <c r="E55" s="4">
        <f>E6+E22+E23+E24+E25+E26+E52</f>
        <v>10000</v>
      </c>
      <c r="F55" s="4">
        <f>F6+F22+F23+F24+F25+F26+F52</f>
        <v>579910000</v>
      </c>
      <c r="G55" s="25">
        <f>F55/E55</f>
        <v>57991</v>
      </c>
      <c r="H55" s="4"/>
      <c r="I55" s="4"/>
      <c r="J55" s="25"/>
      <c r="K55" s="4">
        <f>K6+K22+K23+K24+K25+K26+K52</f>
        <v>25000</v>
      </c>
      <c r="L55" s="4">
        <f>L6+L22+L23+L24+L25+L26+L52</f>
        <v>1659650000</v>
      </c>
      <c r="M55" s="25">
        <f t="shared" ref="M55:M65" si="78">L55/K55</f>
        <v>66386</v>
      </c>
      <c r="N55" s="4"/>
      <c r="O55" s="4"/>
      <c r="P55" s="25"/>
      <c r="Q55" s="4">
        <f>Q6+Q22+Q23+Q24+Q25+Q26+Q52</f>
        <v>25000</v>
      </c>
      <c r="R55" s="4">
        <f>R6+R22+R23+R24+R25+R26+R52</f>
        <v>1689510000</v>
      </c>
      <c r="S55" s="25">
        <f t="shared" ref="S55:S66" si="79">R55/Q55</f>
        <v>67580.399999999994</v>
      </c>
      <c r="T55" s="4"/>
      <c r="U55" s="4"/>
      <c r="V55" s="25"/>
      <c r="W55" s="4">
        <f>W6+W22+W23+W24+W25+W26+W52</f>
        <v>29000</v>
      </c>
      <c r="X55" s="4">
        <f>X6+X22+X23+X24+X25+X26+X52</f>
        <v>1728450000</v>
      </c>
      <c r="Y55" s="25">
        <f t="shared" ref="Y55:Y68" si="80">X55/W55</f>
        <v>59601.724137931036</v>
      </c>
      <c r="Z55" s="4"/>
      <c r="AA55" s="4"/>
      <c r="AB55" s="25"/>
      <c r="AC55" s="4">
        <f>AC6+AC22+AC23+AC24+AC25+AC26+AC52</f>
        <v>20000</v>
      </c>
      <c r="AD55" s="4">
        <f>AD6+AD22+AD23+AD24+AD25+AD26+AD52</f>
        <v>1150173700</v>
      </c>
      <c r="AE55" s="25">
        <f t="shared" ref="AE55:AE64" si="81">AD55/AC55</f>
        <v>57508.684999999998</v>
      </c>
      <c r="AF55" s="4">
        <f>AF6+AF22+AF23+AF24+AF25+AF26+AF52</f>
        <v>5300</v>
      </c>
      <c r="AG55" s="4">
        <f>AG6+AG22+AG23+AG24+AG25+AG26+AG52</f>
        <v>282558900</v>
      </c>
      <c r="AH55" s="25">
        <f t="shared" ref="AH55:AH67" si="82">AG55/AF55</f>
        <v>53313</v>
      </c>
      <c r="AI55" s="5">
        <f t="shared" ref="AI55" si="83">E55+H55+K55+N55+Q55+T55+W55+Z55+AC55+AF55</f>
        <v>114300</v>
      </c>
      <c r="AJ55" s="5">
        <f t="shared" ref="AJ55" si="84">F55+I55+L55+O55+R55+U55+X55+AA55+AD55+AG55</f>
        <v>7090252600</v>
      </c>
      <c r="AK55" s="25">
        <f t="shared" ref="AK55" si="85">AJ55/AI55</f>
        <v>62031.956255468067</v>
      </c>
    </row>
    <row r="56" spans="1:37" x14ac:dyDescent="0.15">
      <c r="A56" s="32"/>
      <c r="B56" s="29" t="s">
        <v>67</v>
      </c>
      <c r="C56" s="29"/>
      <c r="D56" s="29"/>
      <c r="E56" s="26"/>
      <c r="F56" s="26"/>
      <c r="G56" s="25"/>
      <c r="H56" s="26"/>
      <c r="I56" s="26"/>
      <c r="J56" s="25"/>
      <c r="K56" s="26"/>
      <c r="L56" s="26"/>
      <c r="M56" s="25"/>
      <c r="N56" s="26">
        <f>N7</f>
        <v>13000</v>
      </c>
      <c r="O56" s="26">
        <f>O7</f>
        <v>1031069000</v>
      </c>
      <c r="P56" s="25">
        <f t="shared" ref="P56:P69" si="86">O56/N56</f>
        <v>79313</v>
      </c>
      <c r="Q56" s="26"/>
      <c r="R56" s="26"/>
      <c r="S56" s="25"/>
      <c r="T56" s="26"/>
      <c r="U56" s="26"/>
      <c r="V56" s="25"/>
      <c r="W56" s="26"/>
      <c r="X56" s="26"/>
      <c r="Y56" s="25"/>
      <c r="Z56" s="26"/>
      <c r="AA56" s="26"/>
      <c r="AB56" s="25"/>
      <c r="AC56" s="26"/>
      <c r="AD56" s="26"/>
      <c r="AE56" s="25"/>
      <c r="AF56" s="26"/>
      <c r="AG56" s="26"/>
      <c r="AH56" s="25"/>
      <c r="AI56" s="5">
        <f t="shared" ref="AI56" si="87">E56+H56+K56+N56+Q56+T56+W56+Z56+AC56+AF56</f>
        <v>13000</v>
      </c>
      <c r="AJ56" s="5">
        <f t="shared" ref="AJ56" si="88">F56+I56+L56+O56+R56+U56+X56+AA56+AD56+AG56</f>
        <v>1031069000</v>
      </c>
      <c r="AK56" s="25">
        <f t="shared" ref="AK56" si="89">AJ56/AI56</f>
        <v>79313</v>
      </c>
    </row>
    <row r="57" spans="1:37" x14ac:dyDescent="0.15">
      <c r="A57" s="32"/>
      <c r="B57" s="29" t="s">
        <v>10</v>
      </c>
      <c r="C57" s="29"/>
      <c r="D57" s="29"/>
      <c r="E57" s="4"/>
      <c r="F57" s="4"/>
      <c r="G57" s="25"/>
      <c r="H57" s="4">
        <f>H8+H28</f>
        <v>5000</v>
      </c>
      <c r="I57" s="4">
        <f>I8+I28</f>
        <v>268280000</v>
      </c>
      <c r="J57" s="25">
        <f t="shared" ref="J57:J67" si="90">I57/H57</f>
        <v>53656</v>
      </c>
      <c r="K57" s="4"/>
      <c r="L57" s="4"/>
      <c r="M57" s="25"/>
      <c r="N57" s="4">
        <f>N8+N28</f>
        <v>7000</v>
      </c>
      <c r="O57" s="4">
        <f>O8+O28</f>
        <v>395479000</v>
      </c>
      <c r="P57" s="25">
        <f t="shared" si="86"/>
        <v>56497</v>
      </c>
      <c r="Q57" s="4"/>
      <c r="R57" s="4"/>
      <c r="S57" s="25"/>
      <c r="T57" s="4">
        <f>T8+T28</f>
        <v>13000</v>
      </c>
      <c r="U57" s="4">
        <f>U8+U28</f>
        <v>981838000</v>
      </c>
      <c r="V57" s="25">
        <f t="shared" ref="V57:V67" si="91">U57/T57</f>
        <v>75526</v>
      </c>
      <c r="W57" s="4"/>
      <c r="X57" s="4"/>
      <c r="Y57" s="25"/>
      <c r="Z57" s="4">
        <f>Z8+Z28</f>
        <v>13000</v>
      </c>
      <c r="AA57" s="4">
        <f>AA8+AA28</f>
        <v>1001520000</v>
      </c>
      <c r="AB57" s="25">
        <f t="shared" ref="AB57:AB67" si="92">AA57/Z57</f>
        <v>77040</v>
      </c>
      <c r="AC57" s="4"/>
      <c r="AD57" s="4"/>
      <c r="AE57" s="25"/>
      <c r="AF57" s="4">
        <f>AF8+AF28</f>
        <v>5200</v>
      </c>
      <c r="AG57" s="4">
        <f>AG8+AG28</f>
        <v>281533200</v>
      </c>
      <c r="AH57" s="25">
        <f t="shared" si="82"/>
        <v>54141</v>
      </c>
      <c r="AI57" s="5">
        <f t="shared" ref="AI57:AI69" si="93">E57+H57+K57+N57+Q57+T57+W57+Z57+AC57+AF57</f>
        <v>43200</v>
      </c>
      <c r="AJ57" s="5">
        <f t="shared" ref="AJ57:AJ69" si="94">F57+I57+L57+O57+R57+U57+X57+AA57+AD57+AG57</f>
        <v>2928650200</v>
      </c>
      <c r="AK57" s="25">
        <f t="shared" ref="AK57:AK69" si="95">AJ57/AI57</f>
        <v>67792.828703703708</v>
      </c>
    </row>
    <row r="58" spans="1:37" x14ac:dyDescent="0.15">
      <c r="A58" s="32"/>
      <c r="B58" s="29" t="s">
        <v>70</v>
      </c>
      <c r="C58" s="29"/>
      <c r="D58" s="29"/>
      <c r="E58" s="4"/>
      <c r="F58" s="4"/>
      <c r="G58" s="25"/>
      <c r="H58" s="4">
        <f>H29+H30</f>
        <v>5000</v>
      </c>
      <c r="I58" s="4">
        <f>I29+I30</f>
        <v>267865000</v>
      </c>
      <c r="J58" s="25">
        <f t="shared" si="90"/>
        <v>53573</v>
      </c>
      <c r="K58" s="4"/>
      <c r="L58" s="4"/>
      <c r="M58" s="25"/>
      <c r="N58" s="4">
        <f>N29+N30</f>
        <v>12000</v>
      </c>
      <c r="O58" s="4">
        <f>O29+O30</f>
        <v>680449000</v>
      </c>
      <c r="P58" s="25">
        <f t="shared" si="86"/>
        <v>56704.083333333336</v>
      </c>
      <c r="Q58" s="4"/>
      <c r="R58" s="4"/>
      <c r="S58" s="25"/>
      <c r="T58" s="4"/>
      <c r="U58" s="4"/>
      <c r="V58" s="25"/>
      <c r="W58" s="4"/>
      <c r="X58" s="4"/>
      <c r="Y58" s="25"/>
      <c r="Z58" s="4"/>
      <c r="AA58" s="4"/>
      <c r="AB58" s="25"/>
      <c r="AC58" s="4">
        <f>AC29+AC30</f>
        <v>5000</v>
      </c>
      <c r="AD58" s="4">
        <f>AD29+AD30</f>
        <v>286380000</v>
      </c>
      <c r="AE58" s="25">
        <f t="shared" si="81"/>
        <v>57276</v>
      </c>
      <c r="AF58" s="4"/>
      <c r="AG58" s="4"/>
      <c r="AH58" s="25"/>
      <c r="AI58" s="5">
        <f t="shared" si="93"/>
        <v>22000</v>
      </c>
      <c r="AJ58" s="5">
        <f t="shared" si="94"/>
        <v>1234694000</v>
      </c>
      <c r="AK58" s="25">
        <f t="shared" si="95"/>
        <v>56122.454545454544</v>
      </c>
    </row>
    <row r="59" spans="1:37" x14ac:dyDescent="0.15">
      <c r="A59" s="32"/>
      <c r="B59" s="29" t="s">
        <v>35</v>
      </c>
      <c r="C59" s="29"/>
      <c r="D59" s="29"/>
      <c r="E59" s="4">
        <f>E9+E32+E33</f>
        <v>13000</v>
      </c>
      <c r="F59" s="4">
        <f>F9+F32+F33</f>
        <v>1203566000</v>
      </c>
      <c r="G59" s="25">
        <f t="shared" ref="G59:G65" si="96">F59/E59</f>
        <v>92582</v>
      </c>
      <c r="H59" s="4"/>
      <c r="I59" s="4"/>
      <c r="J59" s="25"/>
      <c r="K59" s="4">
        <f>K9+K32+K33</f>
        <v>13000</v>
      </c>
      <c r="L59" s="4">
        <f>L9+L32+L33</f>
        <v>1056900000</v>
      </c>
      <c r="M59" s="25">
        <f t="shared" si="78"/>
        <v>81300</v>
      </c>
      <c r="N59" s="4">
        <f>N9+N32+N33</f>
        <v>13000</v>
      </c>
      <c r="O59" s="4">
        <f>O9+O32+O33</f>
        <v>1019551000</v>
      </c>
      <c r="P59" s="25">
        <f t="shared" si="86"/>
        <v>78427</v>
      </c>
      <c r="Q59" s="4"/>
      <c r="R59" s="4"/>
      <c r="S59" s="25"/>
      <c r="T59" s="4">
        <f>T9+T32+T33</f>
        <v>10000</v>
      </c>
      <c r="U59" s="4">
        <f>U9+U32+U33</f>
        <v>631715000</v>
      </c>
      <c r="V59" s="25">
        <f t="shared" si="91"/>
        <v>63171.5</v>
      </c>
      <c r="W59" s="4"/>
      <c r="X59" s="4"/>
      <c r="Y59" s="25"/>
      <c r="Z59" s="4"/>
      <c r="AA59" s="4"/>
      <c r="AB59" s="25"/>
      <c r="AC59" s="4"/>
      <c r="AD59" s="4"/>
      <c r="AE59" s="25"/>
      <c r="AF59" s="4">
        <f>AF9+AF32+AF33</f>
        <v>12000</v>
      </c>
      <c r="AG59" s="4">
        <f>AG9+AG32+AG33</f>
        <v>826536000</v>
      </c>
      <c r="AH59" s="25">
        <f t="shared" si="82"/>
        <v>68878</v>
      </c>
      <c r="AI59" s="5">
        <f t="shared" si="93"/>
        <v>61000</v>
      </c>
      <c r="AJ59" s="5">
        <f t="shared" si="94"/>
        <v>4738268000</v>
      </c>
      <c r="AK59" s="25">
        <f t="shared" si="95"/>
        <v>77676.524590163928</v>
      </c>
    </row>
    <row r="60" spans="1:37" x14ac:dyDescent="0.15">
      <c r="A60" s="32"/>
      <c r="B60" s="29" t="s">
        <v>78</v>
      </c>
      <c r="C60" s="29"/>
      <c r="D60" s="29"/>
      <c r="E60" s="5"/>
      <c r="F60" s="5"/>
      <c r="G60" s="25"/>
      <c r="H60" s="5"/>
      <c r="I60" s="5"/>
      <c r="J60" s="25"/>
      <c r="K60" s="5"/>
      <c r="L60" s="5"/>
      <c r="M60" s="25"/>
      <c r="N60" s="5"/>
      <c r="O60" s="5"/>
      <c r="P60" s="25"/>
      <c r="Q60" s="5"/>
      <c r="R60" s="5"/>
      <c r="S60" s="25"/>
      <c r="T60" s="5"/>
      <c r="U60" s="5"/>
      <c r="V60" s="25"/>
      <c r="W60" s="5">
        <f>W10</f>
        <v>13000</v>
      </c>
      <c r="X60" s="5">
        <f>X10</f>
        <v>1014897000</v>
      </c>
      <c r="Y60" s="25">
        <f t="shared" si="80"/>
        <v>78069</v>
      </c>
      <c r="Z60" s="5"/>
      <c r="AA60" s="5"/>
      <c r="AB60" s="25"/>
      <c r="AC60" s="5"/>
      <c r="AD60" s="5"/>
      <c r="AE60" s="25"/>
      <c r="AF60" s="5"/>
      <c r="AG60" s="5"/>
      <c r="AH60" s="25"/>
      <c r="AI60" s="5">
        <f t="shared" si="93"/>
        <v>13000</v>
      </c>
      <c r="AJ60" s="5">
        <f t="shared" si="94"/>
        <v>1014897000</v>
      </c>
      <c r="AK60" s="25">
        <f t="shared" si="95"/>
        <v>78069</v>
      </c>
    </row>
    <row r="61" spans="1:37" x14ac:dyDescent="0.15">
      <c r="A61" s="32"/>
      <c r="B61" s="29" t="s">
        <v>60</v>
      </c>
      <c r="C61" s="29"/>
      <c r="D61" s="29"/>
      <c r="E61" s="4"/>
      <c r="F61" s="4"/>
      <c r="G61" s="25"/>
      <c r="H61" s="4"/>
      <c r="I61" s="4"/>
      <c r="J61" s="25"/>
      <c r="K61" s="4">
        <f>K11+K35</f>
        <v>18000</v>
      </c>
      <c r="L61" s="4">
        <f>L11+L35</f>
        <v>1288126000</v>
      </c>
      <c r="M61" s="25">
        <f t="shared" si="78"/>
        <v>71562.555555555562</v>
      </c>
      <c r="N61" s="4"/>
      <c r="O61" s="4"/>
      <c r="P61" s="25"/>
      <c r="Q61" s="4">
        <f>Q11+Q35</f>
        <v>5000</v>
      </c>
      <c r="R61" s="4">
        <f>R11+R35</f>
        <v>287630000</v>
      </c>
      <c r="S61" s="25">
        <f t="shared" si="79"/>
        <v>57526</v>
      </c>
      <c r="T61" s="4"/>
      <c r="U61" s="4"/>
      <c r="V61" s="25"/>
      <c r="W61" s="4"/>
      <c r="X61" s="4"/>
      <c r="Y61" s="25"/>
      <c r="Z61" s="4"/>
      <c r="AA61" s="4"/>
      <c r="AB61" s="25"/>
      <c r="AC61" s="4"/>
      <c r="AD61" s="4"/>
      <c r="AE61" s="25"/>
      <c r="AF61" s="4">
        <f>AF11+AF35</f>
        <v>5000</v>
      </c>
      <c r="AG61" s="4">
        <f>AG11+AG35</f>
        <v>264575000</v>
      </c>
      <c r="AH61" s="25">
        <f t="shared" si="82"/>
        <v>52915</v>
      </c>
      <c r="AI61" s="5">
        <f t="shared" si="93"/>
        <v>28000</v>
      </c>
      <c r="AJ61" s="5">
        <f t="shared" si="94"/>
        <v>1840331000</v>
      </c>
      <c r="AK61" s="25">
        <f t="shared" si="95"/>
        <v>65726.107142857145</v>
      </c>
    </row>
    <row r="62" spans="1:37" x14ac:dyDescent="0.15">
      <c r="A62" s="32"/>
      <c r="B62" s="29" t="s">
        <v>18</v>
      </c>
      <c r="C62" s="29"/>
      <c r="D62" s="29"/>
      <c r="E62" s="4">
        <f>E12+E13+E36+E37+E38+E39</f>
        <v>5000</v>
      </c>
      <c r="F62" s="4">
        <f>F12+F13+F36+F37+F38+F39</f>
        <v>292015000</v>
      </c>
      <c r="G62" s="25">
        <f t="shared" si="96"/>
        <v>58403</v>
      </c>
      <c r="H62" s="4">
        <f>H12+H13+H36+H37+H38+H39</f>
        <v>31000</v>
      </c>
      <c r="I62" s="4">
        <f>I12+I13+I36+I37+I38+I39</f>
        <v>2320166000</v>
      </c>
      <c r="J62" s="25">
        <f t="shared" si="90"/>
        <v>74844.06451612903</v>
      </c>
      <c r="K62" s="4">
        <f>K12+K13+K36+K37+K38+K39</f>
        <v>7000</v>
      </c>
      <c r="L62" s="4">
        <f>L12+L13+L36+L37+L38+L39</f>
        <v>394212000</v>
      </c>
      <c r="M62" s="25">
        <f t="shared" si="78"/>
        <v>56316</v>
      </c>
      <c r="N62" s="4">
        <f>N12+N13+N36+N37+N38+N39</f>
        <v>12000</v>
      </c>
      <c r="O62" s="4">
        <f>O12+O13+O36+O37+O38+O39</f>
        <v>680847000</v>
      </c>
      <c r="P62" s="25">
        <f t="shared" si="86"/>
        <v>56737.25</v>
      </c>
      <c r="Q62" s="4"/>
      <c r="R62" s="4"/>
      <c r="S62" s="25"/>
      <c r="T62" s="4">
        <f>T12+T13+T36+T37+T38+T39</f>
        <v>5000</v>
      </c>
      <c r="U62" s="4">
        <f>U12+U13+U36+U37+U38+U39</f>
        <v>325335000</v>
      </c>
      <c r="V62" s="25">
        <f t="shared" si="91"/>
        <v>65067</v>
      </c>
      <c r="W62" s="4">
        <f>W12+W13+W36+W37+W38+W39</f>
        <v>18000</v>
      </c>
      <c r="X62" s="4">
        <f>X12+X13+X36+X37+X38+X39</f>
        <v>1325228000</v>
      </c>
      <c r="Y62" s="25">
        <f t="shared" si="80"/>
        <v>73623.777777777781</v>
      </c>
      <c r="Z62" s="4">
        <f>Z12+Z13+Z36+Z37+Z38+Z39</f>
        <v>22000</v>
      </c>
      <c r="AA62" s="4">
        <f>AA12+AA13+AA36+AA37+AA38+AA39</f>
        <v>1283549000</v>
      </c>
      <c r="AB62" s="25">
        <f t="shared" si="92"/>
        <v>58343.13636363636</v>
      </c>
      <c r="AC62" s="4"/>
      <c r="AD62" s="4"/>
      <c r="AE62" s="25"/>
      <c r="AF62" s="4">
        <f>AF12+AF13+AF36+AF37+AF38+AF39</f>
        <v>5200</v>
      </c>
      <c r="AG62" s="4">
        <f>AG12+AG13+AG36+AG37+AG38+AG39</f>
        <v>283244000</v>
      </c>
      <c r="AH62" s="25">
        <f t="shared" si="82"/>
        <v>54470</v>
      </c>
      <c r="AI62" s="5">
        <f t="shared" si="93"/>
        <v>105200</v>
      </c>
      <c r="AJ62" s="5">
        <f t="shared" si="94"/>
        <v>6904596000</v>
      </c>
      <c r="AK62" s="25">
        <f t="shared" si="95"/>
        <v>65633.041825095061</v>
      </c>
    </row>
    <row r="63" spans="1:37" x14ac:dyDescent="0.15">
      <c r="A63" s="32"/>
      <c r="B63" s="29" t="s">
        <v>68</v>
      </c>
      <c r="C63" s="29"/>
      <c r="D63" s="29"/>
      <c r="E63" s="5"/>
      <c r="F63" s="5"/>
      <c r="G63" s="25"/>
      <c r="H63" s="5"/>
      <c r="I63" s="5"/>
      <c r="J63" s="25"/>
      <c r="K63" s="5"/>
      <c r="L63" s="5"/>
      <c r="M63" s="25"/>
      <c r="N63" s="5"/>
      <c r="O63" s="5"/>
      <c r="P63" s="25"/>
      <c r="Q63" s="5">
        <f>Q15</f>
        <v>13000</v>
      </c>
      <c r="R63" s="5">
        <f>R15</f>
        <v>1000493000</v>
      </c>
      <c r="S63" s="25">
        <f t="shared" si="79"/>
        <v>76961</v>
      </c>
      <c r="T63" s="5"/>
      <c r="U63" s="5"/>
      <c r="V63" s="25"/>
      <c r="W63" s="5"/>
      <c r="X63" s="5"/>
      <c r="Y63" s="25"/>
      <c r="Z63" s="5"/>
      <c r="AA63" s="5"/>
      <c r="AB63" s="25"/>
      <c r="AC63" s="5">
        <f>AC15</f>
        <v>13000</v>
      </c>
      <c r="AD63" s="5">
        <f>AD15</f>
        <v>948974000</v>
      </c>
      <c r="AE63" s="25">
        <f t="shared" si="81"/>
        <v>72998</v>
      </c>
      <c r="AF63" s="5"/>
      <c r="AG63" s="5"/>
      <c r="AH63" s="25"/>
      <c r="AI63" s="5">
        <f t="shared" si="93"/>
        <v>26000</v>
      </c>
      <c r="AJ63" s="5">
        <f t="shared" si="94"/>
        <v>1949467000</v>
      </c>
      <c r="AK63" s="25">
        <f t="shared" si="95"/>
        <v>74979.5</v>
      </c>
    </row>
    <row r="64" spans="1:37" x14ac:dyDescent="0.15">
      <c r="A64" s="32"/>
      <c r="B64" s="29" t="s">
        <v>69</v>
      </c>
      <c r="C64" s="29"/>
      <c r="D64" s="29"/>
      <c r="E64" s="4"/>
      <c r="F64" s="4"/>
      <c r="G64" s="25"/>
      <c r="H64" s="4">
        <f>H16+H41+H42+H43</f>
        <v>5000</v>
      </c>
      <c r="I64" s="4">
        <f>I16+I41+I42+I43</f>
        <v>265205000</v>
      </c>
      <c r="J64" s="25">
        <f t="shared" si="90"/>
        <v>53041</v>
      </c>
      <c r="K64" s="4"/>
      <c r="L64" s="4"/>
      <c r="M64" s="25"/>
      <c r="N64" s="4"/>
      <c r="O64" s="4"/>
      <c r="P64" s="25"/>
      <c r="Q64" s="4">
        <f>Q16+Q41+Q42+Q43</f>
        <v>5000</v>
      </c>
      <c r="R64" s="4">
        <f>R16+R41+R42+R43</f>
        <v>280995000</v>
      </c>
      <c r="S64" s="25">
        <f t="shared" si="79"/>
        <v>56199</v>
      </c>
      <c r="T64" s="4">
        <f>T16+T41+T42+T43</f>
        <v>13000</v>
      </c>
      <c r="U64" s="4">
        <f>U16+U41+U42+U43</f>
        <v>1007487000</v>
      </c>
      <c r="V64" s="25">
        <f t="shared" si="91"/>
        <v>77499</v>
      </c>
      <c r="W64" s="4"/>
      <c r="X64" s="4"/>
      <c r="Y64" s="25"/>
      <c r="Z64" s="4">
        <f>Z16+Z41+Z42+Z43</f>
        <v>13000</v>
      </c>
      <c r="AA64" s="4">
        <f>AA16+AA41+AA42+AA43</f>
        <v>1023074000</v>
      </c>
      <c r="AB64" s="25">
        <f t="shared" si="92"/>
        <v>78698</v>
      </c>
      <c r="AC64" s="4">
        <f>AC16+AC41+AC42+AC43</f>
        <v>5000</v>
      </c>
      <c r="AD64" s="4">
        <f>AD16+AD41+AD42+AD43</f>
        <v>286270000</v>
      </c>
      <c r="AE64" s="25">
        <f t="shared" si="81"/>
        <v>57254</v>
      </c>
      <c r="AF64" s="4">
        <f>AF16+AF41+AF42+AF43</f>
        <v>16010</v>
      </c>
      <c r="AG64" s="4">
        <f>AG16+AG41+AG42+AG43</f>
        <v>849751830</v>
      </c>
      <c r="AH64" s="25">
        <f t="shared" si="82"/>
        <v>53076.316677076829</v>
      </c>
      <c r="AI64" s="5">
        <f t="shared" si="93"/>
        <v>57010</v>
      </c>
      <c r="AJ64" s="5">
        <f t="shared" si="94"/>
        <v>3712782830</v>
      </c>
      <c r="AK64" s="25">
        <f t="shared" si="95"/>
        <v>65125.115418347661</v>
      </c>
    </row>
    <row r="65" spans="1:37" x14ac:dyDescent="0.15">
      <c r="A65" s="32"/>
      <c r="B65" s="29" t="s">
        <v>63</v>
      </c>
      <c r="C65" s="29"/>
      <c r="D65" s="29"/>
      <c r="E65" s="4">
        <f>E45+E46</f>
        <v>5000</v>
      </c>
      <c r="F65" s="4">
        <f>F45+F46</f>
        <v>291500000</v>
      </c>
      <c r="G65" s="25">
        <f t="shared" si="96"/>
        <v>58300</v>
      </c>
      <c r="H65" s="4"/>
      <c r="I65" s="4"/>
      <c r="J65" s="25"/>
      <c r="K65" s="4">
        <f t="shared" ref="K65:L65" si="97">K45+K46</f>
        <v>12000</v>
      </c>
      <c r="L65" s="4">
        <f t="shared" si="97"/>
        <v>660413000</v>
      </c>
      <c r="M65" s="25">
        <f t="shared" si="78"/>
        <v>55034.416666666664</v>
      </c>
      <c r="N65" s="4"/>
      <c r="O65" s="4"/>
      <c r="P65" s="25"/>
      <c r="Q65" s="4"/>
      <c r="R65" s="4"/>
      <c r="S65" s="25"/>
      <c r="T65" s="4"/>
      <c r="U65" s="4"/>
      <c r="V65" s="25"/>
      <c r="W65" s="4"/>
      <c r="X65" s="4"/>
      <c r="Y65" s="25"/>
      <c r="Z65" s="4"/>
      <c r="AA65" s="4"/>
      <c r="AB65" s="25"/>
      <c r="AC65" s="4"/>
      <c r="AD65" s="4"/>
      <c r="AE65" s="25"/>
      <c r="AF65" s="4"/>
      <c r="AG65" s="4"/>
      <c r="AH65" s="25"/>
      <c r="AI65" s="5">
        <f t="shared" si="93"/>
        <v>17000</v>
      </c>
      <c r="AJ65" s="5">
        <f t="shared" si="94"/>
        <v>951913000</v>
      </c>
      <c r="AK65" s="25">
        <f t="shared" si="95"/>
        <v>55994.882352941175</v>
      </c>
    </row>
    <row r="66" spans="1:37" x14ac:dyDescent="0.15">
      <c r="A66" s="32"/>
      <c r="B66" s="29" t="s">
        <v>79</v>
      </c>
      <c r="C66" s="29"/>
      <c r="D66" s="29"/>
      <c r="E66" s="5"/>
      <c r="F66" s="5"/>
      <c r="G66" s="25"/>
      <c r="H66" s="5"/>
      <c r="I66" s="5"/>
      <c r="J66" s="25"/>
      <c r="K66" s="5"/>
      <c r="L66" s="5"/>
      <c r="M66" s="25"/>
      <c r="N66" s="5"/>
      <c r="O66" s="5"/>
      <c r="P66" s="25"/>
      <c r="Q66" s="5">
        <f>Q17</f>
        <v>13000</v>
      </c>
      <c r="R66" s="5">
        <f>R17</f>
        <v>1026766000</v>
      </c>
      <c r="S66" s="25">
        <f t="shared" si="79"/>
        <v>78982</v>
      </c>
      <c r="T66" s="5"/>
      <c r="U66" s="5"/>
      <c r="V66" s="25"/>
      <c r="W66" s="5"/>
      <c r="X66" s="5"/>
      <c r="Y66" s="25"/>
      <c r="Z66" s="5"/>
      <c r="AA66" s="5"/>
      <c r="AB66" s="25"/>
      <c r="AC66" s="5"/>
      <c r="AD66" s="5"/>
      <c r="AE66" s="25"/>
      <c r="AF66" s="5"/>
      <c r="AG66" s="5"/>
      <c r="AH66" s="25"/>
      <c r="AI66" s="5">
        <f t="shared" si="93"/>
        <v>13000</v>
      </c>
      <c r="AJ66" s="5">
        <f t="shared" si="94"/>
        <v>1026766000</v>
      </c>
      <c r="AK66" s="25">
        <f t="shared" si="95"/>
        <v>78982</v>
      </c>
    </row>
    <row r="67" spans="1:37" x14ac:dyDescent="0.15">
      <c r="A67" s="32"/>
      <c r="B67" s="29" t="s">
        <v>19</v>
      </c>
      <c r="C67" s="29"/>
      <c r="D67" s="29"/>
      <c r="E67" s="4"/>
      <c r="F67" s="4"/>
      <c r="G67" s="25"/>
      <c r="H67" s="4">
        <f>H18+H48+H49</f>
        <v>5000</v>
      </c>
      <c r="I67" s="4">
        <f>I18+I48+I49</f>
        <v>268645000</v>
      </c>
      <c r="J67" s="25">
        <f t="shared" si="90"/>
        <v>53729</v>
      </c>
      <c r="K67" s="4"/>
      <c r="L67" s="4"/>
      <c r="M67" s="25"/>
      <c r="N67" s="4"/>
      <c r="O67" s="4"/>
      <c r="P67" s="25"/>
      <c r="Q67" s="4"/>
      <c r="R67" s="4"/>
      <c r="S67" s="25"/>
      <c r="T67" s="4">
        <f>T18+T48+T49</f>
        <v>13000</v>
      </c>
      <c r="U67" s="4">
        <f>U18+U48+U49</f>
        <v>1006642000</v>
      </c>
      <c r="V67" s="25">
        <f t="shared" si="91"/>
        <v>77434</v>
      </c>
      <c r="W67" s="4"/>
      <c r="X67" s="4"/>
      <c r="Y67" s="25"/>
      <c r="Z67" s="4">
        <f>Z18+Z48+Z49</f>
        <v>10000</v>
      </c>
      <c r="AA67" s="4">
        <f>AA18+AA48+AA49</f>
        <v>587490000</v>
      </c>
      <c r="AB67" s="25">
        <f t="shared" si="92"/>
        <v>58749</v>
      </c>
      <c r="AC67" s="4"/>
      <c r="AD67" s="4"/>
      <c r="AE67" s="25"/>
      <c r="AF67" s="4">
        <f>AF18+AF48+AF49</f>
        <v>11500</v>
      </c>
      <c r="AG67" s="4">
        <f>AG18+AG48+AG49</f>
        <v>784990000</v>
      </c>
      <c r="AH67" s="25">
        <f t="shared" si="82"/>
        <v>68260</v>
      </c>
      <c r="AI67" s="5">
        <f t="shared" si="93"/>
        <v>39500</v>
      </c>
      <c r="AJ67" s="5">
        <f t="shared" si="94"/>
        <v>2647767000</v>
      </c>
      <c r="AK67" s="25">
        <f t="shared" si="95"/>
        <v>67032.075949367092</v>
      </c>
    </row>
    <row r="68" spans="1:37" x14ac:dyDescent="0.15">
      <c r="A68" s="32"/>
      <c r="B68" s="29" t="s">
        <v>21</v>
      </c>
      <c r="C68" s="29"/>
      <c r="D68" s="29"/>
      <c r="E68" s="5"/>
      <c r="F68" s="5"/>
      <c r="G68" s="25"/>
      <c r="H68" s="5"/>
      <c r="I68" s="5"/>
      <c r="J68" s="25"/>
      <c r="K68" s="5"/>
      <c r="L68" s="5"/>
      <c r="M68" s="25"/>
      <c r="N68" s="5"/>
      <c r="O68" s="5"/>
      <c r="P68" s="25"/>
      <c r="Q68" s="5"/>
      <c r="R68" s="5"/>
      <c r="S68" s="25"/>
      <c r="T68" s="5"/>
      <c r="U68" s="5"/>
      <c r="V68" s="25"/>
      <c r="W68" s="5">
        <f t="shared" ref="W68:X68" si="98">W19</f>
        <v>13000</v>
      </c>
      <c r="X68" s="5">
        <f t="shared" si="98"/>
        <v>1016587000</v>
      </c>
      <c r="Y68" s="25">
        <f t="shared" si="80"/>
        <v>78199</v>
      </c>
      <c r="Z68" s="5"/>
      <c r="AA68" s="5"/>
      <c r="AB68" s="25"/>
      <c r="AC68" s="5"/>
      <c r="AD68" s="5"/>
      <c r="AE68" s="25"/>
      <c r="AF68" s="5"/>
      <c r="AG68" s="5"/>
      <c r="AH68" s="25"/>
      <c r="AI68" s="5">
        <f t="shared" si="93"/>
        <v>13000</v>
      </c>
      <c r="AJ68" s="5">
        <f t="shared" si="94"/>
        <v>1016587000</v>
      </c>
      <c r="AK68" s="25">
        <f t="shared" si="95"/>
        <v>78199</v>
      </c>
    </row>
    <row r="69" spans="1:37" x14ac:dyDescent="0.15">
      <c r="A69" s="32"/>
      <c r="B69" s="29" t="s">
        <v>22</v>
      </c>
      <c r="C69" s="29"/>
      <c r="D69" s="29"/>
      <c r="E69" s="5"/>
      <c r="F69" s="5"/>
      <c r="G69" s="25"/>
      <c r="H69" s="5"/>
      <c r="I69" s="5"/>
      <c r="J69" s="25"/>
      <c r="K69" s="5"/>
      <c r="L69" s="5"/>
      <c r="M69" s="25"/>
      <c r="N69" s="5">
        <f t="shared" ref="N69:O69" si="99">N20</f>
        <v>13000</v>
      </c>
      <c r="O69" s="5">
        <f t="shared" si="99"/>
        <v>1045200000</v>
      </c>
      <c r="P69" s="25">
        <f t="shared" si="86"/>
        <v>80400</v>
      </c>
      <c r="Q69" s="5"/>
      <c r="R69" s="5"/>
      <c r="S69" s="25"/>
      <c r="T69" s="5"/>
      <c r="U69" s="5"/>
      <c r="V69" s="25"/>
      <c r="W69" s="5"/>
      <c r="X69" s="5"/>
      <c r="Y69" s="25"/>
      <c r="Z69" s="5"/>
      <c r="AA69" s="5"/>
      <c r="AB69" s="25"/>
      <c r="AC69" s="5"/>
      <c r="AD69" s="5"/>
      <c r="AE69" s="25"/>
      <c r="AF69" s="5"/>
      <c r="AG69" s="5"/>
      <c r="AH69" s="25"/>
      <c r="AI69" s="5">
        <f t="shared" si="93"/>
        <v>13000</v>
      </c>
      <c r="AJ69" s="5">
        <f t="shared" si="94"/>
        <v>1045200000</v>
      </c>
      <c r="AK69" s="25">
        <f t="shared" si="95"/>
        <v>80400</v>
      </c>
    </row>
    <row r="70" spans="1:37" x14ac:dyDescent="0.15">
      <c r="A70" s="32"/>
      <c r="B70" s="30" t="s">
        <v>90</v>
      </c>
      <c r="C70" s="30"/>
      <c r="D70" s="30"/>
      <c r="E70" s="4">
        <f>SUBTOTAL(9,E55:E69)</f>
        <v>33000</v>
      </c>
      <c r="F70" s="4">
        <f>SUBTOTAL(9,F55:F69)</f>
        <v>2366991000</v>
      </c>
      <c r="G70" s="25">
        <f>F70/E70</f>
        <v>71727</v>
      </c>
      <c r="H70" s="4">
        <f>SUBTOTAL(9,H55:H69)</f>
        <v>51000</v>
      </c>
      <c r="I70" s="4">
        <f>SUBTOTAL(9,I55:I69)</f>
        <v>3390161000</v>
      </c>
      <c r="J70" s="25">
        <f>I70/H70</f>
        <v>66473.745098039217</v>
      </c>
      <c r="K70" s="4">
        <f>SUBTOTAL(9,K55:K69)</f>
        <v>75000</v>
      </c>
      <c r="L70" s="4">
        <f>SUBTOTAL(9,L55:L69)</f>
        <v>5059301000</v>
      </c>
      <c r="M70" s="25">
        <f>L70/K70</f>
        <v>67457.346666666665</v>
      </c>
      <c r="N70" s="4">
        <f>SUBTOTAL(9,N55:N69)</f>
        <v>70000</v>
      </c>
      <c r="O70" s="4">
        <f>SUBTOTAL(9,O55:O69)</f>
        <v>4852595000</v>
      </c>
      <c r="P70" s="25">
        <f>O70/N70</f>
        <v>69322.78571428571</v>
      </c>
      <c r="Q70" s="4">
        <f>SUBTOTAL(9,Q55:Q69)</f>
        <v>61000</v>
      </c>
      <c r="R70" s="4">
        <f>SUBTOTAL(9,R55:R69)</f>
        <v>4285394000</v>
      </c>
      <c r="S70" s="25">
        <f>R70/Q70</f>
        <v>70252.360655737706</v>
      </c>
      <c r="T70" s="4">
        <f>SUBTOTAL(9,T55:T69)</f>
        <v>54000</v>
      </c>
      <c r="U70" s="4">
        <f>SUBTOTAL(9,U55:U69)</f>
        <v>3953017000</v>
      </c>
      <c r="V70" s="25">
        <f>U70/T70</f>
        <v>73204.018518518526</v>
      </c>
      <c r="W70" s="4">
        <f>SUBTOTAL(9,W55:W69)</f>
        <v>73000</v>
      </c>
      <c r="X70" s="4">
        <f>SUBTOTAL(9,X55:X69)</f>
        <v>5085162000</v>
      </c>
      <c r="Y70" s="25">
        <f>X70/W70</f>
        <v>69659.753424657538</v>
      </c>
      <c r="Z70" s="4">
        <f>SUBTOTAL(9,Z55:Z69)</f>
        <v>58000</v>
      </c>
      <c r="AA70" s="4">
        <f>SUBTOTAL(9,AA55:AA69)</f>
        <v>3895633000</v>
      </c>
      <c r="AB70" s="25">
        <f>AA70/Z70</f>
        <v>67166.086206896551</v>
      </c>
      <c r="AC70" s="4">
        <f>SUBTOTAL(9,AC55:AC69)</f>
        <v>43000</v>
      </c>
      <c r="AD70" s="4">
        <f>SUBTOTAL(9,AD55:AD69)</f>
        <v>2671797700</v>
      </c>
      <c r="AE70" s="25">
        <f>AD70/AC70</f>
        <v>62134.830232558139</v>
      </c>
      <c r="AF70" s="4">
        <f>SUBTOTAL(9,AF55:AF69)</f>
        <v>60210</v>
      </c>
      <c r="AG70" s="4">
        <f>SUBTOTAL(9,AG55:AG69)</f>
        <v>3573188930</v>
      </c>
      <c r="AH70" s="25">
        <f>AG70/AF70</f>
        <v>59345.439794054146</v>
      </c>
      <c r="AI70" s="4">
        <f>SUBTOTAL(9,AI55:AI69)</f>
        <v>578210</v>
      </c>
      <c r="AJ70" s="4">
        <f>SUBTOTAL(9,AJ55:AJ69)</f>
        <v>39133240630</v>
      </c>
      <c r="AK70" s="25">
        <f>AJ70/AI70</f>
        <v>67679.978952283767</v>
      </c>
    </row>
  </sheetData>
  <mergeCells count="74">
    <mergeCell ref="B67:D67"/>
    <mergeCell ref="B68:D68"/>
    <mergeCell ref="B69:D69"/>
    <mergeCell ref="E2:G2"/>
    <mergeCell ref="H2:J2"/>
    <mergeCell ref="E4:E5"/>
    <mergeCell ref="F4:F5"/>
    <mergeCell ref="G4:G5"/>
    <mergeCell ref="H4:H5"/>
    <mergeCell ref="I4:I5"/>
    <mergeCell ref="J4:J5"/>
    <mergeCell ref="K2:M2"/>
    <mergeCell ref="M4:M5"/>
    <mergeCell ref="B55:D55"/>
    <mergeCell ref="AF2:AH2"/>
    <mergeCell ref="AI2:AK3"/>
    <mergeCell ref="E3:G3"/>
    <mergeCell ref="H3:J3"/>
    <mergeCell ref="K3:M3"/>
    <mergeCell ref="N3:P3"/>
    <mergeCell ref="Q3:S3"/>
    <mergeCell ref="T3:V3"/>
    <mergeCell ref="W3:Y3"/>
    <mergeCell ref="Z3:AB3"/>
    <mergeCell ref="N2:P2"/>
    <mergeCell ref="Q2:S2"/>
    <mergeCell ref="T2:V2"/>
    <mergeCell ref="W2:Y2"/>
    <mergeCell ref="Z2:AB2"/>
    <mergeCell ref="AC2:AE2"/>
    <mergeCell ref="AC3:AE3"/>
    <mergeCell ref="AF3:AH3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K4:AK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B70:D70"/>
    <mergeCell ref="A6:A54"/>
    <mergeCell ref="A55:A70"/>
    <mergeCell ref="A2:D5"/>
    <mergeCell ref="B54:D54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8"/>
  <sheetViews>
    <sheetView workbookViewId="0">
      <pane xSplit="4" ySplit="5" topLeftCell="E32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RowHeight="12" x14ac:dyDescent="0.15"/>
  <cols>
    <col min="1" max="1" width="3.7109375" customWidth="1"/>
    <col min="2" max="2" width="9.7109375" bestFit="1" customWidth="1"/>
    <col min="3" max="3" width="18.7109375" bestFit="1" customWidth="1"/>
    <col min="4" max="4" width="28.7109375" customWidth="1"/>
    <col min="5" max="5" width="6.7109375" customWidth="1"/>
    <col min="6" max="6" width="13" hidden="1" customWidth="1"/>
    <col min="7" max="7" width="8.71093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7" max="17" width="8.8554687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8.5703125" customWidth="1"/>
    <col min="27" max="27" width="17.42578125" hidden="1" customWidth="1"/>
    <col min="28" max="28" width="8.7109375" customWidth="1"/>
    <col min="29" max="29" width="8.5703125" customWidth="1"/>
    <col min="30" max="30" width="17.425781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8.85546875" customWidth="1"/>
    <col min="39" max="39" width="15.28515625" hidden="1" customWidth="1"/>
    <col min="40" max="41" width="8.7109375" customWidth="1"/>
    <col min="42" max="42" width="15.28515625" hidden="1" customWidth="1"/>
    <col min="43" max="43" width="8.7109375" customWidth="1"/>
    <col min="44" max="44" width="8.5703125" customWidth="1"/>
    <col min="45" max="45" width="15.28515625" hidden="1" customWidth="1"/>
    <col min="46" max="46" width="8.7109375" customWidth="1"/>
  </cols>
  <sheetData>
    <row r="1" spans="1:53" x14ac:dyDescent="0.15">
      <c r="A1" t="s">
        <v>116</v>
      </c>
    </row>
    <row r="2" spans="1:53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0" t="s">
        <v>3</v>
      </c>
      <c r="AS2" s="30"/>
      <c r="AT2" s="30"/>
    </row>
    <row r="3" spans="1:53" ht="12" customHeight="1" x14ac:dyDescent="0.15">
      <c r="A3" s="35"/>
      <c r="B3" s="35"/>
      <c r="C3" s="35"/>
      <c r="D3" s="35"/>
      <c r="E3" s="31">
        <v>45121</v>
      </c>
      <c r="F3" s="31"/>
      <c r="G3" s="31"/>
      <c r="H3" s="31">
        <v>45170</v>
      </c>
      <c r="I3" s="31"/>
      <c r="J3" s="31"/>
      <c r="K3" s="31">
        <v>45184</v>
      </c>
      <c r="L3" s="31"/>
      <c r="M3" s="31"/>
      <c r="N3" s="31">
        <v>45205</v>
      </c>
      <c r="O3" s="31"/>
      <c r="P3" s="31"/>
      <c r="Q3" s="31">
        <v>45240</v>
      </c>
      <c r="R3" s="31"/>
      <c r="S3" s="31"/>
      <c r="T3" s="31">
        <v>45261</v>
      </c>
      <c r="U3" s="31"/>
      <c r="V3" s="31"/>
      <c r="W3" s="31">
        <v>45275</v>
      </c>
      <c r="X3" s="31"/>
      <c r="Y3" s="31"/>
      <c r="Z3" s="31">
        <v>45303</v>
      </c>
      <c r="AA3" s="31"/>
      <c r="AB3" s="31"/>
      <c r="AC3" s="31">
        <v>45317</v>
      </c>
      <c r="AD3" s="31"/>
      <c r="AE3" s="31"/>
      <c r="AF3" s="31">
        <v>45331</v>
      </c>
      <c r="AG3" s="31"/>
      <c r="AH3" s="31"/>
      <c r="AI3" s="31">
        <v>45344</v>
      </c>
      <c r="AJ3" s="31"/>
      <c r="AK3" s="31"/>
      <c r="AL3" s="31">
        <v>45359</v>
      </c>
      <c r="AM3" s="31"/>
      <c r="AN3" s="31"/>
      <c r="AO3" s="31">
        <v>45366</v>
      </c>
      <c r="AP3" s="31"/>
      <c r="AQ3" s="31"/>
      <c r="AR3" s="30"/>
      <c r="AS3" s="30"/>
      <c r="AT3" s="30"/>
    </row>
    <row r="4" spans="1:53" x14ac:dyDescent="0.15">
      <c r="A4" s="35"/>
      <c r="B4" s="35"/>
      <c r="C4" s="35"/>
      <c r="D4" s="35"/>
      <c r="E4" s="31">
        <v>45138</v>
      </c>
      <c r="F4" s="31"/>
      <c r="G4" s="31"/>
      <c r="H4" s="31">
        <v>45188</v>
      </c>
      <c r="I4" s="31"/>
      <c r="J4" s="31"/>
      <c r="K4" s="31">
        <v>45195</v>
      </c>
      <c r="L4" s="31"/>
      <c r="M4" s="31"/>
      <c r="N4" s="31">
        <v>45219</v>
      </c>
      <c r="O4" s="31"/>
      <c r="P4" s="31"/>
      <c r="Q4" s="31">
        <v>45251</v>
      </c>
      <c r="R4" s="31"/>
      <c r="S4" s="31"/>
      <c r="T4" s="31">
        <v>45272</v>
      </c>
      <c r="U4" s="31"/>
      <c r="V4" s="31"/>
      <c r="W4" s="31">
        <v>45281</v>
      </c>
      <c r="X4" s="31"/>
      <c r="Y4" s="31"/>
      <c r="Z4" s="31">
        <v>45313</v>
      </c>
      <c r="AA4" s="31"/>
      <c r="AB4" s="31"/>
      <c r="AC4" s="31">
        <v>45329</v>
      </c>
      <c r="AD4" s="31"/>
      <c r="AE4" s="31"/>
      <c r="AF4" s="31">
        <v>45338</v>
      </c>
      <c r="AG4" s="31"/>
      <c r="AH4" s="31"/>
      <c r="AI4" s="31">
        <v>45350</v>
      </c>
      <c r="AJ4" s="31"/>
      <c r="AK4" s="31"/>
      <c r="AL4" s="31">
        <v>45373</v>
      </c>
      <c r="AM4" s="31"/>
      <c r="AN4" s="31"/>
      <c r="AO4" s="31">
        <v>45376</v>
      </c>
      <c r="AP4" s="31"/>
      <c r="AQ4" s="31"/>
      <c r="AR4" s="30"/>
      <c r="AS4" s="30"/>
      <c r="AT4" s="30"/>
    </row>
    <row r="5" spans="1:53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53" hidden="1" x14ac:dyDescent="0.15">
      <c r="A6" s="32" t="s">
        <v>131</v>
      </c>
      <c r="B6" t="s">
        <v>5</v>
      </c>
      <c r="C6" t="s">
        <v>6</v>
      </c>
      <c r="D6" t="s">
        <v>7</v>
      </c>
      <c r="E6" s="4"/>
      <c r="F6" s="4"/>
      <c r="G6" s="4"/>
      <c r="H6" s="4"/>
      <c r="I6" s="4"/>
      <c r="J6" s="4"/>
      <c r="K6" s="5">
        <v>13000</v>
      </c>
      <c r="L6" s="6">
        <v>2231580000</v>
      </c>
      <c r="M6" s="4">
        <f t="shared" ref="M6:M32" si="0">L6/K6</f>
        <v>171660</v>
      </c>
      <c r="N6" s="4"/>
      <c r="O6" s="4"/>
      <c r="P6" s="4"/>
      <c r="Q6" s="5">
        <v>14000</v>
      </c>
      <c r="R6" s="6">
        <v>2308334000</v>
      </c>
      <c r="S6" s="4">
        <f t="shared" ref="S6:S32" si="1">R6/Q6</f>
        <v>164881</v>
      </c>
      <c r="T6" s="4"/>
      <c r="U6" s="4"/>
      <c r="V6" s="4"/>
      <c r="W6" s="4"/>
      <c r="X6" s="4"/>
      <c r="Y6" s="4"/>
      <c r="Z6" s="5">
        <v>14000</v>
      </c>
      <c r="AA6" s="6">
        <v>2012668000</v>
      </c>
      <c r="AB6" s="4">
        <f t="shared" ref="AB6:AB32" si="2">AA6/Z6</f>
        <v>143762</v>
      </c>
      <c r="AC6" s="5">
        <v>13000</v>
      </c>
      <c r="AD6" s="4">
        <v>1869569000</v>
      </c>
      <c r="AE6" s="4">
        <f t="shared" ref="AE6:AE41" si="3">AD6/AC6</f>
        <v>143813</v>
      </c>
      <c r="AF6" s="4"/>
      <c r="AG6" s="4"/>
      <c r="AH6" s="4"/>
      <c r="AI6" s="5">
        <v>13000</v>
      </c>
      <c r="AJ6" s="4">
        <v>1772992000</v>
      </c>
      <c r="AK6" s="4">
        <f t="shared" ref="AK6:AK32" si="4">AJ6/AI6</f>
        <v>136384</v>
      </c>
      <c r="AL6" s="4"/>
      <c r="AM6" s="4"/>
      <c r="AN6" s="4"/>
      <c r="AO6" s="5">
        <v>12000</v>
      </c>
      <c r="AP6" s="6">
        <v>1496148000</v>
      </c>
      <c r="AQ6" s="4">
        <f t="shared" ref="AQ6:AQ35" si="5">AP6/AO6</f>
        <v>124679</v>
      </c>
      <c r="AR6" s="4">
        <f>E6+H6+K6+N6+Q6+T6+W6+Z6+AC6+AF6+AI6+AL6+AO6</f>
        <v>79000</v>
      </c>
      <c r="AS6" s="4">
        <f>F6+I6+L6+O6+R6+U6+X6+AA6+AD6+AG6+AJ6+AM6+AP6</f>
        <v>11691291000</v>
      </c>
      <c r="AT6" s="4">
        <f t="shared" ref="AT6" si="6">AS6/AR6</f>
        <v>147991.02531645569</v>
      </c>
      <c r="AV6" s="2"/>
      <c r="AZ6" s="5"/>
      <c r="BA6" s="6"/>
    </row>
    <row r="7" spans="1:53" hidden="1" x14ac:dyDescent="0.15">
      <c r="A7" s="32"/>
      <c r="B7" t="s">
        <v>5</v>
      </c>
      <c r="C7" t="s">
        <v>6</v>
      </c>
      <c r="D7" t="s">
        <v>8</v>
      </c>
      <c r="E7" s="4"/>
      <c r="F7" s="4"/>
      <c r="G7" s="4"/>
      <c r="H7" s="4"/>
      <c r="I7" s="4"/>
      <c r="J7" s="4"/>
      <c r="K7" s="5">
        <v>13000</v>
      </c>
      <c r="L7" s="6">
        <v>2311842000</v>
      </c>
      <c r="M7" s="4">
        <f t="shared" si="0"/>
        <v>177834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>
        <f t="shared" ref="AR7:AR70" si="7">E7+H7+K7+N7+Q7+T7+W7+Z7+AC7+AF7+AI7+AL7+AO7</f>
        <v>13000</v>
      </c>
      <c r="AS7" s="4">
        <f t="shared" ref="AS7:AS70" si="8">F7+I7+L7+O7+R7+U7+X7+AA7+AD7+AG7+AJ7+AM7+AP7</f>
        <v>2311842000</v>
      </c>
      <c r="AT7" s="4">
        <f t="shared" ref="AT7:AT70" si="9">AS7/AR7</f>
        <v>177834</v>
      </c>
    </row>
    <row r="8" spans="1:53" hidden="1" x14ac:dyDescent="0.15">
      <c r="A8" s="32"/>
      <c r="B8" t="s">
        <v>5</v>
      </c>
      <c r="C8" t="s">
        <v>6</v>
      </c>
      <c r="D8" t="s">
        <v>8</v>
      </c>
      <c r="E8" s="7"/>
      <c r="F8" s="7"/>
      <c r="G8" s="4"/>
      <c r="H8" s="7"/>
      <c r="I8" s="7"/>
      <c r="J8" s="4"/>
      <c r="K8" s="7"/>
      <c r="L8" s="7"/>
      <c r="M8" s="4"/>
      <c r="N8" s="7"/>
      <c r="O8" s="7"/>
      <c r="P8" s="4"/>
      <c r="Q8" s="7"/>
      <c r="R8" s="7"/>
      <c r="S8" s="4"/>
      <c r="T8" s="7"/>
      <c r="U8" s="7"/>
      <c r="V8" s="4"/>
      <c r="W8" s="7"/>
      <c r="X8" s="7"/>
      <c r="Y8" s="4"/>
      <c r="Z8" s="7"/>
      <c r="AA8" s="7"/>
      <c r="AB8" s="4"/>
      <c r="AC8" s="7"/>
      <c r="AD8" s="7"/>
      <c r="AE8" s="4"/>
      <c r="AF8" s="7"/>
      <c r="AG8" s="7"/>
      <c r="AH8" s="4"/>
      <c r="AI8" s="7"/>
      <c r="AJ8" s="7"/>
      <c r="AK8" s="4"/>
      <c r="AL8" s="7"/>
      <c r="AM8" s="7"/>
      <c r="AN8" s="4"/>
      <c r="AO8" s="7"/>
      <c r="AP8" s="7"/>
      <c r="AQ8" s="4"/>
      <c r="AR8" s="4">
        <f t="shared" si="7"/>
        <v>0</v>
      </c>
      <c r="AS8" s="4">
        <f t="shared" si="8"/>
        <v>0</v>
      </c>
      <c r="AT8" s="4" t="e">
        <f t="shared" si="9"/>
        <v>#DIV/0!</v>
      </c>
    </row>
    <row r="9" spans="1:53" hidden="1" x14ac:dyDescent="0.15">
      <c r="A9" s="32"/>
      <c r="D9" s="1" t="s">
        <v>9</v>
      </c>
      <c r="E9" s="4"/>
      <c r="F9" s="4"/>
      <c r="G9" s="4"/>
      <c r="H9" s="4"/>
      <c r="I9" s="4"/>
      <c r="J9" s="4"/>
      <c r="K9" s="4">
        <f>SUBTOTAL(9,K7:K8)</f>
        <v>13000</v>
      </c>
      <c r="L9" s="4">
        <f>SUBTOTAL(9,L7:L8)</f>
        <v>2311842000</v>
      </c>
      <c r="M9" s="4">
        <f t="shared" si="0"/>
        <v>177834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>
        <f t="shared" si="7"/>
        <v>13000</v>
      </c>
      <c r="AS9" s="4">
        <f t="shared" si="8"/>
        <v>2311842000</v>
      </c>
      <c r="AT9" s="4">
        <f t="shared" si="9"/>
        <v>177834</v>
      </c>
    </row>
    <row r="10" spans="1:53" hidden="1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/>
      <c r="H10" s="4"/>
      <c r="I10" s="4"/>
      <c r="J10" s="4"/>
      <c r="K10" s="4"/>
      <c r="L10" s="4"/>
      <c r="M10" s="4"/>
      <c r="N10" s="5">
        <v>13000</v>
      </c>
      <c r="O10" s="6">
        <v>2162342000</v>
      </c>
      <c r="P10" s="4">
        <f t="shared" ref="P10:P41" si="10">O10/N10</f>
        <v>166334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>
        <v>13000</v>
      </c>
      <c r="AG10" s="4">
        <v>1849822000</v>
      </c>
      <c r="AH10" s="4">
        <f t="shared" ref="AH10:AH32" si="11">AG10/AF10</f>
        <v>142294</v>
      </c>
      <c r="AI10" s="4"/>
      <c r="AJ10" s="4"/>
      <c r="AK10" s="4"/>
      <c r="AL10" s="4"/>
      <c r="AM10" s="4"/>
      <c r="AN10" s="4"/>
      <c r="AO10" s="4"/>
      <c r="AP10" s="4"/>
      <c r="AQ10" s="4"/>
      <c r="AR10" s="4">
        <f t="shared" si="7"/>
        <v>26000</v>
      </c>
      <c r="AS10" s="4">
        <f t="shared" si="8"/>
        <v>4012164000</v>
      </c>
      <c r="AT10" s="4">
        <f t="shared" si="9"/>
        <v>154314</v>
      </c>
    </row>
    <row r="11" spans="1:53" hidden="1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>
        <f t="shared" si="7"/>
        <v>0</v>
      </c>
      <c r="AS11" s="4">
        <f t="shared" si="8"/>
        <v>0</v>
      </c>
      <c r="AT11" s="4" t="e">
        <f t="shared" si="9"/>
        <v>#DIV/0!</v>
      </c>
    </row>
    <row r="12" spans="1:53" hidden="1" x14ac:dyDescent="0.15">
      <c r="A12" s="32"/>
      <c r="D12" s="1" t="s">
        <v>11</v>
      </c>
      <c r="E12" s="4"/>
      <c r="F12" s="4"/>
      <c r="G12" s="4"/>
      <c r="H12" s="4"/>
      <c r="I12" s="4"/>
      <c r="J12" s="4"/>
      <c r="K12" s="4"/>
      <c r="L12" s="4"/>
      <c r="M12" s="4"/>
      <c r="N12" s="4">
        <f>SUBTOTAL(9,N10:N11)</f>
        <v>13000</v>
      </c>
      <c r="O12" s="4">
        <f>SUBTOTAL(9,O10:O11)</f>
        <v>2162342000</v>
      </c>
      <c r="P12" s="4">
        <f t="shared" si="10"/>
        <v>166334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f>SUBTOTAL(9,AF10:AF11)</f>
        <v>13000</v>
      </c>
      <c r="AG12" s="4">
        <f>SUBTOTAL(9,AG10:AG11)</f>
        <v>1849822000</v>
      </c>
      <c r="AH12" s="4">
        <f t="shared" si="11"/>
        <v>142294</v>
      </c>
      <c r="AI12" s="4"/>
      <c r="AJ12" s="4"/>
      <c r="AK12" s="4"/>
      <c r="AL12" s="4"/>
      <c r="AM12" s="4"/>
      <c r="AN12" s="4"/>
      <c r="AO12" s="4"/>
      <c r="AP12" s="4"/>
      <c r="AQ12" s="4"/>
      <c r="AR12" s="4">
        <f t="shared" si="7"/>
        <v>26000</v>
      </c>
      <c r="AS12" s="4">
        <f t="shared" si="8"/>
        <v>4012164000</v>
      </c>
      <c r="AT12" s="4">
        <f t="shared" si="9"/>
        <v>154314</v>
      </c>
    </row>
    <row r="13" spans="1:53" hidden="1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/>
      <c r="H13" s="4"/>
      <c r="I13" s="4"/>
      <c r="J13" s="4"/>
      <c r="K13" s="4"/>
      <c r="L13" s="4"/>
      <c r="M13" s="4"/>
      <c r="N13" s="5">
        <v>13000</v>
      </c>
      <c r="O13" s="6">
        <v>2161614000</v>
      </c>
      <c r="P13" s="4">
        <f t="shared" si="10"/>
        <v>166278</v>
      </c>
      <c r="Q13" s="4"/>
      <c r="R13" s="4"/>
      <c r="S13" s="4"/>
      <c r="T13" s="4"/>
      <c r="U13" s="4"/>
      <c r="V13" s="4"/>
      <c r="W13" s="4"/>
      <c r="X13" s="4"/>
      <c r="Y13" s="4"/>
      <c r="Z13" s="5">
        <v>13000</v>
      </c>
      <c r="AA13" s="6">
        <v>1918124000</v>
      </c>
      <c r="AB13" s="4">
        <f t="shared" si="2"/>
        <v>147548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>
        <f t="shared" si="7"/>
        <v>26000</v>
      </c>
      <c r="AS13" s="4">
        <f t="shared" si="8"/>
        <v>4079738000</v>
      </c>
      <c r="AT13" s="4">
        <f t="shared" si="9"/>
        <v>156913</v>
      </c>
    </row>
    <row r="14" spans="1:53" hidden="1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>
        <f t="shared" si="7"/>
        <v>0</v>
      </c>
      <c r="AS14" s="4">
        <f t="shared" si="8"/>
        <v>0</v>
      </c>
      <c r="AT14" s="4" t="e">
        <f t="shared" si="9"/>
        <v>#DIV/0!</v>
      </c>
    </row>
    <row r="15" spans="1:53" hidden="1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>
        <f>SUBTOTAL(9,N13:N14)</f>
        <v>13000</v>
      </c>
      <c r="O15" s="4">
        <f>SUBTOTAL(9,O13:O14)</f>
        <v>2161614000</v>
      </c>
      <c r="P15" s="4">
        <f t="shared" si="10"/>
        <v>166278</v>
      </c>
      <c r="Q15" s="4"/>
      <c r="R15" s="4"/>
      <c r="S15" s="4"/>
      <c r="T15" s="4"/>
      <c r="U15" s="4"/>
      <c r="V15" s="4"/>
      <c r="W15" s="4"/>
      <c r="X15" s="4"/>
      <c r="Y15" s="4"/>
      <c r="Z15" s="4">
        <f>SUBTOTAL(9,Z13:Z14)</f>
        <v>13000</v>
      </c>
      <c r="AA15" s="4">
        <f>SUBTOTAL(9,AA13:AA14)</f>
        <v>1918124000</v>
      </c>
      <c r="AB15" s="4">
        <f t="shared" si="2"/>
        <v>147548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>
        <f t="shared" si="7"/>
        <v>26000</v>
      </c>
      <c r="AS15" s="4">
        <f t="shared" si="8"/>
        <v>4079738000</v>
      </c>
      <c r="AT15" s="4">
        <f t="shared" si="9"/>
        <v>156913</v>
      </c>
    </row>
    <row r="16" spans="1:53" hidden="1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>
        <f t="shared" si="7"/>
        <v>0</v>
      </c>
      <c r="AS16" s="4">
        <f t="shared" si="8"/>
        <v>0</v>
      </c>
      <c r="AT16" s="4" t="e">
        <f t="shared" si="9"/>
        <v>#DIV/0!</v>
      </c>
    </row>
    <row r="17" spans="1:53" hidden="1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>
        <v>14000</v>
      </c>
      <c r="R17" s="6">
        <v>2272550000</v>
      </c>
      <c r="S17" s="4">
        <f t="shared" si="1"/>
        <v>162325</v>
      </c>
      <c r="T17" s="4"/>
      <c r="U17" s="4"/>
      <c r="V17" s="4"/>
      <c r="W17" s="5">
        <v>14000</v>
      </c>
      <c r="X17" s="6">
        <v>2087568000</v>
      </c>
      <c r="Y17" s="4">
        <f t="shared" ref="Y17:Y32" si="12">X17/W17</f>
        <v>149112</v>
      </c>
      <c r="Z17" s="4"/>
      <c r="AA17" s="4"/>
      <c r="AB17" s="4"/>
      <c r="AC17" s="5">
        <v>13000</v>
      </c>
      <c r="AD17" s="4">
        <v>1834274000</v>
      </c>
      <c r="AE17" s="4">
        <f t="shared" si="3"/>
        <v>141098</v>
      </c>
      <c r="AF17" s="5">
        <v>13000</v>
      </c>
      <c r="AG17" s="4">
        <v>1834222000</v>
      </c>
      <c r="AH17" s="4">
        <f t="shared" si="11"/>
        <v>141094</v>
      </c>
      <c r="AI17" s="4"/>
      <c r="AJ17" s="4"/>
      <c r="AK17" s="4"/>
      <c r="AL17" s="4"/>
      <c r="AM17" s="4"/>
      <c r="AN17" s="4"/>
      <c r="AO17" s="4"/>
      <c r="AP17" s="4"/>
      <c r="AQ17" s="4"/>
      <c r="AR17" s="4">
        <f t="shared" si="7"/>
        <v>54000</v>
      </c>
      <c r="AS17" s="4">
        <f t="shared" si="8"/>
        <v>8028614000</v>
      </c>
      <c r="AT17" s="4">
        <f t="shared" si="9"/>
        <v>148678.03703703705</v>
      </c>
    </row>
    <row r="18" spans="1:53" hidden="1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>
        <f t="shared" si="7"/>
        <v>0</v>
      </c>
      <c r="AS18" s="4">
        <f t="shared" si="8"/>
        <v>0</v>
      </c>
      <c r="AT18" s="4" t="e">
        <f t="shared" si="9"/>
        <v>#DIV/0!</v>
      </c>
    </row>
    <row r="19" spans="1:53" hidden="1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f>SUBTOTAL(9,Q17:Q18)</f>
        <v>14000</v>
      </c>
      <c r="R19" s="4">
        <f>SUBTOTAL(9,R17:R18)</f>
        <v>2272550000</v>
      </c>
      <c r="S19" s="4">
        <f t="shared" si="1"/>
        <v>162325</v>
      </c>
      <c r="T19" s="4"/>
      <c r="U19" s="4"/>
      <c r="V19" s="4"/>
      <c r="W19" s="4">
        <f>SUBTOTAL(9,W17:W18)</f>
        <v>14000</v>
      </c>
      <c r="X19" s="4">
        <f>SUBTOTAL(9,X17:X18)</f>
        <v>2087568000</v>
      </c>
      <c r="Y19" s="4">
        <f t="shared" si="12"/>
        <v>149112</v>
      </c>
      <c r="Z19" s="4"/>
      <c r="AA19" s="4"/>
      <c r="AB19" s="4"/>
      <c r="AC19" s="4">
        <f>SUBTOTAL(9,AC17:AC18)</f>
        <v>13000</v>
      </c>
      <c r="AD19" s="4">
        <f>SUBTOTAL(9,AD17:AD18)</f>
        <v>1834274000</v>
      </c>
      <c r="AE19" s="4">
        <f t="shared" si="3"/>
        <v>141098</v>
      </c>
      <c r="AF19" s="4">
        <f>SUBTOTAL(9,AF17:AF18)</f>
        <v>13000</v>
      </c>
      <c r="AG19" s="4">
        <f>SUBTOTAL(9,AG17:AG18)</f>
        <v>1834222000</v>
      </c>
      <c r="AH19" s="4">
        <f t="shared" si="11"/>
        <v>141094</v>
      </c>
      <c r="AI19" s="4"/>
      <c r="AJ19" s="4"/>
      <c r="AK19" s="4"/>
      <c r="AL19" s="4"/>
      <c r="AM19" s="4"/>
      <c r="AN19" s="4"/>
      <c r="AO19" s="4"/>
      <c r="AP19" s="4"/>
      <c r="AQ19" s="4"/>
      <c r="AR19" s="4">
        <f t="shared" si="7"/>
        <v>54000</v>
      </c>
      <c r="AS19" s="4">
        <f t="shared" si="8"/>
        <v>8028614000</v>
      </c>
      <c r="AT19" s="4">
        <f t="shared" si="9"/>
        <v>148678.03703703705</v>
      </c>
    </row>
    <row r="20" spans="1:53" hidden="1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>
        <f t="shared" si="7"/>
        <v>0</v>
      </c>
      <c r="AS20" s="4">
        <f t="shared" si="8"/>
        <v>0</v>
      </c>
      <c r="AT20" s="4" t="e">
        <f t="shared" si="9"/>
        <v>#DIV/0!</v>
      </c>
    </row>
    <row r="21" spans="1:53" hidden="1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>
        <f t="shared" si="7"/>
        <v>0</v>
      </c>
      <c r="AS21" s="4">
        <f t="shared" si="8"/>
        <v>0</v>
      </c>
      <c r="AT21" s="4" t="e">
        <f t="shared" si="9"/>
        <v>#DIV/0!</v>
      </c>
    </row>
    <row r="22" spans="1:53" hidden="1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v>14000</v>
      </c>
      <c r="U22" s="6">
        <v>2229444000</v>
      </c>
      <c r="V22" s="4">
        <f t="shared" ref="V22:V35" si="13">U22/T22</f>
        <v>159246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5">
        <v>13000</v>
      </c>
      <c r="AM22" s="6">
        <v>1692691000</v>
      </c>
      <c r="AN22" s="4">
        <f t="shared" ref="AN22:AN32" si="14">AM22/AL22</f>
        <v>130207</v>
      </c>
      <c r="AO22" s="4"/>
      <c r="AP22" s="4"/>
      <c r="AQ22" s="4"/>
      <c r="AR22" s="4">
        <f t="shared" si="7"/>
        <v>27000</v>
      </c>
      <c r="AS22" s="4">
        <f t="shared" si="8"/>
        <v>3922135000</v>
      </c>
      <c r="AT22" s="4">
        <f t="shared" si="9"/>
        <v>145264.25925925927</v>
      </c>
      <c r="AV22" s="2"/>
      <c r="AZ22" s="5"/>
      <c r="BA22" s="6"/>
    </row>
    <row r="23" spans="1:53" hidden="1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>
        <v>13000</v>
      </c>
      <c r="AM23" s="6">
        <v>1683110000</v>
      </c>
      <c r="AN23" s="4">
        <f t="shared" si="14"/>
        <v>129470</v>
      </c>
      <c r="AO23" s="4"/>
      <c r="AP23" s="4"/>
      <c r="AQ23" s="4"/>
      <c r="AR23" s="4">
        <f t="shared" si="7"/>
        <v>13000</v>
      </c>
      <c r="AS23" s="4">
        <f t="shared" si="8"/>
        <v>1683110000</v>
      </c>
      <c r="AT23" s="4">
        <f t="shared" si="9"/>
        <v>129470</v>
      </c>
      <c r="AV23" s="2"/>
      <c r="AZ23" s="5"/>
      <c r="BA23" s="6"/>
    </row>
    <row r="24" spans="1:53" hidden="1" x14ac:dyDescent="0.15">
      <c r="A24" s="32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>SUBTOTAL(9,T22:T23)</f>
        <v>14000</v>
      </c>
      <c r="U24" s="4">
        <f>SUBTOTAL(9,U22:U23)</f>
        <v>2229444000</v>
      </c>
      <c r="V24" s="4">
        <f t="shared" si="13"/>
        <v>159246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>
        <f>SUBTOTAL(9,AL22:AL23)</f>
        <v>26000</v>
      </c>
      <c r="AM24" s="4">
        <f>SUBTOTAL(9,AM22:AM23)</f>
        <v>3375801000</v>
      </c>
      <c r="AN24" s="4">
        <f t="shared" si="14"/>
        <v>129838.5</v>
      </c>
      <c r="AO24" s="4"/>
      <c r="AP24" s="4"/>
      <c r="AQ24" s="4"/>
      <c r="AR24" s="4">
        <f t="shared" si="7"/>
        <v>40000</v>
      </c>
      <c r="AS24" s="4">
        <f t="shared" si="8"/>
        <v>5605245000</v>
      </c>
      <c r="AT24" s="4">
        <f t="shared" si="9"/>
        <v>140131.125</v>
      </c>
    </row>
    <row r="25" spans="1:53" hidden="1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>
        <v>13000</v>
      </c>
      <c r="AJ25" s="4">
        <v>1778257000</v>
      </c>
      <c r="AK25" s="4">
        <f t="shared" si="4"/>
        <v>136789</v>
      </c>
      <c r="AL25" s="4"/>
      <c r="AM25" s="4"/>
      <c r="AN25" s="4"/>
      <c r="AO25" s="4"/>
      <c r="AP25" s="4"/>
      <c r="AQ25" s="4"/>
      <c r="AR25" s="4">
        <f t="shared" si="7"/>
        <v>13000</v>
      </c>
      <c r="AS25" s="4">
        <f t="shared" si="8"/>
        <v>1778257000</v>
      </c>
      <c r="AT25" s="4">
        <f t="shared" si="9"/>
        <v>136789</v>
      </c>
    </row>
    <row r="26" spans="1:53" hidden="1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>
        <f t="shared" si="7"/>
        <v>0</v>
      </c>
      <c r="AS26" s="4">
        <f t="shared" si="8"/>
        <v>0</v>
      </c>
      <c r="AT26" s="4" t="e">
        <f t="shared" si="9"/>
        <v>#DIV/0!</v>
      </c>
    </row>
    <row r="27" spans="1:53" hidden="1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>
        <f t="shared" si="7"/>
        <v>0</v>
      </c>
      <c r="AS27" s="4">
        <f t="shared" si="8"/>
        <v>0</v>
      </c>
      <c r="AT27" s="4" t="e">
        <f t="shared" si="9"/>
        <v>#DIV/0!</v>
      </c>
    </row>
    <row r="28" spans="1:53" hidden="1" x14ac:dyDescent="0.15">
      <c r="A28" s="32"/>
      <c r="D28" s="1" t="s">
        <v>23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>
        <f t="shared" si="7"/>
        <v>0</v>
      </c>
      <c r="AS28" s="4">
        <f t="shared" si="8"/>
        <v>0</v>
      </c>
      <c r="AT28" s="4" t="e">
        <f t="shared" si="9"/>
        <v>#DIV/0!</v>
      </c>
    </row>
    <row r="29" spans="1:53" hidden="1" x14ac:dyDescent="0.15">
      <c r="A29" s="32"/>
      <c r="B29" t="s">
        <v>5</v>
      </c>
      <c r="C29" t="s">
        <v>6</v>
      </c>
      <c r="D29" t="s">
        <v>24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>
        <v>13000</v>
      </c>
      <c r="U29" s="6">
        <v>2120066000</v>
      </c>
      <c r="V29" s="4">
        <f t="shared" si="13"/>
        <v>163082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>
        <f t="shared" si="7"/>
        <v>13000</v>
      </c>
      <c r="AS29" s="4">
        <f t="shared" si="8"/>
        <v>2120066000</v>
      </c>
      <c r="AT29" s="4">
        <f t="shared" si="9"/>
        <v>163082</v>
      </c>
    </row>
    <row r="30" spans="1:53" hidden="1" x14ac:dyDescent="0.15">
      <c r="A30" s="32"/>
      <c r="B30" t="s">
        <v>5</v>
      </c>
      <c r="C30" t="s">
        <v>6</v>
      </c>
      <c r="D30" t="s">
        <v>25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>
        <f t="shared" si="7"/>
        <v>0</v>
      </c>
      <c r="AS30" s="4">
        <f t="shared" si="8"/>
        <v>0</v>
      </c>
      <c r="AT30" s="4" t="e">
        <f t="shared" si="9"/>
        <v>#DIV/0!</v>
      </c>
    </row>
    <row r="31" spans="1:53" hidden="1" x14ac:dyDescent="0.15">
      <c r="A31" s="32"/>
      <c r="D31" s="1" t="s">
        <v>26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>
        <f>SUBTOTAL(9,T29:T30)</f>
        <v>13000</v>
      </c>
      <c r="U31" s="4">
        <f>SUBTOTAL(9,U29:U30)</f>
        <v>2120066000</v>
      </c>
      <c r="V31" s="4">
        <f t="shared" si="13"/>
        <v>163082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>
        <f t="shared" si="7"/>
        <v>13000</v>
      </c>
      <c r="AS31" s="4">
        <f t="shared" si="8"/>
        <v>2120066000</v>
      </c>
      <c r="AT31" s="4">
        <f t="shared" si="9"/>
        <v>163082</v>
      </c>
    </row>
    <row r="32" spans="1:53" x14ac:dyDescent="0.15">
      <c r="A32" s="32"/>
      <c r="B32" t="s">
        <v>75</v>
      </c>
      <c r="C32" t="s">
        <v>6</v>
      </c>
      <c r="D32" s="1" t="s">
        <v>105</v>
      </c>
      <c r="E32" s="4"/>
      <c r="F32" s="4"/>
      <c r="G32" s="4"/>
      <c r="H32" s="4"/>
      <c r="I32" s="4"/>
      <c r="J32" s="4"/>
      <c r="K32" s="4">
        <f>SUBTOTAL(9,K6:K31)</f>
        <v>26000</v>
      </c>
      <c r="L32" s="4">
        <f>SUBTOTAL(9,L6:L31)</f>
        <v>4543422000</v>
      </c>
      <c r="M32" s="4">
        <f t="shared" si="0"/>
        <v>174747</v>
      </c>
      <c r="N32" s="4">
        <f>SUBTOTAL(9,N6:N31)</f>
        <v>26000</v>
      </c>
      <c r="O32" s="4">
        <f>SUBTOTAL(9,O6:O31)</f>
        <v>4323956000</v>
      </c>
      <c r="P32" s="4">
        <f t="shared" si="10"/>
        <v>166306</v>
      </c>
      <c r="Q32" s="4">
        <f>SUBTOTAL(9,Q6:Q31)</f>
        <v>28000</v>
      </c>
      <c r="R32" s="4">
        <f>SUBTOTAL(9,R6:R31)</f>
        <v>4580884000</v>
      </c>
      <c r="S32" s="4">
        <f t="shared" si="1"/>
        <v>163603</v>
      </c>
      <c r="T32" s="4">
        <f>SUBTOTAL(9,T6:T31)</f>
        <v>27000</v>
      </c>
      <c r="U32" s="4">
        <f>SUBTOTAL(9,U6:U31)</f>
        <v>4349510000</v>
      </c>
      <c r="V32" s="4">
        <f t="shared" si="13"/>
        <v>161092.96296296295</v>
      </c>
      <c r="W32" s="4">
        <f>SUBTOTAL(9,W6:W31)</f>
        <v>14000</v>
      </c>
      <c r="X32" s="4">
        <f>SUBTOTAL(9,X6:X31)</f>
        <v>2087568000</v>
      </c>
      <c r="Y32" s="4">
        <f t="shared" si="12"/>
        <v>149112</v>
      </c>
      <c r="Z32" s="4">
        <f>SUBTOTAL(9,Z6:Z31)</f>
        <v>27000</v>
      </c>
      <c r="AA32" s="4">
        <f>SUBTOTAL(9,AA6:AA31)</f>
        <v>3930792000</v>
      </c>
      <c r="AB32" s="4">
        <f t="shared" si="2"/>
        <v>145584.88888888888</v>
      </c>
      <c r="AC32" s="4">
        <f>SUBTOTAL(9,AC6:AC31)</f>
        <v>26000</v>
      </c>
      <c r="AD32" s="4">
        <f>SUBTOTAL(9,AD6:AD31)</f>
        <v>3703843000</v>
      </c>
      <c r="AE32" s="4">
        <f t="shared" si="3"/>
        <v>142455.5</v>
      </c>
      <c r="AF32" s="4">
        <f>SUBTOTAL(9,AF6:AF31)</f>
        <v>26000</v>
      </c>
      <c r="AG32" s="4">
        <f>SUBTOTAL(9,AG6:AG31)</f>
        <v>3684044000</v>
      </c>
      <c r="AH32" s="4">
        <f t="shared" si="11"/>
        <v>141694</v>
      </c>
      <c r="AI32" s="4">
        <f>SUBTOTAL(9,AI6:AI31)</f>
        <v>26000</v>
      </c>
      <c r="AJ32" s="4">
        <f>SUBTOTAL(9,AJ6:AJ31)</f>
        <v>3551249000</v>
      </c>
      <c r="AK32" s="4">
        <f t="shared" si="4"/>
        <v>136586.5</v>
      </c>
      <c r="AL32" s="4">
        <f>SUBTOTAL(9,AL6:AL31)</f>
        <v>26000</v>
      </c>
      <c r="AM32" s="4">
        <f>SUBTOTAL(9,AM6:AM31)</f>
        <v>3375801000</v>
      </c>
      <c r="AN32" s="4">
        <f t="shared" si="14"/>
        <v>129838.5</v>
      </c>
      <c r="AO32" s="4">
        <f>SUBTOTAL(9,AO6:AO31)</f>
        <v>12000</v>
      </c>
      <c r="AP32" s="4">
        <f>SUBTOTAL(9,AP6:AP31)</f>
        <v>1496148000</v>
      </c>
      <c r="AQ32" s="4">
        <f t="shared" si="5"/>
        <v>124679</v>
      </c>
      <c r="AR32" s="4">
        <f t="shared" si="7"/>
        <v>264000</v>
      </c>
      <c r="AS32" s="4">
        <f t="shared" si="8"/>
        <v>39627217000</v>
      </c>
      <c r="AT32" s="4">
        <f t="shared" si="9"/>
        <v>150103.0946969697</v>
      </c>
    </row>
    <row r="33" spans="1:53" hidden="1" x14ac:dyDescent="0.15">
      <c r="A33" s="32"/>
      <c r="B33" t="s">
        <v>27</v>
      </c>
      <c r="C33" t="s">
        <v>6</v>
      </c>
      <c r="D33" t="s">
        <v>7</v>
      </c>
      <c r="E33" s="4"/>
      <c r="F33" s="4"/>
      <c r="G33" s="4"/>
      <c r="H33" s="5">
        <v>12000</v>
      </c>
      <c r="I33" s="6">
        <v>1655232000</v>
      </c>
      <c r="J33" s="4">
        <f t="shared" ref="J33:J35" si="15">I33/H33</f>
        <v>137936</v>
      </c>
      <c r="K33" s="4"/>
      <c r="L33" s="4"/>
      <c r="M33" s="4"/>
      <c r="N33" s="4"/>
      <c r="O33" s="4"/>
      <c r="P33" s="4"/>
      <c r="Q33" s="4"/>
      <c r="R33" s="4"/>
      <c r="S33" s="4"/>
      <c r="T33" s="5">
        <v>12000</v>
      </c>
      <c r="U33" s="6">
        <v>1471188000</v>
      </c>
      <c r="V33" s="4">
        <f t="shared" si="13"/>
        <v>122599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5">
        <v>12000</v>
      </c>
      <c r="AP33" s="6">
        <v>1281672000</v>
      </c>
      <c r="AQ33" s="4">
        <f t="shared" si="5"/>
        <v>106806</v>
      </c>
      <c r="AR33" s="4">
        <f t="shared" si="7"/>
        <v>36000</v>
      </c>
      <c r="AS33" s="4">
        <f t="shared" si="8"/>
        <v>4408092000</v>
      </c>
      <c r="AT33" s="4">
        <f t="shared" si="9"/>
        <v>122447</v>
      </c>
      <c r="AV33" s="2"/>
      <c r="AZ33" s="5"/>
      <c r="BA33" s="6"/>
    </row>
    <row r="34" spans="1:53" hidden="1" x14ac:dyDescent="0.15">
      <c r="A34" s="32"/>
      <c r="B34" t="s">
        <v>27</v>
      </c>
      <c r="C34" t="s">
        <v>6</v>
      </c>
      <c r="D34" t="s">
        <v>17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>
        <f t="shared" si="7"/>
        <v>0</v>
      </c>
      <c r="AS34" s="4">
        <f t="shared" si="8"/>
        <v>0</v>
      </c>
      <c r="AT34" s="4" t="e">
        <f t="shared" si="9"/>
        <v>#DIV/0!</v>
      </c>
    </row>
    <row r="35" spans="1:53" x14ac:dyDescent="0.15">
      <c r="A35" s="32"/>
      <c r="B35" t="s">
        <v>76</v>
      </c>
      <c r="C35" t="s">
        <v>6</v>
      </c>
      <c r="D35" s="1" t="s">
        <v>105</v>
      </c>
      <c r="E35" s="4"/>
      <c r="F35" s="4"/>
      <c r="G35" s="4"/>
      <c r="H35" s="4">
        <f>SUBTOTAL(9,H33:H34)</f>
        <v>12000</v>
      </c>
      <c r="I35" s="4">
        <f>SUBTOTAL(9,I33:I34)</f>
        <v>1655232000</v>
      </c>
      <c r="J35" s="4">
        <f t="shared" si="15"/>
        <v>137936</v>
      </c>
      <c r="K35" s="4"/>
      <c r="L35" s="4"/>
      <c r="M35" s="4"/>
      <c r="N35" s="4"/>
      <c r="O35" s="4"/>
      <c r="P35" s="4"/>
      <c r="Q35" s="4"/>
      <c r="R35" s="4"/>
      <c r="S35" s="4"/>
      <c r="T35" s="4">
        <f>SUBTOTAL(9,T33:T34)</f>
        <v>12000</v>
      </c>
      <c r="U35" s="4">
        <f>SUBTOTAL(9,U33:U34)</f>
        <v>1471188000</v>
      </c>
      <c r="V35" s="4">
        <f t="shared" si="13"/>
        <v>122599</v>
      </c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>
        <f>SUBTOTAL(9,AO33:AO34)</f>
        <v>12000</v>
      </c>
      <c r="AP35" s="4">
        <f>SUBTOTAL(9,AP33:AP34)</f>
        <v>1281672000</v>
      </c>
      <c r="AQ35" s="4">
        <f t="shared" si="5"/>
        <v>106806</v>
      </c>
      <c r="AR35" s="4">
        <f t="shared" si="7"/>
        <v>36000</v>
      </c>
      <c r="AS35" s="4">
        <f t="shared" si="8"/>
        <v>4408092000</v>
      </c>
      <c r="AT35" s="4">
        <f t="shared" si="9"/>
        <v>122447</v>
      </c>
    </row>
    <row r="36" spans="1:53" hidden="1" x14ac:dyDescent="0.15">
      <c r="A36" s="32"/>
      <c r="B36" t="s">
        <v>28</v>
      </c>
      <c r="C36" t="s">
        <v>6</v>
      </c>
      <c r="D36" t="s">
        <v>10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>
        <f t="shared" si="7"/>
        <v>0</v>
      </c>
      <c r="AS36" s="4">
        <f t="shared" si="8"/>
        <v>0</v>
      </c>
      <c r="AT36" s="4" t="e">
        <f t="shared" si="9"/>
        <v>#DIV/0!</v>
      </c>
    </row>
    <row r="37" spans="1:53" hidden="1" x14ac:dyDescent="0.15">
      <c r="A37" s="32"/>
      <c r="B37" t="s">
        <v>28</v>
      </c>
      <c r="C37" t="s">
        <v>6</v>
      </c>
      <c r="D37" t="s">
        <v>29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>
        <f t="shared" si="7"/>
        <v>0</v>
      </c>
      <c r="AS37" s="4">
        <f t="shared" si="8"/>
        <v>0</v>
      </c>
      <c r="AT37" s="4" t="e">
        <f t="shared" si="9"/>
        <v>#DIV/0!</v>
      </c>
    </row>
    <row r="38" spans="1:53" hidden="1" x14ac:dyDescent="0.15">
      <c r="A38" s="32"/>
      <c r="B38" t="s">
        <v>28</v>
      </c>
      <c r="C38" t="s">
        <v>6</v>
      </c>
      <c r="D38" t="s">
        <v>12</v>
      </c>
      <c r="E38" s="4"/>
      <c r="F38" s="4"/>
      <c r="G38" s="4"/>
      <c r="H38" s="4"/>
      <c r="I38" s="4"/>
      <c r="J38" s="4"/>
      <c r="K38" s="4"/>
      <c r="L38" s="4"/>
      <c r="M38" s="4"/>
      <c r="N38" s="5">
        <v>12000</v>
      </c>
      <c r="O38" s="6">
        <v>1542816000</v>
      </c>
      <c r="P38" s="4">
        <f t="shared" si="10"/>
        <v>128568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>
        <v>12000</v>
      </c>
      <c r="AD38" s="4">
        <v>1381776000</v>
      </c>
      <c r="AE38" s="4">
        <f t="shared" si="3"/>
        <v>115148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>
        <f t="shared" si="7"/>
        <v>24000</v>
      </c>
      <c r="AS38" s="4">
        <f t="shared" si="8"/>
        <v>2924592000</v>
      </c>
      <c r="AT38" s="4">
        <f t="shared" si="9"/>
        <v>121858</v>
      </c>
    </row>
    <row r="39" spans="1:53" hidden="1" x14ac:dyDescent="0.15">
      <c r="A39" s="32"/>
      <c r="B39" t="s">
        <v>28</v>
      </c>
      <c r="C39" t="s">
        <v>6</v>
      </c>
      <c r="D39" t="s">
        <v>30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>
        <f t="shared" si="7"/>
        <v>0</v>
      </c>
      <c r="AS39" s="4">
        <f t="shared" si="8"/>
        <v>0</v>
      </c>
      <c r="AT39" s="4" t="e">
        <f t="shared" si="9"/>
        <v>#DIV/0!</v>
      </c>
    </row>
    <row r="40" spans="1:53" hidden="1" x14ac:dyDescent="0.15">
      <c r="A40" s="32"/>
      <c r="B40" t="s">
        <v>28</v>
      </c>
      <c r="C40" t="s">
        <v>6</v>
      </c>
      <c r="D40" t="s">
        <v>31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>
        <f t="shared" si="7"/>
        <v>0</v>
      </c>
      <c r="AS40" s="4">
        <f t="shared" si="8"/>
        <v>0</v>
      </c>
      <c r="AT40" s="4" t="e">
        <f t="shared" si="9"/>
        <v>#DIV/0!</v>
      </c>
    </row>
    <row r="41" spans="1:53" x14ac:dyDescent="0.15">
      <c r="A41" s="32"/>
      <c r="B41" t="s">
        <v>119</v>
      </c>
      <c r="C41" t="s">
        <v>6</v>
      </c>
      <c r="D41" s="1" t="s">
        <v>105</v>
      </c>
      <c r="E41" s="4"/>
      <c r="F41" s="4"/>
      <c r="G41" s="4"/>
      <c r="H41" s="4"/>
      <c r="I41" s="4"/>
      <c r="J41" s="4"/>
      <c r="K41" s="4"/>
      <c r="L41" s="4"/>
      <c r="M41" s="4"/>
      <c r="N41" s="4">
        <f>SUBTOTAL(9,N36:N40)</f>
        <v>12000</v>
      </c>
      <c r="O41" s="4">
        <f>SUBTOTAL(9,O36:O40)</f>
        <v>1542816000</v>
      </c>
      <c r="P41" s="4">
        <f t="shared" si="10"/>
        <v>128568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>
        <f>SUBTOTAL(9,AC36:AC40)</f>
        <v>12000</v>
      </c>
      <c r="AD41" s="4">
        <f>SUBTOTAL(9,AD36:AD40)</f>
        <v>1381776000</v>
      </c>
      <c r="AE41" s="4">
        <f t="shared" si="3"/>
        <v>115148</v>
      </c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>
        <f t="shared" si="7"/>
        <v>24000</v>
      </c>
      <c r="AS41" s="4">
        <f t="shared" si="8"/>
        <v>2924592000</v>
      </c>
      <c r="AT41" s="4">
        <f t="shared" si="9"/>
        <v>121858</v>
      </c>
    </row>
    <row r="42" spans="1:53" hidden="1" x14ac:dyDescent="0.15">
      <c r="A42" s="32"/>
      <c r="B42" t="s">
        <v>32</v>
      </c>
      <c r="C42" t="s">
        <v>33</v>
      </c>
      <c r="D42" t="s">
        <v>29</v>
      </c>
      <c r="E42" s="5">
        <v>7200</v>
      </c>
      <c r="F42" s="6">
        <v>585727200</v>
      </c>
      <c r="G42" s="4">
        <f>F42/E42</f>
        <v>81351</v>
      </c>
      <c r="H42" s="5">
        <v>7000</v>
      </c>
      <c r="I42" s="6">
        <v>706118000</v>
      </c>
      <c r="J42" s="4">
        <f t="shared" ref="J42" si="16">I42/H42</f>
        <v>100874</v>
      </c>
      <c r="K42" s="4"/>
      <c r="L42" s="4"/>
      <c r="M42" s="4"/>
      <c r="N42" s="4"/>
      <c r="O42" s="4"/>
      <c r="P42" s="4"/>
      <c r="Q42" s="5">
        <v>7200</v>
      </c>
      <c r="R42" s="6">
        <v>664761600</v>
      </c>
      <c r="S42" s="4">
        <f>R42/Q42</f>
        <v>92328</v>
      </c>
      <c r="T42" s="5">
        <v>7000</v>
      </c>
      <c r="U42" s="6">
        <v>700945000</v>
      </c>
      <c r="V42" s="4">
        <f>U42/T42</f>
        <v>100135</v>
      </c>
      <c r="W42" s="5">
        <v>7000</v>
      </c>
      <c r="X42" s="6">
        <v>681387000</v>
      </c>
      <c r="Y42" s="4">
        <f>X42/W42</f>
        <v>97341</v>
      </c>
      <c r="Z42" s="5">
        <v>7000</v>
      </c>
      <c r="AA42" s="6">
        <v>715610000</v>
      </c>
      <c r="AB42" s="4">
        <f>AA42/Z42</f>
        <v>102230</v>
      </c>
      <c r="AC42" s="5">
        <v>7000</v>
      </c>
      <c r="AD42" s="4">
        <v>728693000</v>
      </c>
      <c r="AE42" s="4">
        <f>AD42/AC42</f>
        <v>104099</v>
      </c>
      <c r="AF42" s="5">
        <v>7000</v>
      </c>
      <c r="AG42" s="4">
        <v>703948000</v>
      </c>
      <c r="AH42" s="4">
        <f>AG42/AF42</f>
        <v>100564</v>
      </c>
      <c r="AI42" s="5">
        <v>7000</v>
      </c>
      <c r="AJ42" s="4">
        <v>710591000</v>
      </c>
      <c r="AK42" s="4">
        <f>AJ42/AI42</f>
        <v>101513</v>
      </c>
      <c r="AL42" s="4"/>
      <c r="AM42" s="4"/>
      <c r="AN42" s="4"/>
      <c r="AO42" s="5">
        <v>6500</v>
      </c>
      <c r="AP42" s="6">
        <v>653094000</v>
      </c>
      <c r="AQ42" s="4">
        <f>AP42/AO42</f>
        <v>100476</v>
      </c>
      <c r="AR42" s="4">
        <f t="shared" si="7"/>
        <v>69900</v>
      </c>
      <c r="AS42" s="4">
        <f t="shared" si="8"/>
        <v>6850874800</v>
      </c>
      <c r="AT42" s="4">
        <f t="shared" si="9"/>
        <v>98009.653791130186</v>
      </c>
      <c r="AV42" s="2"/>
      <c r="AZ42" s="5"/>
      <c r="BA42" s="6"/>
    </row>
    <row r="43" spans="1:53" hidden="1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5">
        <v>12000</v>
      </c>
      <c r="R43" s="6">
        <v>1095336000</v>
      </c>
      <c r="S43" s="4">
        <f t="shared" ref="S43:S108" si="17">R43/Q43</f>
        <v>91278</v>
      </c>
      <c r="T43" s="5">
        <v>7000</v>
      </c>
      <c r="U43" s="6">
        <v>700140000</v>
      </c>
      <c r="V43" s="4">
        <f t="shared" ref="V43:V108" si="18">U43/T43</f>
        <v>100020</v>
      </c>
      <c r="W43" s="4"/>
      <c r="X43" s="4"/>
      <c r="Y43" s="4"/>
      <c r="Z43" s="5">
        <v>7000</v>
      </c>
      <c r="AA43" s="6">
        <v>697865000</v>
      </c>
      <c r="AB43" s="4">
        <f t="shared" ref="AB43:AB108" si="19">AA43/Z43</f>
        <v>99695</v>
      </c>
      <c r="AC43" s="5">
        <v>7000</v>
      </c>
      <c r="AD43" s="4">
        <v>725165000</v>
      </c>
      <c r="AE43" s="4">
        <f t="shared" ref="AE43:AE108" si="20">AD43/AC43</f>
        <v>103595</v>
      </c>
      <c r="AF43" s="4"/>
      <c r="AG43" s="4"/>
      <c r="AH43" s="4"/>
      <c r="AI43" s="5">
        <v>7000</v>
      </c>
      <c r="AJ43" s="4">
        <v>702625000</v>
      </c>
      <c r="AK43" s="4">
        <f t="shared" ref="AK43:AK108" si="21">AJ43/AI43</f>
        <v>100375</v>
      </c>
      <c r="AL43" s="4"/>
      <c r="AM43" s="4"/>
      <c r="AN43" s="4"/>
      <c r="AO43" s="4"/>
      <c r="AP43" s="4"/>
      <c r="AQ43" s="4"/>
      <c r="AR43" s="4">
        <f t="shared" si="7"/>
        <v>40000</v>
      </c>
      <c r="AS43" s="4">
        <f t="shared" si="8"/>
        <v>3921131000</v>
      </c>
      <c r="AT43" s="4">
        <f t="shared" si="9"/>
        <v>98028.274999999994</v>
      </c>
    </row>
    <row r="44" spans="1:53" hidden="1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>
        <v>12000</v>
      </c>
      <c r="AA44" s="6">
        <v>1205436000</v>
      </c>
      <c r="AB44" s="4">
        <f t="shared" si="19"/>
        <v>100453</v>
      </c>
      <c r="AC44" s="4"/>
      <c r="AD44" s="4"/>
      <c r="AE44" s="4"/>
      <c r="AF44" s="4"/>
      <c r="AG44" s="4"/>
      <c r="AH44" s="4"/>
      <c r="AI44" s="5">
        <v>7000</v>
      </c>
      <c r="AJ44" s="4">
        <v>703822000</v>
      </c>
      <c r="AK44" s="4">
        <f t="shared" si="21"/>
        <v>100546</v>
      </c>
      <c r="AL44" s="4"/>
      <c r="AM44" s="4"/>
      <c r="AN44" s="4"/>
      <c r="AO44" s="4"/>
      <c r="AP44" s="4"/>
      <c r="AQ44" s="4"/>
      <c r="AR44" s="4">
        <f t="shared" si="7"/>
        <v>19000</v>
      </c>
      <c r="AS44" s="4">
        <f t="shared" si="8"/>
        <v>1909258000</v>
      </c>
      <c r="AT44" s="4">
        <f t="shared" si="9"/>
        <v>100487.26315789473</v>
      </c>
    </row>
    <row r="45" spans="1:53" hidden="1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>
        <f t="shared" si="7"/>
        <v>0</v>
      </c>
      <c r="AS45" s="4">
        <f t="shared" si="8"/>
        <v>0</v>
      </c>
      <c r="AT45" s="4" t="e">
        <f t="shared" si="9"/>
        <v>#DIV/0!</v>
      </c>
    </row>
    <row r="46" spans="1:53" hidden="1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>
        <f t="shared" si="7"/>
        <v>0</v>
      </c>
      <c r="AS46" s="4">
        <f t="shared" si="8"/>
        <v>0</v>
      </c>
      <c r="AT46" s="4" t="e">
        <f t="shared" si="9"/>
        <v>#DIV/0!</v>
      </c>
    </row>
    <row r="47" spans="1:53" hidden="1" x14ac:dyDescent="0.15">
      <c r="A47" s="32"/>
      <c r="B47" t="s">
        <v>32</v>
      </c>
      <c r="C47" t="s">
        <v>33</v>
      </c>
      <c r="D47" t="s">
        <v>29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>
        <f t="shared" si="7"/>
        <v>0</v>
      </c>
      <c r="AS47" s="4">
        <f t="shared" si="8"/>
        <v>0</v>
      </c>
      <c r="AT47" s="4" t="e">
        <f t="shared" si="9"/>
        <v>#DIV/0!</v>
      </c>
    </row>
    <row r="48" spans="1:53" hidden="1" x14ac:dyDescent="0.15">
      <c r="A48" s="32"/>
      <c r="B48" t="s">
        <v>32</v>
      </c>
      <c r="C48" t="s">
        <v>33</v>
      </c>
      <c r="D48" t="s">
        <v>29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>
        <f t="shared" si="7"/>
        <v>0</v>
      </c>
      <c r="AS48" s="4">
        <f t="shared" si="8"/>
        <v>0</v>
      </c>
      <c r="AT48" s="4" t="e">
        <f t="shared" si="9"/>
        <v>#DIV/0!</v>
      </c>
    </row>
    <row r="49" spans="1:53" hidden="1" x14ac:dyDescent="0.15">
      <c r="A49" s="32"/>
      <c r="D49" s="1" t="s">
        <v>34</v>
      </c>
      <c r="E49" s="4">
        <f>SUBTOTAL(9,E42:E48)</f>
        <v>7200</v>
      </c>
      <c r="F49" s="4">
        <f>SUBTOTAL(9,F42:F48)</f>
        <v>585727200</v>
      </c>
      <c r="G49" s="4">
        <f t="shared" ref="G49:G108" si="22">F49/E49</f>
        <v>81351</v>
      </c>
      <c r="H49" s="4">
        <f>SUBTOTAL(9,H42:H48)</f>
        <v>7000</v>
      </c>
      <c r="I49" s="4">
        <f>SUBTOTAL(9,I42:I48)</f>
        <v>706118000</v>
      </c>
      <c r="J49" s="4">
        <f t="shared" ref="J49" si="23">I49/H49</f>
        <v>100874</v>
      </c>
      <c r="K49" s="4"/>
      <c r="L49" s="4"/>
      <c r="M49" s="4"/>
      <c r="N49" s="4"/>
      <c r="O49" s="4"/>
      <c r="P49" s="4"/>
      <c r="Q49" s="4">
        <f>SUBTOTAL(9,Q42:Q48)</f>
        <v>19200</v>
      </c>
      <c r="R49" s="4">
        <f>SUBTOTAL(9,R42:R48)</f>
        <v>1760097600</v>
      </c>
      <c r="S49" s="4">
        <f t="shared" si="17"/>
        <v>91671.75</v>
      </c>
      <c r="T49" s="4">
        <f>SUBTOTAL(9,T42:T48)</f>
        <v>14000</v>
      </c>
      <c r="U49" s="4">
        <f>SUBTOTAL(9,U42:U48)</f>
        <v>1401085000</v>
      </c>
      <c r="V49" s="4">
        <f t="shared" si="18"/>
        <v>100077.5</v>
      </c>
      <c r="W49" s="4">
        <f>SUBTOTAL(9,W42:W48)</f>
        <v>7000</v>
      </c>
      <c r="X49" s="4">
        <f>SUBTOTAL(9,X42:X48)</f>
        <v>681387000</v>
      </c>
      <c r="Y49" s="4">
        <f t="shared" ref="Y49:Y108" si="24">X49/W49</f>
        <v>97341</v>
      </c>
      <c r="Z49" s="4">
        <f>SUBTOTAL(9,Z42:Z48)</f>
        <v>26000</v>
      </c>
      <c r="AA49" s="4">
        <f>SUBTOTAL(9,AA42:AA48)</f>
        <v>2618911000</v>
      </c>
      <c r="AB49" s="4">
        <f t="shared" si="19"/>
        <v>100727.34615384616</v>
      </c>
      <c r="AC49" s="4">
        <f>SUBTOTAL(9,AC42:AC48)</f>
        <v>14000</v>
      </c>
      <c r="AD49" s="4">
        <f>SUBTOTAL(9,AD42:AD48)</f>
        <v>1453858000</v>
      </c>
      <c r="AE49" s="4">
        <f t="shared" si="20"/>
        <v>103847</v>
      </c>
      <c r="AF49" s="4">
        <f>SUBTOTAL(9,AF42:AF48)</f>
        <v>7000</v>
      </c>
      <c r="AG49" s="4">
        <f>SUBTOTAL(9,AG42:AG48)</f>
        <v>703948000</v>
      </c>
      <c r="AH49" s="4">
        <f t="shared" ref="AH49:AH108" si="25">AG49/AF49</f>
        <v>100564</v>
      </c>
      <c r="AI49" s="4">
        <f>SUBTOTAL(9,AI42:AI48)</f>
        <v>21000</v>
      </c>
      <c r="AJ49" s="4">
        <f>SUBTOTAL(9,AJ42:AJ48)</f>
        <v>2117038000</v>
      </c>
      <c r="AK49" s="4">
        <f t="shared" si="21"/>
        <v>100811.33333333333</v>
      </c>
      <c r="AL49" s="4"/>
      <c r="AM49" s="4"/>
      <c r="AN49" s="4"/>
      <c r="AO49" s="4">
        <f>SUBTOTAL(9,AO42:AO48)</f>
        <v>6500</v>
      </c>
      <c r="AP49" s="4">
        <f>SUBTOTAL(9,AP42:AP48)</f>
        <v>653094000</v>
      </c>
      <c r="AQ49" s="4">
        <f t="shared" ref="AQ49:AQ108" si="26">AP49/AO49</f>
        <v>100476</v>
      </c>
      <c r="AR49" s="4">
        <f t="shared" si="7"/>
        <v>128900</v>
      </c>
      <c r="AS49" s="4">
        <f t="shared" si="8"/>
        <v>12681263800</v>
      </c>
      <c r="AT49" s="4">
        <f t="shared" si="9"/>
        <v>98380.634600465477</v>
      </c>
    </row>
    <row r="50" spans="1:53" hidden="1" x14ac:dyDescent="0.15">
      <c r="A50" s="32"/>
      <c r="B50" t="s">
        <v>32</v>
      </c>
      <c r="C50" t="s">
        <v>33</v>
      </c>
      <c r="D50" t="s">
        <v>10</v>
      </c>
      <c r="E50" s="4"/>
      <c r="F50" s="4"/>
      <c r="G50" s="4"/>
      <c r="H50" s="5">
        <v>7000</v>
      </c>
      <c r="I50" s="6">
        <v>710801000</v>
      </c>
      <c r="J50" s="4">
        <f t="shared" ref="J50:J108" si="27">I50/H50</f>
        <v>101543</v>
      </c>
      <c r="K50" s="5">
        <v>7000</v>
      </c>
      <c r="L50" s="6">
        <v>690095000</v>
      </c>
      <c r="M50" s="4">
        <f t="shared" ref="M50:M108" si="28">L50/K50</f>
        <v>98585</v>
      </c>
      <c r="N50" s="5">
        <v>7000</v>
      </c>
      <c r="O50" s="6">
        <v>654822000</v>
      </c>
      <c r="P50" s="4">
        <f t="shared" ref="P50:P108" si="29">O50/N50</f>
        <v>93546</v>
      </c>
      <c r="Q50" s="5">
        <v>7000</v>
      </c>
      <c r="R50" s="6">
        <v>657405000</v>
      </c>
      <c r="S50" s="4">
        <f t="shared" si="17"/>
        <v>93915</v>
      </c>
      <c r="T50" s="4"/>
      <c r="U50" s="4"/>
      <c r="V50" s="4"/>
      <c r="W50" s="5">
        <v>7000</v>
      </c>
      <c r="X50" s="6">
        <v>681436000</v>
      </c>
      <c r="Y50" s="4">
        <f t="shared" si="24"/>
        <v>97348</v>
      </c>
      <c r="Z50" s="4"/>
      <c r="AA50" s="4"/>
      <c r="AB50" s="4"/>
      <c r="AC50" s="5">
        <v>7000</v>
      </c>
      <c r="AD50" s="4">
        <v>735462000</v>
      </c>
      <c r="AE50" s="4">
        <f t="shared" si="20"/>
        <v>105066</v>
      </c>
      <c r="AF50" s="5">
        <v>7000</v>
      </c>
      <c r="AG50" s="4">
        <v>701645000</v>
      </c>
      <c r="AH50" s="4">
        <f t="shared" si="25"/>
        <v>100235</v>
      </c>
      <c r="AI50" s="4"/>
      <c r="AJ50" s="4"/>
      <c r="AK50" s="4"/>
      <c r="AL50" s="5">
        <v>7000</v>
      </c>
      <c r="AM50" s="6">
        <v>691866000</v>
      </c>
      <c r="AN50" s="4">
        <f t="shared" ref="AN50:AN108" si="30">AM50/AL50</f>
        <v>98838</v>
      </c>
      <c r="AO50" s="5">
        <v>6000</v>
      </c>
      <c r="AP50" s="6">
        <v>598740000</v>
      </c>
      <c r="AQ50" s="4">
        <f t="shared" si="26"/>
        <v>99790</v>
      </c>
      <c r="AR50" s="4">
        <f t="shared" si="7"/>
        <v>62000</v>
      </c>
      <c r="AS50" s="4">
        <f t="shared" si="8"/>
        <v>6122272000</v>
      </c>
      <c r="AT50" s="4">
        <f t="shared" si="9"/>
        <v>98746.322580645166</v>
      </c>
      <c r="AV50" s="2"/>
      <c r="AZ50" s="5"/>
      <c r="BA50" s="6"/>
    </row>
    <row r="51" spans="1:53" hidden="1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/>
      <c r="H51" s="5">
        <v>7000</v>
      </c>
      <c r="I51" s="6">
        <v>701715000</v>
      </c>
      <c r="J51" s="4">
        <f t="shared" si="27"/>
        <v>100245</v>
      </c>
      <c r="K51" s="4"/>
      <c r="L51" s="4"/>
      <c r="M51" s="4"/>
      <c r="N51" s="5">
        <v>7000</v>
      </c>
      <c r="O51" s="6">
        <v>653324000</v>
      </c>
      <c r="P51" s="4">
        <f t="shared" si="29"/>
        <v>93332</v>
      </c>
      <c r="Q51" s="4"/>
      <c r="R51" s="4"/>
      <c r="S51" s="4"/>
      <c r="T51" s="4"/>
      <c r="U51" s="4"/>
      <c r="V51" s="4"/>
      <c r="W51" s="5">
        <v>7000</v>
      </c>
      <c r="X51" s="6">
        <v>684894000</v>
      </c>
      <c r="Y51" s="4">
        <f t="shared" si="24"/>
        <v>97842</v>
      </c>
      <c r="Z51" s="4"/>
      <c r="AA51" s="4"/>
      <c r="AB51" s="4"/>
      <c r="AC51" s="4"/>
      <c r="AD51" s="4"/>
      <c r="AE51" s="4"/>
      <c r="AF51" s="5">
        <v>7000</v>
      </c>
      <c r="AG51" s="4">
        <v>694750000</v>
      </c>
      <c r="AH51" s="4">
        <f t="shared" si="25"/>
        <v>99250</v>
      </c>
      <c r="AI51" s="4"/>
      <c r="AJ51" s="4"/>
      <c r="AK51" s="4"/>
      <c r="AL51" s="5">
        <v>7000</v>
      </c>
      <c r="AM51" s="6">
        <v>707252000</v>
      </c>
      <c r="AN51" s="4">
        <f t="shared" si="30"/>
        <v>101036</v>
      </c>
      <c r="AO51" s="5">
        <v>5627</v>
      </c>
      <c r="AP51" s="6">
        <v>568619604</v>
      </c>
      <c r="AQ51" s="4">
        <f t="shared" si="26"/>
        <v>101052</v>
      </c>
      <c r="AR51" s="4">
        <f t="shared" si="7"/>
        <v>40627</v>
      </c>
      <c r="AS51" s="4">
        <f t="shared" si="8"/>
        <v>4010554604</v>
      </c>
      <c r="AT51" s="4">
        <f t="shared" si="9"/>
        <v>98716.48421000813</v>
      </c>
      <c r="AV51" s="2"/>
      <c r="AZ51" s="5"/>
      <c r="BA51" s="6"/>
    </row>
    <row r="52" spans="1:53" hidden="1" x14ac:dyDescent="0.15">
      <c r="A52" s="32"/>
      <c r="B52" t="s">
        <v>32</v>
      </c>
      <c r="C52" t="s">
        <v>33</v>
      </c>
      <c r="D52" t="s">
        <v>10</v>
      </c>
      <c r="E52" s="4"/>
      <c r="F52" s="4"/>
      <c r="G52" s="4"/>
      <c r="H52" s="4"/>
      <c r="I52" s="4"/>
      <c r="J52" s="4"/>
      <c r="K52" s="4"/>
      <c r="L52" s="4"/>
      <c r="M52" s="4"/>
      <c r="N52" s="5">
        <v>7000</v>
      </c>
      <c r="O52" s="6">
        <v>656425000</v>
      </c>
      <c r="P52" s="4">
        <f t="shared" si="29"/>
        <v>93775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5">
        <v>7000</v>
      </c>
      <c r="AG52" s="4">
        <v>702401000</v>
      </c>
      <c r="AH52" s="4">
        <f t="shared" si="25"/>
        <v>100343</v>
      </c>
      <c r="AI52" s="4"/>
      <c r="AJ52" s="4"/>
      <c r="AK52" s="4"/>
      <c r="AL52" s="5">
        <v>7000</v>
      </c>
      <c r="AM52" s="6">
        <v>700476000</v>
      </c>
      <c r="AN52" s="4">
        <f t="shared" si="30"/>
        <v>100068</v>
      </c>
      <c r="AO52" s="4"/>
      <c r="AP52" s="4"/>
      <c r="AQ52" s="4"/>
      <c r="AR52" s="4">
        <f t="shared" si="7"/>
        <v>21000</v>
      </c>
      <c r="AS52" s="4">
        <f t="shared" si="8"/>
        <v>2059302000</v>
      </c>
      <c r="AT52" s="4">
        <f t="shared" si="9"/>
        <v>98062</v>
      </c>
      <c r="AV52" s="2"/>
      <c r="AZ52" s="5"/>
      <c r="BA52" s="6"/>
    </row>
    <row r="53" spans="1:53" hidden="1" x14ac:dyDescent="0.15">
      <c r="A53" s="32"/>
      <c r="B53" t="s">
        <v>32</v>
      </c>
      <c r="C53" t="s">
        <v>33</v>
      </c>
      <c r="D53" t="s">
        <v>10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5">
        <v>7000</v>
      </c>
      <c r="AM53" s="6">
        <v>707322000</v>
      </c>
      <c r="AN53" s="4">
        <f t="shared" si="30"/>
        <v>101046</v>
      </c>
      <c r="AO53" s="4"/>
      <c r="AP53" s="4"/>
      <c r="AQ53" s="4"/>
      <c r="AR53" s="4">
        <f t="shared" si="7"/>
        <v>7000</v>
      </c>
      <c r="AS53" s="4">
        <f t="shared" si="8"/>
        <v>707322000</v>
      </c>
      <c r="AT53" s="4">
        <f t="shared" si="9"/>
        <v>101046</v>
      </c>
      <c r="AV53" s="2"/>
      <c r="AZ53" s="5"/>
      <c r="BA53" s="6"/>
    </row>
    <row r="54" spans="1:53" hidden="1" x14ac:dyDescent="0.15">
      <c r="A54" s="32"/>
      <c r="D54" s="1" t="s">
        <v>11</v>
      </c>
      <c r="E54" s="4"/>
      <c r="F54" s="4"/>
      <c r="G54" s="4"/>
      <c r="H54" s="4">
        <f>SUBTOTAL(9,H50:H53)</f>
        <v>14000</v>
      </c>
      <c r="I54" s="4">
        <f>SUBTOTAL(9,I50:I53)</f>
        <v>1412516000</v>
      </c>
      <c r="J54" s="4">
        <f t="shared" si="27"/>
        <v>100894</v>
      </c>
      <c r="K54" s="4">
        <f>SUBTOTAL(9,K50:K53)</f>
        <v>7000</v>
      </c>
      <c r="L54" s="4">
        <f>SUBTOTAL(9,L50:L53)</f>
        <v>690095000</v>
      </c>
      <c r="M54" s="4">
        <f t="shared" si="28"/>
        <v>98585</v>
      </c>
      <c r="N54" s="4">
        <f>SUBTOTAL(9,N50:N53)</f>
        <v>21000</v>
      </c>
      <c r="O54" s="4">
        <f>SUBTOTAL(9,O50:O53)</f>
        <v>1964571000</v>
      </c>
      <c r="P54" s="4">
        <f t="shared" si="29"/>
        <v>93551</v>
      </c>
      <c r="Q54" s="4">
        <f>SUBTOTAL(9,Q50:Q53)</f>
        <v>7000</v>
      </c>
      <c r="R54" s="4">
        <f>SUBTOTAL(9,R50:R53)</f>
        <v>657405000</v>
      </c>
      <c r="S54" s="4">
        <f t="shared" si="17"/>
        <v>93915</v>
      </c>
      <c r="T54" s="4"/>
      <c r="U54" s="4"/>
      <c r="V54" s="4"/>
      <c r="W54" s="4">
        <f>SUBTOTAL(9,W50:W53)</f>
        <v>14000</v>
      </c>
      <c r="X54" s="4">
        <f>SUBTOTAL(9,X50:X53)</f>
        <v>1366330000</v>
      </c>
      <c r="Y54" s="4">
        <f t="shared" si="24"/>
        <v>97595</v>
      </c>
      <c r="Z54" s="4"/>
      <c r="AA54" s="4"/>
      <c r="AB54" s="4"/>
      <c r="AC54" s="4">
        <f>SUBTOTAL(9,AC50:AC53)</f>
        <v>7000</v>
      </c>
      <c r="AD54" s="4">
        <f>SUBTOTAL(9,AD50:AD53)</f>
        <v>735462000</v>
      </c>
      <c r="AE54" s="4">
        <f t="shared" si="20"/>
        <v>105066</v>
      </c>
      <c r="AF54" s="4">
        <f>SUBTOTAL(9,AF50:AF53)</f>
        <v>21000</v>
      </c>
      <c r="AG54" s="4">
        <f>SUBTOTAL(9,AG50:AG53)</f>
        <v>2098796000</v>
      </c>
      <c r="AH54" s="4">
        <f t="shared" si="25"/>
        <v>99942.666666666672</v>
      </c>
      <c r="AI54" s="4"/>
      <c r="AJ54" s="4"/>
      <c r="AK54" s="4"/>
      <c r="AL54" s="4">
        <f>SUBTOTAL(9,AL50:AL53)</f>
        <v>28000</v>
      </c>
      <c r="AM54" s="4">
        <f>SUBTOTAL(9,AM50:AM53)</f>
        <v>2806916000</v>
      </c>
      <c r="AN54" s="4">
        <f t="shared" si="30"/>
        <v>100247</v>
      </c>
      <c r="AO54" s="4">
        <f>SUBTOTAL(9,AO50:AO53)</f>
        <v>11627</v>
      </c>
      <c r="AP54" s="4">
        <f>SUBTOTAL(9,AP50:AP53)</f>
        <v>1167359604</v>
      </c>
      <c r="AQ54" s="4">
        <f t="shared" si="26"/>
        <v>100400.75720306183</v>
      </c>
      <c r="AR54" s="4">
        <f t="shared" si="7"/>
        <v>130627</v>
      </c>
      <c r="AS54" s="4">
        <f t="shared" si="8"/>
        <v>12899450604</v>
      </c>
      <c r="AT54" s="4">
        <f t="shared" si="9"/>
        <v>98750.2629931025</v>
      </c>
    </row>
    <row r="55" spans="1:53" hidden="1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/>
      <c r="H55" s="4"/>
      <c r="I55" s="4"/>
      <c r="J55" s="4"/>
      <c r="K55" s="5">
        <v>7000</v>
      </c>
      <c r="L55" s="6">
        <v>692629000</v>
      </c>
      <c r="M55" s="4">
        <f t="shared" si="28"/>
        <v>98947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>
        <f t="shared" si="7"/>
        <v>7000</v>
      </c>
      <c r="AS55" s="4">
        <f t="shared" si="8"/>
        <v>692629000</v>
      </c>
      <c r="AT55" s="4">
        <f t="shared" si="9"/>
        <v>98947</v>
      </c>
    </row>
    <row r="56" spans="1:53" hidden="1" x14ac:dyDescent="0.15">
      <c r="A56" s="32"/>
      <c r="B56" t="s">
        <v>32</v>
      </c>
      <c r="C56" t="s">
        <v>33</v>
      </c>
      <c r="D56" t="s">
        <v>35</v>
      </c>
      <c r="E56" s="4"/>
      <c r="F56" s="4"/>
      <c r="G56" s="4"/>
      <c r="H56" s="4"/>
      <c r="I56" s="4"/>
      <c r="J56" s="4"/>
      <c r="K56" s="5">
        <v>7000</v>
      </c>
      <c r="L56" s="6">
        <v>694309000</v>
      </c>
      <c r="M56" s="4">
        <f t="shared" si="28"/>
        <v>99187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>
        <f t="shared" si="7"/>
        <v>7000</v>
      </c>
      <c r="AS56" s="4">
        <f t="shared" si="8"/>
        <v>694309000</v>
      </c>
      <c r="AT56" s="4">
        <f t="shared" si="9"/>
        <v>99187</v>
      </c>
    </row>
    <row r="57" spans="1:53" hidden="1" x14ac:dyDescent="0.15">
      <c r="A57" s="32"/>
      <c r="B57" t="s">
        <v>32</v>
      </c>
      <c r="C57" t="s">
        <v>33</v>
      </c>
      <c r="D57" t="s">
        <v>35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>
        <f t="shared" si="7"/>
        <v>0</v>
      </c>
      <c r="AS57" s="4">
        <f t="shared" si="8"/>
        <v>0</v>
      </c>
      <c r="AT57" s="4" t="e">
        <f t="shared" si="9"/>
        <v>#DIV/0!</v>
      </c>
    </row>
    <row r="58" spans="1:53" hidden="1" x14ac:dyDescent="0.15">
      <c r="A58" s="32"/>
      <c r="D58" s="1" t="s">
        <v>13</v>
      </c>
      <c r="E58" s="4"/>
      <c r="F58" s="4"/>
      <c r="G58" s="4"/>
      <c r="H58" s="4"/>
      <c r="I58" s="4"/>
      <c r="J58" s="4"/>
      <c r="K58" s="4">
        <f>SUBTOTAL(9,K55:K57)</f>
        <v>14000</v>
      </c>
      <c r="L58" s="4">
        <f>SUBTOTAL(9,L55:L57)</f>
        <v>1386938000</v>
      </c>
      <c r="M58" s="4">
        <f t="shared" si="28"/>
        <v>99067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>
        <f t="shared" si="7"/>
        <v>14000</v>
      </c>
      <c r="AS58" s="4">
        <f t="shared" si="8"/>
        <v>1386938000</v>
      </c>
      <c r="AT58" s="4">
        <f t="shared" si="9"/>
        <v>99067</v>
      </c>
    </row>
    <row r="59" spans="1:53" hidden="1" x14ac:dyDescent="0.15">
      <c r="A59" s="32"/>
      <c r="B59" t="s">
        <v>32</v>
      </c>
      <c r="C59" t="s">
        <v>33</v>
      </c>
      <c r="D59" t="s">
        <v>36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>
        <f t="shared" si="7"/>
        <v>0</v>
      </c>
      <c r="AS59" s="4">
        <f t="shared" si="8"/>
        <v>0</v>
      </c>
      <c r="AT59" s="4" t="e">
        <f t="shared" si="9"/>
        <v>#DIV/0!</v>
      </c>
    </row>
    <row r="60" spans="1:53" hidden="1" x14ac:dyDescent="0.15">
      <c r="A60" s="32"/>
      <c r="B60" t="s">
        <v>32</v>
      </c>
      <c r="C60" t="s">
        <v>33</v>
      </c>
      <c r="D60" t="s">
        <v>36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>
        <f t="shared" si="7"/>
        <v>0</v>
      </c>
      <c r="AS60" s="4">
        <f t="shared" si="8"/>
        <v>0</v>
      </c>
      <c r="AT60" s="4" t="e">
        <f t="shared" si="9"/>
        <v>#DIV/0!</v>
      </c>
    </row>
    <row r="61" spans="1:53" hidden="1" x14ac:dyDescent="0.15">
      <c r="A61" s="32"/>
      <c r="D61" s="1" t="s">
        <v>37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>
        <f t="shared" si="7"/>
        <v>0</v>
      </c>
      <c r="AS61" s="4">
        <f t="shared" si="8"/>
        <v>0</v>
      </c>
      <c r="AT61" s="4" t="e">
        <f t="shared" si="9"/>
        <v>#DIV/0!</v>
      </c>
    </row>
    <row r="62" spans="1:53" hidden="1" x14ac:dyDescent="0.15">
      <c r="A62" s="32"/>
      <c r="B62" t="s">
        <v>32</v>
      </c>
      <c r="C62" t="s">
        <v>33</v>
      </c>
      <c r="D62" t="s">
        <v>30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>
        <f t="shared" si="7"/>
        <v>0</v>
      </c>
      <c r="AS62" s="4">
        <f t="shared" si="8"/>
        <v>0</v>
      </c>
      <c r="AT62" s="4" t="e">
        <f t="shared" si="9"/>
        <v>#DIV/0!</v>
      </c>
    </row>
    <row r="63" spans="1:53" hidden="1" x14ac:dyDescent="0.15">
      <c r="A63" s="32"/>
      <c r="B63" t="s">
        <v>32</v>
      </c>
      <c r="C63" t="s">
        <v>33</v>
      </c>
      <c r="D63" t="s">
        <v>30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>
        <f t="shared" si="7"/>
        <v>0</v>
      </c>
      <c r="AS63" s="4">
        <f t="shared" si="8"/>
        <v>0</v>
      </c>
      <c r="AT63" s="4" t="e">
        <f t="shared" si="9"/>
        <v>#DIV/0!</v>
      </c>
    </row>
    <row r="64" spans="1:53" hidden="1" x14ac:dyDescent="0.15">
      <c r="A64" s="32"/>
      <c r="D64" s="1" t="s">
        <v>38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>
        <f t="shared" si="7"/>
        <v>0</v>
      </c>
      <c r="AS64" s="4">
        <f t="shared" si="8"/>
        <v>0</v>
      </c>
      <c r="AT64" s="4" t="e">
        <f t="shared" si="9"/>
        <v>#DIV/0!</v>
      </c>
    </row>
    <row r="65" spans="1:53" hidden="1" x14ac:dyDescent="0.15">
      <c r="A65" s="32"/>
      <c r="B65" t="s">
        <v>32</v>
      </c>
      <c r="C65" t="s">
        <v>33</v>
      </c>
      <c r="D65" t="s">
        <v>31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>
        <f t="shared" si="7"/>
        <v>0</v>
      </c>
      <c r="AS65" s="4">
        <f t="shared" si="8"/>
        <v>0</v>
      </c>
      <c r="AT65" s="4" t="e">
        <f t="shared" si="9"/>
        <v>#DIV/0!</v>
      </c>
    </row>
    <row r="66" spans="1:53" hidden="1" x14ac:dyDescent="0.15">
      <c r="A66" s="32"/>
      <c r="B66" t="s">
        <v>32</v>
      </c>
      <c r="C66" t="s">
        <v>33</v>
      </c>
      <c r="D66" t="s">
        <v>31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>
        <f t="shared" si="7"/>
        <v>0</v>
      </c>
      <c r="AS66" s="4">
        <f t="shared" si="8"/>
        <v>0</v>
      </c>
      <c r="AT66" s="4" t="e">
        <f t="shared" si="9"/>
        <v>#DIV/0!</v>
      </c>
    </row>
    <row r="67" spans="1:53" hidden="1" x14ac:dyDescent="0.15">
      <c r="A67" s="32"/>
      <c r="D67" s="1" t="s">
        <v>39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>
        <f t="shared" si="7"/>
        <v>0</v>
      </c>
      <c r="AS67" s="4">
        <f t="shared" si="8"/>
        <v>0</v>
      </c>
      <c r="AT67" s="4" t="e">
        <f t="shared" si="9"/>
        <v>#DIV/0!</v>
      </c>
    </row>
    <row r="68" spans="1:53" hidden="1" x14ac:dyDescent="0.15">
      <c r="A68" s="32"/>
      <c r="B68" t="s">
        <v>32</v>
      </c>
      <c r="C68" t="s">
        <v>33</v>
      </c>
      <c r="D68" t="s">
        <v>40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>
        <f t="shared" si="7"/>
        <v>0</v>
      </c>
      <c r="AS68" s="4">
        <f t="shared" si="8"/>
        <v>0</v>
      </c>
      <c r="AT68" s="4" t="e">
        <f t="shared" si="9"/>
        <v>#DIV/0!</v>
      </c>
    </row>
    <row r="69" spans="1:53" hidden="1" x14ac:dyDescent="0.15">
      <c r="A69" s="32"/>
      <c r="B69" t="s">
        <v>32</v>
      </c>
      <c r="C69" t="s">
        <v>33</v>
      </c>
      <c r="D69" t="s">
        <v>40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>
        <f t="shared" si="7"/>
        <v>0</v>
      </c>
      <c r="AS69" s="4">
        <f t="shared" si="8"/>
        <v>0</v>
      </c>
      <c r="AT69" s="4" t="e">
        <f t="shared" si="9"/>
        <v>#DIV/0!</v>
      </c>
    </row>
    <row r="70" spans="1:53" hidden="1" x14ac:dyDescent="0.15">
      <c r="A70" s="32"/>
      <c r="D70" s="1" t="s">
        <v>41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>
        <f t="shared" si="7"/>
        <v>0</v>
      </c>
      <c r="AS70" s="4">
        <f t="shared" si="8"/>
        <v>0</v>
      </c>
      <c r="AT70" s="4" t="e">
        <f t="shared" si="9"/>
        <v>#DIV/0!</v>
      </c>
    </row>
    <row r="71" spans="1:53" hidden="1" x14ac:dyDescent="0.15">
      <c r="A71" s="32"/>
      <c r="B71" t="s">
        <v>32</v>
      </c>
      <c r="C71" t="s">
        <v>33</v>
      </c>
      <c r="D71" t="s">
        <v>22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>
        <f t="shared" ref="AR71:AR93" si="31">E71+H71+K71+N71+Q71+T71+W71+Z71+AC71+AF71+AI71+AL71+AO71</f>
        <v>0</v>
      </c>
      <c r="AS71" s="4">
        <f t="shared" ref="AS71:AS93" si="32">F71+I71+L71+O71+R71+U71+X71+AA71+AD71+AG71+AJ71+AM71+AP71</f>
        <v>0</v>
      </c>
      <c r="AT71" s="4" t="e">
        <f t="shared" ref="AT71:AT108" si="33">AS71/AR71</f>
        <v>#DIV/0!</v>
      </c>
    </row>
    <row r="72" spans="1:53" hidden="1" x14ac:dyDescent="0.15">
      <c r="A72" s="32"/>
      <c r="B72" t="s">
        <v>32</v>
      </c>
      <c r="C72" t="s">
        <v>33</v>
      </c>
      <c r="D72" t="s">
        <v>22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>
        <f t="shared" si="31"/>
        <v>0</v>
      </c>
      <c r="AS72" s="4">
        <f t="shared" si="32"/>
        <v>0</v>
      </c>
      <c r="AT72" s="4" t="e">
        <f t="shared" si="33"/>
        <v>#DIV/0!</v>
      </c>
    </row>
    <row r="73" spans="1:53" hidden="1" x14ac:dyDescent="0.15">
      <c r="A73" s="32"/>
      <c r="D73" s="1" t="s">
        <v>23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>
        <f t="shared" si="31"/>
        <v>0</v>
      </c>
      <c r="AS73" s="4">
        <f t="shared" si="32"/>
        <v>0</v>
      </c>
      <c r="AT73" s="4" t="e">
        <f t="shared" si="33"/>
        <v>#DIV/0!</v>
      </c>
    </row>
    <row r="74" spans="1:53" hidden="1" x14ac:dyDescent="0.15">
      <c r="A74" s="32"/>
      <c r="B74" t="s">
        <v>32</v>
      </c>
      <c r="C74" t="s">
        <v>33</v>
      </c>
      <c r="D74" t="s">
        <v>25</v>
      </c>
      <c r="E74" s="4"/>
      <c r="F74" s="4"/>
      <c r="G74" s="4"/>
      <c r="H74" s="5">
        <v>7200</v>
      </c>
      <c r="I74" s="6">
        <v>756979200</v>
      </c>
      <c r="J74" s="4">
        <f t="shared" si="27"/>
        <v>105136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>
        <f t="shared" si="31"/>
        <v>7200</v>
      </c>
      <c r="AS74" s="4">
        <f t="shared" si="32"/>
        <v>756979200</v>
      </c>
      <c r="AT74" s="4">
        <f t="shared" si="33"/>
        <v>105136</v>
      </c>
    </row>
    <row r="75" spans="1:53" hidden="1" x14ac:dyDescent="0.15">
      <c r="A75" s="32"/>
      <c r="B75" t="s">
        <v>32</v>
      </c>
      <c r="C75" t="s">
        <v>33</v>
      </c>
      <c r="D75" t="s">
        <v>25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>
        <f t="shared" si="31"/>
        <v>0</v>
      </c>
      <c r="AS75" s="4">
        <f t="shared" si="32"/>
        <v>0</v>
      </c>
      <c r="AT75" s="4" t="e">
        <f t="shared" si="33"/>
        <v>#DIV/0!</v>
      </c>
    </row>
    <row r="76" spans="1:53" hidden="1" x14ac:dyDescent="0.15">
      <c r="A76" s="32"/>
      <c r="D76" s="1" t="s">
        <v>26</v>
      </c>
      <c r="E76" s="4"/>
      <c r="F76" s="4"/>
      <c r="G76" s="4"/>
      <c r="H76" s="4">
        <f>SUBTOTAL(9,H74:H75)</f>
        <v>7200</v>
      </c>
      <c r="I76" s="4">
        <f>SUBTOTAL(9,I74:I75)</f>
        <v>756979200</v>
      </c>
      <c r="J76" s="4">
        <f t="shared" si="27"/>
        <v>105136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>
        <f t="shared" si="31"/>
        <v>7200</v>
      </c>
      <c r="AS76" s="4">
        <f t="shared" si="32"/>
        <v>756979200</v>
      </c>
      <c r="AT76" s="4">
        <f t="shared" si="33"/>
        <v>105136</v>
      </c>
    </row>
    <row r="77" spans="1:53" x14ac:dyDescent="0.15">
      <c r="A77" s="32"/>
      <c r="B77" t="s">
        <v>62</v>
      </c>
      <c r="C77" t="s">
        <v>33</v>
      </c>
      <c r="D77" s="1" t="s">
        <v>105</v>
      </c>
      <c r="E77" s="4">
        <f>SUBTOTAL(9,E42:E76)</f>
        <v>7200</v>
      </c>
      <c r="F77" s="4">
        <f>SUBTOTAL(9,F42:F76)</f>
        <v>585727200</v>
      </c>
      <c r="G77" s="4">
        <f t="shared" si="22"/>
        <v>81351</v>
      </c>
      <c r="H77" s="4">
        <f>SUBTOTAL(9,H42:H76)</f>
        <v>28200</v>
      </c>
      <c r="I77" s="4">
        <f>SUBTOTAL(9,I42:I76)</f>
        <v>2875613200</v>
      </c>
      <c r="J77" s="4">
        <f t="shared" si="27"/>
        <v>101972.09929078014</v>
      </c>
      <c r="K77" s="4">
        <f>SUBTOTAL(9,K42:K76)</f>
        <v>21000</v>
      </c>
      <c r="L77" s="4">
        <f>SUBTOTAL(9,L42:L76)</f>
        <v>2077033000</v>
      </c>
      <c r="M77" s="4">
        <f t="shared" si="28"/>
        <v>98906.333333333328</v>
      </c>
      <c r="N77" s="4">
        <f>SUBTOTAL(9,N42:N76)</f>
        <v>21000</v>
      </c>
      <c r="O77" s="4">
        <f>SUBTOTAL(9,O42:O76)</f>
        <v>1964571000</v>
      </c>
      <c r="P77" s="4">
        <f t="shared" si="29"/>
        <v>93551</v>
      </c>
      <c r="Q77" s="4">
        <f>SUBTOTAL(9,Q42:Q76)</f>
        <v>26200</v>
      </c>
      <c r="R77" s="4">
        <f>SUBTOTAL(9,R42:R76)</f>
        <v>2417502600</v>
      </c>
      <c r="S77" s="4">
        <f t="shared" si="17"/>
        <v>92271.091603053428</v>
      </c>
      <c r="T77" s="4">
        <f>SUBTOTAL(9,T42:T76)</f>
        <v>14000</v>
      </c>
      <c r="U77" s="4">
        <f>SUBTOTAL(9,U42:U76)</f>
        <v>1401085000</v>
      </c>
      <c r="V77" s="4">
        <f t="shared" si="18"/>
        <v>100077.5</v>
      </c>
      <c r="W77" s="4">
        <f>SUBTOTAL(9,W42:W76)</f>
        <v>21000</v>
      </c>
      <c r="X77" s="4">
        <f>SUBTOTAL(9,X42:X76)</f>
        <v>2047717000</v>
      </c>
      <c r="Y77" s="4">
        <f t="shared" si="24"/>
        <v>97510.333333333328</v>
      </c>
      <c r="Z77" s="4">
        <f>SUBTOTAL(9,Z42:Z76)</f>
        <v>26000</v>
      </c>
      <c r="AA77" s="4">
        <f>SUBTOTAL(9,AA42:AA76)</f>
        <v>2618911000</v>
      </c>
      <c r="AB77" s="4">
        <f t="shared" si="19"/>
        <v>100727.34615384616</v>
      </c>
      <c r="AC77" s="4">
        <f>SUBTOTAL(9,AC42:AC76)</f>
        <v>21000</v>
      </c>
      <c r="AD77" s="4">
        <f>SUBTOTAL(9,AD42:AD76)</f>
        <v>2189320000</v>
      </c>
      <c r="AE77" s="4">
        <f t="shared" si="20"/>
        <v>104253.33333333333</v>
      </c>
      <c r="AF77" s="4">
        <f>SUBTOTAL(9,AF42:AF76)</f>
        <v>28000</v>
      </c>
      <c r="AG77" s="4">
        <f>SUBTOTAL(9,AG42:AG76)</f>
        <v>2802744000</v>
      </c>
      <c r="AH77" s="4">
        <f t="shared" si="25"/>
        <v>100098</v>
      </c>
      <c r="AI77" s="4">
        <f>SUBTOTAL(9,AI42:AI76)</f>
        <v>21000</v>
      </c>
      <c r="AJ77" s="4">
        <f>SUBTOTAL(9,AJ42:AJ76)</f>
        <v>2117038000</v>
      </c>
      <c r="AK77" s="4">
        <f t="shared" si="21"/>
        <v>100811.33333333333</v>
      </c>
      <c r="AL77" s="4">
        <f>SUBTOTAL(9,AL42:AL76)</f>
        <v>28000</v>
      </c>
      <c r="AM77" s="4">
        <f>SUBTOTAL(9,AM42:AM76)</f>
        <v>2806916000</v>
      </c>
      <c r="AN77" s="4">
        <f t="shared" si="30"/>
        <v>100247</v>
      </c>
      <c r="AO77" s="4">
        <f>SUBTOTAL(9,AO42:AO76)</f>
        <v>18127</v>
      </c>
      <c r="AP77" s="4">
        <f>SUBTOTAL(9,AP42:AP76)</f>
        <v>1820453604</v>
      </c>
      <c r="AQ77" s="4">
        <f t="shared" si="26"/>
        <v>100427.73784961659</v>
      </c>
      <c r="AR77" s="4">
        <f t="shared" si="31"/>
        <v>280727</v>
      </c>
      <c r="AS77" s="4">
        <f t="shared" si="32"/>
        <v>27724631604</v>
      </c>
      <c r="AT77" s="4">
        <f t="shared" si="33"/>
        <v>98760.117851150761</v>
      </c>
    </row>
    <row r="78" spans="1:53" hidden="1" x14ac:dyDescent="0.15">
      <c r="A78" s="32"/>
      <c r="B78" t="s">
        <v>32</v>
      </c>
      <c r="C78" t="s">
        <v>42</v>
      </c>
      <c r="D78" t="s">
        <v>7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>
        <v>1180</v>
      </c>
      <c r="R78" s="6">
        <v>137380320</v>
      </c>
      <c r="S78" s="4">
        <f t="shared" si="17"/>
        <v>116424</v>
      </c>
      <c r="T78" s="4"/>
      <c r="U78" s="4"/>
      <c r="V78" s="4"/>
      <c r="W78" s="4"/>
      <c r="X78" s="4"/>
      <c r="Y78" s="4"/>
      <c r="Z78">
        <v>100</v>
      </c>
      <c r="AA78" s="6">
        <v>11821400</v>
      </c>
      <c r="AB78" s="4">
        <f t="shared" si="19"/>
        <v>118214</v>
      </c>
      <c r="AC78" s="4"/>
      <c r="AD78" s="4"/>
      <c r="AE78" s="4"/>
      <c r="AF78" s="4"/>
      <c r="AG78" s="4"/>
      <c r="AH78" s="4"/>
      <c r="AI78" s="4"/>
      <c r="AJ78" s="4"/>
      <c r="AK78" s="4"/>
      <c r="AL78" s="5">
        <v>1080</v>
      </c>
      <c r="AM78" s="6">
        <v>126483120</v>
      </c>
      <c r="AN78" s="4">
        <f t="shared" si="30"/>
        <v>117114</v>
      </c>
      <c r="AO78" s="4"/>
      <c r="AP78" s="4"/>
      <c r="AQ78" s="4"/>
      <c r="AR78" s="4">
        <f t="shared" si="31"/>
        <v>2360</v>
      </c>
      <c r="AS78" s="4">
        <f t="shared" si="32"/>
        <v>275684840</v>
      </c>
      <c r="AT78" s="4">
        <f t="shared" si="33"/>
        <v>116815.61016949153</v>
      </c>
      <c r="AV78" s="2"/>
      <c r="AZ78" s="5"/>
      <c r="BA78" s="6"/>
    </row>
    <row r="79" spans="1:53" hidden="1" x14ac:dyDescent="0.15">
      <c r="A79" s="32"/>
      <c r="B79" t="s">
        <v>32</v>
      </c>
      <c r="C79" t="s">
        <v>42</v>
      </c>
      <c r="D79" t="s">
        <v>7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5">
        <v>1180</v>
      </c>
      <c r="R79" s="6">
        <v>137386220</v>
      </c>
      <c r="S79" s="4">
        <f t="shared" si="17"/>
        <v>116429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5">
        <v>1060</v>
      </c>
      <c r="AM79" s="6">
        <v>124700520</v>
      </c>
      <c r="AN79" s="4">
        <f t="shared" si="30"/>
        <v>117642</v>
      </c>
      <c r="AO79" s="4"/>
      <c r="AP79" s="4"/>
      <c r="AQ79" s="4"/>
      <c r="AR79" s="4">
        <f t="shared" si="31"/>
        <v>2240</v>
      </c>
      <c r="AS79" s="4">
        <f t="shared" si="32"/>
        <v>262086740</v>
      </c>
      <c r="AT79" s="4">
        <f t="shared" si="33"/>
        <v>117003.00892857143</v>
      </c>
      <c r="AV79" s="2"/>
      <c r="AZ79" s="5"/>
      <c r="BA79" s="6"/>
    </row>
    <row r="80" spans="1:53" hidden="1" x14ac:dyDescent="0.15">
      <c r="A80" s="32"/>
      <c r="B80" t="s">
        <v>32</v>
      </c>
      <c r="C80" t="s">
        <v>42</v>
      </c>
      <c r="D80" t="s">
        <v>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5">
        <v>1060</v>
      </c>
      <c r="AM80" s="6">
        <v>124168400</v>
      </c>
      <c r="AN80" s="4">
        <f t="shared" si="30"/>
        <v>117140</v>
      </c>
      <c r="AO80" s="4"/>
      <c r="AP80" s="4"/>
      <c r="AQ80" s="4"/>
      <c r="AR80" s="4">
        <f t="shared" si="31"/>
        <v>1060</v>
      </c>
      <c r="AS80" s="4">
        <f t="shared" si="32"/>
        <v>124168400</v>
      </c>
      <c r="AT80" s="4">
        <f t="shared" si="33"/>
        <v>117140</v>
      </c>
      <c r="AV80" s="2"/>
      <c r="AZ80" s="5"/>
      <c r="BA80" s="6"/>
    </row>
    <row r="81" spans="1:46" hidden="1" x14ac:dyDescent="0.15">
      <c r="A81" s="32"/>
      <c r="D81" s="1" t="s">
        <v>34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>
        <f>SUBTOTAL(9,Q78:Q80)</f>
        <v>2360</v>
      </c>
      <c r="R81" s="4">
        <f>SUBTOTAL(9,R78:R80)</f>
        <v>274766540</v>
      </c>
      <c r="S81" s="4">
        <f t="shared" si="17"/>
        <v>116426.5</v>
      </c>
      <c r="T81" s="4"/>
      <c r="U81" s="4"/>
      <c r="V81" s="4"/>
      <c r="W81" s="4"/>
      <c r="X81" s="4"/>
      <c r="Y81" s="4"/>
      <c r="Z81" s="4">
        <f>SUBTOTAL(9,Z78:Z80)</f>
        <v>100</v>
      </c>
      <c r="AA81" s="4">
        <f>SUBTOTAL(9,AA78:AA80)</f>
        <v>11821400</v>
      </c>
      <c r="AB81" s="4">
        <f t="shared" si="19"/>
        <v>118214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f>SUBTOTAL(9,AL78:AL80)</f>
        <v>3200</v>
      </c>
      <c r="AM81" s="4">
        <f>SUBTOTAL(9,AM78:AM80)</f>
        <v>375352040</v>
      </c>
      <c r="AN81" s="4">
        <f t="shared" si="30"/>
        <v>117297.5125</v>
      </c>
      <c r="AO81" s="4"/>
      <c r="AP81" s="4"/>
      <c r="AQ81" s="4"/>
      <c r="AR81" s="4">
        <f t="shared" si="31"/>
        <v>5660</v>
      </c>
      <c r="AS81" s="4">
        <f t="shared" si="32"/>
        <v>661939980</v>
      </c>
      <c r="AT81" s="4">
        <f t="shared" si="33"/>
        <v>116950.52650176678</v>
      </c>
    </row>
    <row r="82" spans="1:46" hidden="1" x14ac:dyDescent="0.15">
      <c r="A82" s="32"/>
      <c r="B82" t="s">
        <v>32</v>
      </c>
      <c r="C82" t="s">
        <v>42</v>
      </c>
      <c r="D82" t="s">
        <v>12</v>
      </c>
      <c r="E82">
        <v>960</v>
      </c>
      <c r="F82" s="6">
        <v>104155200</v>
      </c>
      <c r="G82" s="4">
        <f t="shared" si="22"/>
        <v>108495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>
        <f t="shared" si="31"/>
        <v>960</v>
      </c>
      <c r="AS82" s="4">
        <f t="shared" si="32"/>
        <v>104155200</v>
      </c>
      <c r="AT82" s="4">
        <f t="shared" si="33"/>
        <v>108495</v>
      </c>
    </row>
    <row r="83" spans="1:46" hidden="1" x14ac:dyDescent="0.15">
      <c r="A83" s="32"/>
      <c r="B83" t="s">
        <v>32</v>
      </c>
      <c r="C83" t="s">
        <v>42</v>
      </c>
      <c r="D83" t="s">
        <v>35</v>
      </c>
      <c r="E83">
        <v>940</v>
      </c>
      <c r="F83" s="6">
        <v>101554780</v>
      </c>
      <c r="G83" s="4">
        <f t="shared" si="22"/>
        <v>108037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>
        <f t="shared" si="31"/>
        <v>940</v>
      </c>
      <c r="AS83" s="4">
        <f t="shared" si="32"/>
        <v>101554780</v>
      </c>
      <c r="AT83" s="4">
        <f t="shared" si="33"/>
        <v>108037</v>
      </c>
    </row>
    <row r="84" spans="1:46" hidden="1" x14ac:dyDescent="0.15">
      <c r="A84" s="32"/>
      <c r="B84" t="s">
        <v>32</v>
      </c>
      <c r="C84" t="s">
        <v>42</v>
      </c>
      <c r="D84" t="s">
        <v>35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>
        <f t="shared" si="31"/>
        <v>0</v>
      </c>
      <c r="AS84" s="4">
        <f t="shared" si="32"/>
        <v>0</v>
      </c>
      <c r="AT84" s="4" t="e">
        <f t="shared" si="33"/>
        <v>#DIV/0!</v>
      </c>
    </row>
    <row r="85" spans="1:46" hidden="1" x14ac:dyDescent="0.15">
      <c r="A85" s="32"/>
      <c r="D85" s="1" t="s">
        <v>13</v>
      </c>
      <c r="E85" s="4">
        <f>SUBTOTAL(9,E82:E84)</f>
        <v>1900</v>
      </c>
      <c r="F85" s="4">
        <f>SUBTOTAL(9,F82:F84)</f>
        <v>205709980</v>
      </c>
      <c r="G85" s="4">
        <f t="shared" si="22"/>
        <v>108268.41052631578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>
        <f t="shared" si="31"/>
        <v>1900</v>
      </c>
      <c r="AS85" s="4">
        <f t="shared" si="32"/>
        <v>205709980</v>
      </c>
      <c r="AT85" s="4">
        <f t="shared" si="33"/>
        <v>108268.41052631578</v>
      </c>
    </row>
    <row r="86" spans="1:46" hidden="1" x14ac:dyDescent="0.15">
      <c r="A86" s="32"/>
      <c r="B86" t="s">
        <v>32</v>
      </c>
      <c r="C86" t="s">
        <v>42</v>
      </c>
      <c r="D86" t="s">
        <v>10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>
        <f t="shared" si="31"/>
        <v>0</v>
      </c>
      <c r="AS86" s="4">
        <f t="shared" si="32"/>
        <v>0</v>
      </c>
      <c r="AT86" s="4" t="e">
        <f t="shared" si="33"/>
        <v>#DIV/0!</v>
      </c>
    </row>
    <row r="87" spans="1:46" hidden="1" x14ac:dyDescent="0.15">
      <c r="A87" s="32"/>
      <c r="B87" t="s">
        <v>32</v>
      </c>
      <c r="C87" t="s">
        <v>42</v>
      </c>
      <c r="D87" t="s">
        <v>10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>
        <f t="shared" si="31"/>
        <v>0</v>
      </c>
      <c r="AS87" s="4">
        <f t="shared" si="32"/>
        <v>0</v>
      </c>
      <c r="AT87" s="4" t="e">
        <f t="shared" si="33"/>
        <v>#DIV/0!</v>
      </c>
    </row>
    <row r="88" spans="1:46" hidden="1" x14ac:dyDescent="0.15">
      <c r="A88" s="32"/>
      <c r="D88" s="1" t="s">
        <v>43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>
        <f t="shared" si="31"/>
        <v>0</v>
      </c>
      <c r="AS88" s="4">
        <f t="shared" si="32"/>
        <v>0</v>
      </c>
      <c r="AT88" s="4" t="e">
        <f t="shared" si="33"/>
        <v>#DIV/0!</v>
      </c>
    </row>
    <row r="89" spans="1:46" hidden="1" x14ac:dyDescent="0.15">
      <c r="A89" s="32"/>
      <c r="B89" t="s">
        <v>32</v>
      </c>
      <c r="C89" t="s">
        <v>42</v>
      </c>
      <c r="D89" t="s">
        <v>19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>
        <f t="shared" si="31"/>
        <v>0</v>
      </c>
      <c r="AS89" s="4">
        <f t="shared" si="32"/>
        <v>0</v>
      </c>
      <c r="AT89" s="4" t="e">
        <f t="shared" si="33"/>
        <v>#DIV/0!</v>
      </c>
    </row>
    <row r="90" spans="1:46" hidden="1" x14ac:dyDescent="0.15">
      <c r="A90" s="32"/>
      <c r="B90" t="s">
        <v>32</v>
      </c>
      <c r="C90" t="s">
        <v>42</v>
      </c>
      <c r="D90" t="s">
        <v>25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>
        <f t="shared" si="31"/>
        <v>0</v>
      </c>
      <c r="AS90" s="4">
        <f t="shared" si="32"/>
        <v>0</v>
      </c>
      <c r="AT90" s="4" t="e">
        <f t="shared" si="33"/>
        <v>#DIV/0!</v>
      </c>
    </row>
    <row r="91" spans="1:46" hidden="1" x14ac:dyDescent="0.15">
      <c r="A91" s="32"/>
      <c r="B91" t="s">
        <v>32</v>
      </c>
      <c r="C91" t="s">
        <v>42</v>
      </c>
      <c r="D91" t="s">
        <v>17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>
        <f t="shared" si="31"/>
        <v>0</v>
      </c>
      <c r="AS91" s="4">
        <f t="shared" si="32"/>
        <v>0</v>
      </c>
      <c r="AT91" s="4" t="e">
        <f t="shared" si="33"/>
        <v>#DIV/0!</v>
      </c>
    </row>
    <row r="92" spans="1:46" x14ac:dyDescent="0.15">
      <c r="A92" s="32"/>
      <c r="B92" t="s">
        <v>62</v>
      </c>
      <c r="C92" t="s">
        <v>42</v>
      </c>
      <c r="D92" s="1" t="s">
        <v>105</v>
      </c>
      <c r="E92" s="4">
        <f>SUBTOTAL(9,E78:E91)</f>
        <v>1900</v>
      </c>
      <c r="F92" s="4">
        <f>SUBTOTAL(9,F78:F91)</f>
        <v>205709980</v>
      </c>
      <c r="G92" s="4">
        <f t="shared" si="22"/>
        <v>108268.41052631578</v>
      </c>
      <c r="H92" s="4"/>
      <c r="I92" s="4"/>
      <c r="J92" s="4"/>
      <c r="K92" s="4"/>
      <c r="L92" s="4"/>
      <c r="M92" s="4"/>
      <c r="N92" s="4"/>
      <c r="O92" s="4"/>
      <c r="P92" s="4"/>
      <c r="Q92" s="4">
        <f>SUBTOTAL(9,Q78:Q91)</f>
        <v>2360</v>
      </c>
      <c r="R92" s="4">
        <f>SUBTOTAL(9,R78:R91)</f>
        <v>274766540</v>
      </c>
      <c r="S92" s="4">
        <f t="shared" si="17"/>
        <v>116426.5</v>
      </c>
      <c r="T92" s="4"/>
      <c r="U92" s="4"/>
      <c r="V92" s="4"/>
      <c r="W92" s="4"/>
      <c r="X92" s="4"/>
      <c r="Y92" s="4"/>
      <c r="Z92" s="4">
        <f>SUBTOTAL(9,Z78:Z91)</f>
        <v>100</v>
      </c>
      <c r="AA92" s="4">
        <f>SUBTOTAL(9,AA78:AA91)</f>
        <v>11821400</v>
      </c>
      <c r="AB92" s="4">
        <f t="shared" si="19"/>
        <v>118214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f>SUBTOTAL(9,AL78:AL91)</f>
        <v>3200</v>
      </c>
      <c r="AM92" s="4">
        <f>SUBTOTAL(9,AM78:AM91)</f>
        <v>375352040</v>
      </c>
      <c r="AN92" s="4">
        <f t="shared" si="30"/>
        <v>117297.5125</v>
      </c>
      <c r="AO92" s="4"/>
      <c r="AP92" s="4"/>
      <c r="AQ92" s="4"/>
      <c r="AR92" s="4">
        <f t="shared" si="31"/>
        <v>7560</v>
      </c>
      <c r="AS92" s="4">
        <f t="shared" si="32"/>
        <v>867649960</v>
      </c>
      <c r="AT92" s="4">
        <f t="shared" si="33"/>
        <v>114768.51322751323</v>
      </c>
    </row>
    <row r="93" spans="1:46" x14ac:dyDescent="0.15">
      <c r="A93" s="32"/>
      <c r="B93" s="30" t="s">
        <v>44</v>
      </c>
      <c r="C93" s="30"/>
      <c r="D93" s="30"/>
      <c r="E93" s="4">
        <f>SUBTOTAL(9,E6:E92)</f>
        <v>9100</v>
      </c>
      <c r="F93" s="4">
        <f>SUBTOTAL(9,F6:F92)</f>
        <v>791437180</v>
      </c>
      <c r="G93" s="4">
        <f t="shared" si="22"/>
        <v>86971.11868131868</v>
      </c>
      <c r="H93" s="4">
        <f>SUBTOTAL(9,H6:H92)</f>
        <v>40200</v>
      </c>
      <c r="I93" s="4">
        <f>SUBTOTAL(9,I6:I92)</f>
        <v>4530845200</v>
      </c>
      <c r="J93" s="4">
        <f t="shared" si="27"/>
        <v>112707.59203980099</v>
      </c>
      <c r="K93" s="4">
        <f>SUBTOTAL(9,K6:K92)</f>
        <v>47000</v>
      </c>
      <c r="L93" s="4">
        <f>SUBTOTAL(9,L6:L92)</f>
        <v>6620455000</v>
      </c>
      <c r="M93" s="4">
        <f t="shared" si="28"/>
        <v>140860.74468085106</v>
      </c>
      <c r="N93" s="4">
        <f>SUBTOTAL(9,N6:N92)</f>
        <v>59000</v>
      </c>
      <c r="O93" s="4">
        <f>SUBTOTAL(9,O6:O92)</f>
        <v>7831343000</v>
      </c>
      <c r="P93" s="4">
        <f t="shared" si="29"/>
        <v>132734.62711864407</v>
      </c>
      <c r="Q93" s="4">
        <f>SUBTOTAL(9,Q6:Q92)</f>
        <v>56560</v>
      </c>
      <c r="R93" s="4">
        <f>SUBTOTAL(9,R6:R92)</f>
        <v>7273153140</v>
      </c>
      <c r="S93" s="4">
        <f t="shared" si="17"/>
        <v>128591.81647807638</v>
      </c>
      <c r="T93" s="4">
        <f>SUBTOTAL(9,T6:T92)</f>
        <v>53000</v>
      </c>
      <c r="U93" s="4">
        <f>SUBTOTAL(9,U6:U92)</f>
        <v>7221783000</v>
      </c>
      <c r="V93" s="4">
        <f t="shared" si="18"/>
        <v>136260.05660377358</v>
      </c>
      <c r="W93" s="4">
        <f>SUBTOTAL(9,W6:W92)</f>
        <v>35000</v>
      </c>
      <c r="X93" s="4">
        <f>SUBTOTAL(9,X6:X92)</f>
        <v>4135285000</v>
      </c>
      <c r="Y93" s="4">
        <f t="shared" si="24"/>
        <v>118151</v>
      </c>
      <c r="Z93" s="4">
        <f>SUBTOTAL(9,Z6:Z92)</f>
        <v>53100</v>
      </c>
      <c r="AA93" s="4">
        <f>SUBTOTAL(9,AA6:AA92)</f>
        <v>6561524400</v>
      </c>
      <c r="AB93" s="4">
        <f t="shared" si="19"/>
        <v>123569.197740113</v>
      </c>
      <c r="AC93" s="4">
        <f>SUBTOTAL(9,AC6:AC92)</f>
        <v>59000</v>
      </c>
      <c r="AD93" s="4">
        <f>SUBTOTAL(9,AD6:AD92)</f>
        <v>7274939000</v>
      </c>
      <c r="AE93" s="4">
        <f t="shared" si="20"/>
        <v>123304.05084745762</v>
      </c>
      <c r="AF93" s="4">
        <f>SUBTOTAL(9,AF6:AF92)</f>
        <v>54000</v>
      </c>
      <c r="AG93" s="4">
        <f>SUBTOTAL(9,AG6:AG92)</f>
        <v>6486788000</v>
      </c>
      <c r="AH93" s="4">
        <f t="shared" si="25"/>
        <v>120125.70370370371</v>
      </c>
      <c r="AI93" s="4">
        <f>SUBTOTAL(9,AI6:AI92)</f>
        <v>47000</v>
      </c>
      <c r="AJ93" s="4">
        <f>SUBTOTAL(9,AJ6:AJ92)</f>
        <v>5668287000</v>
      </c>
      <c r="AK93" s="4">
        <f t="shared" si="21"/>
        <v>120601.85106382979</v>
      </c>
      <c r="AL93" s="4">
        <f>SUBTOTAL(9,AL6:AL92)</f>
        <v>57200</v>
      </c>
      <c r="AM93" s="4">
        <f>SUBTOTAL(9,AM6:AM92)</f>
        <v>6558069040</v>
      </c>
      <c r="AN93" s="4">
        <f t="shared" si="30"/>
        <v>114651.55664335664</v>
      </c>
      <c r="AO93" s="4">
        <f>SUBTOTAL(9,AO6:AO92)</f>
        <v>42127</v>
      </c>
      <c r="AP93" s="4">
        <f>SUBTOTAL(9,AP6:AP92)</f>
        <v>4598273604</v>
      </c>
      <c r="AQ93" s="4">
        <f t="shared" si="26"/>
        <v>109152.64804044912</v>
      </c>
      <c r="AR93" s="4">
        <f t="shared" si="31"/>
        <v>612287</v>
      </c>
      <c r="AS93" s="4">
        <f t="shared" si="32"/>
        <v>75552182564</v>
      </c>
      <c r="AT93" s="4">
        <f t="shared" si="33"/>
        <v>123393.41283417743</v>
      </c>
    </row>
    <row r="94" spans="1:46" x14ac:dyDescent="0.15">
      <c r="A94" s="32" t="s">
        <v>130</v>
      </c>
      <c r="B94" s="29" t="s">
        <v>7</v>
      </c>
      <c r="C94" s="29"/>
      <c r="D94" s="29"/>
      <c r="E94" s="4">
        <f>E6+E33+E37+E42+E43+E44+E45+E46+E47+E48+E78+E79+E80</f>
        <v>7200</v>
      </c>
      <c r="F94" s="4">
        <f>F6+F33+F37+F42+F43+F44+F45+F46+F47+F48+F78+F79+F80</f>
        <v>585727200</v>
      </c>
      <c r="G94" s="4">
        <f t="shared" si="22"/>
        <v>81351</v>
      </c>
      <c r="H94" s="4">
        <f>H6+H33+H37+H42+H43+H44+H45+H46+H47+H48+H78+H79+H80</f>
        <v>19000</v>
      </c>
      <c r="I94" s="4">
        <f>I6+I33+I37+I42+I43+I44+I45+I46+I47+I48+I78+I79+I80</f>
        <v>2361350000</v>
      </c>
      <c r="J94" s="4">
        <f t="shared" si="27"/>
        <v>124281.57894736843</v>
      </c>
      <c r="K94" s="4">
        <f>K6+K33+K37+K42+K43+K44+K45+K46+K47+K48+K78+K79+K80</f>
        <v>13000</v>
      </c>
      <c r="L94" s="4">
        <f>L6+L33+L37+L42+L43+L44+L45+L46+L47+L48+L78+L79+L80</f>
        <v>2231580000</v>
      </c>
      <c r="M94" s="4">
        <f t="shared" si="28"/>
        <v>171660</v>
      </c>
      <c r="N94" s="4"/>
      <c r="O94" s="4"/>
      <c r="P94" s="4"/>
      <c r="Q94" s="4">
        <f>Q6+Q33+Q37+Q42+Q43+Q44+Q45+Q46+Q47+Q48+Q78+Q79+Q80</f>
        <v>35560</v>
      </c>
      <c r="R94" s="4">
        <f>R6+R33+R37+R42+R43+R44+R45+R46+R47+R48+R78+R79+R80</f>
        <v>4343198140</v>
      </c>
      <c r="S94" s="4">
        <f t="shared" si="17"/>
        <v>122137.18053993251</v>
      </c>
      <c r="T94" s="4">
        <f>T6+T33+T37+T42+T43+T44+T45+T46+T47+T48+T78+T79+T80</f>
        <v>26000</v>
      </c>
      <c r="U94" s="4">
        <f>U6+U33+U37+U42+U43+U44+U45+U46+U47+U48+U78+U79+U80</f>
        <v>2872273000</v>
      </c>
      <c r="V94" s="4">
        <f t="shared" si="18"/>
        <v>110472.03846153847</v>
      </c>
      <c r="W94" s="4">
        <f>W6+W33+W37+W42+W43+W44+W45+W46+W47+W48+W78+W79+W80</f>
        <v>7000</v>
      </c>
      <c r="X94" s="4">
        <f>X6+X33+X37+X42+X43+X44+X45+X46+X47+X48+X78+X79+X80</f>
        <v>681387000</v>
      </c>
      <c r="Y94" s="4">
        <f t="shared" si="24"/>
        <v>97341</v>
      </c>
      <c r="Z94" s="4">
        <f>Z6+Z33+Z37+Z42+Z43+Z44+Z45+Z46+Z47+Z48+Z78+Z79+Z80</f>
        <v>40100</v>
      </c>
      <c r="AA94" s="4">
        <f>AA6+AA33+AA37+AA42+AA43+AA44+AA45+AA46+AA47+AA48+AA78+AA79+AA80</f>
        <v>4643400400</v>
      </c>
      <c r="AB94" s="4">
        <f t="shared" si="19"/>
        <v>115795.52119700747</v>
      </c>
      <c r="AC94" s="4">
        <f>AC6+AC33+AC37+AC42+AC43+AC44+AC45+AC46+AC47+AC48+AC78+AC79+AC80</f>
        <v>27000</v>
      </c>
      <c r="AD94" s="4">
        <f>AD6+AD33+AD37+AD42+AD43+AD44+AD45+AD46+AD47+AD48+AD78+AD79+AD80</f>
        <v>3323427000</v>
      </c>
      <c r="AE94" s="4">
        <f t="shared" si="20"/>
        <v>123089.88888888889</v>
      </c>
      <c r="AF94" s="4">
        <f>AF6+AF33+AF37+AF42+AF43+AF44+AF45+AF46+AF47+AF48+AF78+AF79+AF80</f>
        <v>7000</v>
      </c>
      <c r="AG94" s="4">
        <f>AG6+AG33+AG37+AG42+AG43+AG44+AG45+AG46+AG47+AG48+AG78+AG79+AG80</f>
        <v>703948000</v>
      </c>
      <c r="AH94" s="4">
        <f t="shared" si="25"/>
        <v>100564</v>
      </c>
      <c r="AI94" s="4">
        <f>AI6+AI33+AI37+AI42+AI43+AI44+AI45+AI46+AI47+AI48+AI78+AI79+AI80</f>
        <v>34000</v>
      </c>
      <c r="AJ94" s="4">
        <f>AJ6+AJ33+AJ37+AJ42+AJ43+AJ44+AJ45+AJ46+AJ47+AJ48+AJ78+AJ79+AJ80</f>
        <v>3890030000</v>
      </c>
      <c r="AK94" s="4">
        <f t="shared" si="21"/>
        <v>114412.64705882352</v>
      </c>
      <c r="AL94" s="4">
        <f>AL6+AL33+AL37+AL42+AL43+AL44+AL45+AL46+AL47+AL48+AL78+AL79+AL80</f>
        <v>3200</v>
      </c>
      <c r="AM94" s="4">
        <f>AM6+AM33+AM37+AM42+AM43+AM44+AM45+AM46+AM47+AM48+AM78+AM79+AM80</f>
        <v>375352040</v>
      </c>
      <c r="AN94" s="4">
        <f t="shared" si="30"/>
        <v>117297.5125</v>
      </c>
      <c r="AO94" s="4">
        <f>AO6+AO33+AO37+AO42+AO43+AO44+AO45+AO46+AO47+AO48+AO78+AO79+AO80</f>
        <v>30500</v>
      </c>
      <c r="AP94" s="4">
        <f>AP6+AP33+AP37+AP42+AP43+AP44+AP45+AP46+AP47+AP48+AP78+AP79+AP80</f>
        <v>3430914000</v>
      </c>
      <c r="AQ94" s="4">
        <f t="shared" si="26"/>
        <v>112488.98360655738</v>
      </c>
      <c r="AR94" s="4">
        <f t="shared" ref="AR94:AR108" si="34">E94+H94+K94+N94+Q94+T94+W94+Z94+AC94+AF94+AI94+AL94+AO94</f>
        <v>249560</v>
      </c>
      <c r="AS94" s="4">
        <f t="shared" ref="AS94:AS108" si="35">F94+I94+L94+O94+R94+U94+X94+AA94+AD94+AG94+AJ94+AM94+AP94</f>
        <v>29442586780</v>
      </c>
      <c r="AT94" s="4">
        <f t="shared" si="33"/>
        <v>117977.988379548</v>
      </c>
    </row>
    <row r="95" spans="1:46" x14ac:dyDescent="0.15">
      <c r="A95" s="32"/>
      <c r="B95" s="29" t="s">
        <v>67</v>
      </c>
      <c r="C95" s="29"/>
      <c r="D95" s="29"/>
      <c r="E95" s="4"/>
      <c r="F95" s="4"/>
      <c r="G95" s="4"/>
      <c r="H95" s="4"/>
      <c r="I95" s="4"/>
      <c r="J95" s="4"/>
      <c r="K95" s="4">
        <f>K7+K8</f>
        <v>13000</v>
      </c>
      <c r="L95" s="4">
        <f>L7+L8</f>
        <v>2311842000</v>
      </c>
      <c r="M95" s="4">
        <f t="shared" si="28"/>
        <v>177834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>
        <f t="shared" si="34"/>
        <v>13000</v>
      </c>
      <c r="AS95" s="4">
        <f t="shared" si="35"/>
        <v>2311842000</v>
      </c>
      <c r="AT95" s="4">
        <f t="shared" si="33"/>
        <v>177834</v>
      </c>
    </row>
    <row r="96" spans="1:46" x14ac:dyDescent="0.15">
      <c r="A96" s="32"/>
      <c r="B96" s="29" t="s">
        <v>10</v>
      </c>
      <c r="C96" s="29"/>
      <c r="D96" s="29"/>
      <c r="E96" s="4"/>
      <c r="F96" s="4"/>
      <c r="G96" s="4"/>
      <c r="H96" s="4">
        <f>H10+H11+H36+H54+H88</f>
        <v>14000</v>
      </c>
      <c r="I96" s="4">
        <f>I10+I11+I36+I54+I88</f>
        <v>1412516000</v>
      </c>
      <c r="J96" s="4">
        <f t="shared" si="27"/>
        <v>100894</v>
      </c>
      <c r="K96" s="4">
        <f>K10+K11+K36+K54+K88</f>
        <v>7000</v>
      </c>
      <c r="L96" s="4">
        <f>L10+L11+L36+L54+L88</f>
        <v>690095000</v>
      </c>
      <c r="M96" s="4">
        <f t="shared" si="28"/>
        <v>98585</v>
      </c>
      <c r="N96" s="4">
        <f>N10+N11+N36+N54+N88</f>
        <v>34000</v>
      </c>
      <c r="O96" s="4">
        <f>O10+O11+O36+O54+O88</f>
        <v>4126913000</v>
      </c>
      <c r="P96" s="4">
        <f t="shared" si="29"/>
        <v>121379.79411764706</v>
      </c>
      <c r="Q96" s="4">
        <f>Q10+Q11+Q36+Q54+Q88</f>
        <v>7000</v>
      </c>
      <c r="R96" s="4">
        <f>R10+R11+R36+R54+R88</f>
        <v>657405000</v>
      </c>
      <c r="S96" s="4">
        <f t="shared" si="17"/>
        <v>93915</v>
      </c>
      <c r="T96" s="4"/>
      <c r="U96" s="4"/>
      <c r="V96" s="4"/>
      <c r="W96" s="4">
        <f>W10+W11+W36+W54+W88</f>
        <v>14000</v>
      </c>
      <c r="X96" s="4">
        <f>X10+X11+X36+X54+X88</f>
        <v>1366330000</v>
      </c>
      <c r="Y96" s="4">
        <f t="shared" si="24"/>
        <v>97595</v>
      </c>
      <c r="Z96" s="4"/>
      <c r="AA96" s="4"/>
      <c r="AB96" s="4"/>
      <c r="AC96" s="4">
        <f>AC10+AC11+AC36+AC54+AC88</f>
        <v>7000</v>
      </c>
      <c r="AD96" s="4">
        <f>AD10+AD11+AD36+AD54+AD88</f>
        <v>735462000</v>
      </c>
      <c r="AE96" s="4">
        <f t="shared" si="20"/>
        <v>105066</v>
      </c>
      <c r="AF96" s="4">
        <f>AF10+AF11+AF36+AF54+AF88</f>
        <v>34000</v>
      </c>
      <c r="AG96" s="4">
        <f>AG10+AG11+AG36+AG54+AG88</f>
        <v>3948618000</v>
      </c>
      <c r="AH96" s="4">
        <f t="shared" si="25"/>
        <v>116135.82352941176</v>
      </c>
      <c r="AI96" s="4"/>
      <c r="AJ96" s="4"/>
      <c r="AK96" s="4"/>
      <c r="AL96" s="4">
        <f>AL10+AL11+AL36+AL54+AL88</f>
        <v>28000</v>
      </c>
      <c r="AM96" s="4">
        <f>AM10+AM11+AM36+AM54+AM88</f>
        <v>2806916000</v>
      </c>
      <c r="AN96" s="4">
        <f t="shared" si="30"/>
        <v>100247</v>
      </c>
      <c r="AO96" s="4">
        <f>AO10+AO11+AO36+AO54+AO88</f>
        <v>11627</v>
      </c>
      <c r="AP96" s="4">
        <f>AP10+AP11+AP36+AP54+AP88</f>
        <v>1167359604</v>
      </c>
      <c r="AQ96" s="4">
        <f t="shared" si="26"/>
        <v>100400.75720306183</v>
      </c>
      <c r="AR96" s="4">
        <f t="shared" si="34"/>
        <v>156627</v>
      </c>
      <c r="AS96" s="4">
        <f t="shared" si="35"/>
        <v>16911614604</v>
      </c>
      <c r="AT96" s="4">
        <f t="shared" si="33"/>
        <v>107973.81424658584</v>
      </c>
    </row>
    <row r="97" spans="1:46" x14ac:dyDescent="0.15">
      <c r="A97" s="32"/>
      <c r="B97" s="29" t="s">
        <v>35</v>
      </c>
      <c r="C97" s="29"/>
      <c r="D97" s="29"/>
      <c r="E97" s="4">
        <f>E13+E14+E38+E57+E56+E55+E85</f>
        <v>1900</v>
      </c>
      <c r="F97" s="4">
        <f>F13+F14+F38+F57+F56+F55+F85</f>
        <v>205709980</v>
      </c>
      <c r="G97" s="4">
        <f t="shared" si="22"/>
        <v>108268.41052631578</v>
      </c>
      <c r="H97" s="4"/>
      <c r="I97" s="4"/>
      <c r="J97" s="4"/>
      <c r="K97" s="4">
        <f>K13+K14+K38+K57+K56+K55+K85</f>
        <v>14000</v>
      </c>
      <c r="L97" s="4">
        <f>L13+L14+L38+L57+L56+L55+L85</f>
        <v>1386938000</v>
      </c>
      <c r="M97" s="4">
        <f t="shared" si="28"/>
        <v>99067</v>
      </c>
      <c r="N97" s="4">
        <f>N13+N14+N38+N57+N56+N55+N85</f>
        <v>25000</v>
      </c>
      <c r="O97" s="4">
        <f>O13+O14+O38+O57+O56+O55+O85</f>
        <v>3704430000</v>
      </c>
      <c r="P97" s="4">
        <f t="shared" si="29"/>
        <v>148177.20000000001</v>
      </c>
      <c r="Q97" s="4"/>
      <c r="R97" s="4"/>
      <c r="S97" s="4"/>
      <c r="T97" s="4"/>
      <c r="U97" s="4"/>
      <c r="V97" s="4"/>
      <c r="W97" s="4"/>
      <c r="X97" s="4"/>
      <c r="Y97" s="4"/>
      <c r="Z97" s="4">
        <f>Z13+Z14+Z38+Z57+Z56+Z55+Z85</f>
        <v>13000</v>
      </c>
      <c r="AA97" s="4">
        <f>AA13+AA14+AA38+AA57+AA56+AA55+AA85</f>
        <v>1918124000</v>
      </c>
      <c r="AB97" s="4">
        <f t="shared" si="19"/>
        <v>147548</v>
      </c>
      <c r="AC97" s="4">
        <f>AC13+AC14+AC38+AC57+AC56+AC55+AC85</f>
        <v>12000</v>
      </c>
      <c r="AD97" s="4">
        <f>AD13+AD14+AD38+AD57+AD56+AD55+AD85</f>
        <v>1381776000</v>
      </c>
      <c r="AE97" s="4">
        <f t="shared" si="20"/>
        <v>115148</v>
      </c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>
        <f t="shared" si="34"/>
        <v>65900</v>
      </c>
      <c r="AS97" s="4">
        <f t="shared" si="35"/>
        <v>8596977980</v>
      </c>
      <c r="AT97" s="4">
        <f t="shared" si="33"/>
        <v>130454.90106221547</v>
      </c>
    </row>
    <row r="98" spans="1:46" x14ac:dyDescent="0.15">
      <c r="A98" s="32"/>
      <c r="B98" s="29" t="s">
        <v>59</v>
      </c>
      <c r="C98" s="29"/>
      <c r="D98" s="29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>
        <f>Q17+Q18</f>
        <v>14000</v>
      </c>
      <c r="R98" s="4">
        <f>R17+R18</f>
        <v>2272550000</v>
      </c>
      <c r="S98" s="4">
        <f t="shared" si="17"/>
        <v>162325</v>
      </c>
      <c r="T98" s="4"/>
      <c r="U98" s="4"/>
      <c r="V98" s="4"/>
      <c r="W98" s="4">
        <f>W17+W18</f>
        <v>14000</v>
      </c>
      <c r="X98" s="4">
        <f>X17+X18</f>
        <v>2087568000</v>
      </c>
      <c r="Y98" s="4">
        <f t="shared" si="24"/>
        <v>149112</v>
      </c>
      <c r="Z98" s="4"/>
      <c r="AA98" s="4"/>
      <c r="AB98" s="4"/>
      <c r="AC98" s="4">
        <f>AC17+AC18</f>
        <v>13000</v>
      </c>
      <c r="AD98" s="4">
        <f>AD17+AD18</f>
        <v>1834274000</v>
      </c>
      <c r="AE98" s="4">
        <f t="shared" si="20"/>
        <v>141098</v>
      </c>
      <c r="AF98" s="4">
        <f>AF17+AF18</f>
        <v>13000</v>
      </c>
      <c r="AG98" s="4">
        <f>AG17+AG18</f>
        <v>1834222000</v>
      </c>
      <c r="AH98" s="4">
        <f t="shared" si="25"/>
        <v>141094</v>
      </c>
      <c r="AI98" s="4"/>
      <c r="AJ98" s="4"/>
      <c r="AK98" s="4"/>
      <c r="AL98" s="4"/>
      <c r="AM98" s="4"/>
      <c r="AN98" s="4"/>
      <c r="AO98" s="4"/>
      <c r="AP98" s="4"/>
      <c r="AQ98" s="4"/>
      <c r="AR98" s="4">
        <f t="shared" si="34"/>
        <v>54000</v>
      </c>
      <c r="AS98" s="4">
        <f t="shared" si="35"/>
        <v>8028614000</v>
      </c>
      <c r="AT98" s="4">
        <f t="shared" si="33"/>
        <v>148678.03703703705</v>
      </c>
    </row>
    <row r="99" spans="1:46" hidden="1" x14ac:dyDescent="0.15">
      <c r="A99" s="32"/>
      <c r="B99" s="29" t="s">
        <v>129</v>
      </c>
      <c r="C99" s="29"/>
      <c r="D99" s="29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>
        <f t="shared" si="34"/>
        <v>0</v>
      </c>
      <c r="AS99" s="4">
        <f t="shared" si="35"/>
        <v>0</v>
      </c>
      <c r="AT99" s="4" t="e">
        <f t="shared" si="33"/>
        <v>#DIV/0!</v>
      </c>
    </row>
    <row r="100" spans="1:46" hidden="1" x14ac:dyDescent="0.15">
      <c r="A100" s="32"/>
      <c r="B100" s="29" t="s">
        <v>60</v>
      </c>
      <c r="C100" s="29"/>
      <c r="D100" s="29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>
        <f t="shared" si="34"/>
        <v>0</v>
      </c>
      <c r="AS100" s="4">
        <f t="shared" si="35"/>
        <v>0</v>
      </c>
      <c r="AT100" s="4" t="e">
        <f t="shared" si="33"/>
        <v>#DIV/0!</v>
      </c>
    </row>
    <row r="101" spans="1:46" hidden="1" x14ac:dyDescent="0.15">
      <c r="A101" s="32"/>
      <c r="B101" s="29" t="s">
        <v>18</v>
      </c>
      <c r="C101" s="29"/>
      <c r="D101" s="29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>
        <f t="shared" si="34"/>
        <v>0</v>
      </c>
      <c r="AS101" s="4">
        <f t="shared" si="35"/>
        <v>0</v>
      </c>
      <c r="AT101" s="4" t="e">
        <f t="shared" si="33"/>
        <v>#DIV/0!</v>
      </c>
    </row>
    <row r="102" spans="1:46" hidden="1" x14ac:dyDescent="0.15">
      <c r="A102" s="32"/>
      <c r="B102" s="29" t="s">
        <v>69</v>
      </c>
      <c r="C102" s="29"/>
      <c r="D102" s="29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>
        <f t="shared" si="34"/>
        <v>0</v>
      </c>
      <c r="AS102" s="4">
        <f t="shared" si="35"/>
        <v>0</v>
      </c>
      <c r="AT102" s="4" t="e">
        <f t="shared" si="33"/>
        <v>#DIV/0!</v>
      </c>
    </row>
    <row r="103" spans="1:46" hidden="1" x14ac:dyDescent="0.15">
      <c r="A103" s="32"/>
      <c r="B103" s="29" t="s">
        <v>63</v>
      </c>
      <c r="C103" s="29"/>
      <c r="D103" s="29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>
        <f t="shared" si="34"/>
        <v>0</v>
      </c>
      <c r="AS103" s="4">
        <f t="shared" si="35"/>
        <v>0</v>
      </c>
      <c r="AT103" s="4" t="e">
        <f t="shared" si="33"/>
        <v>#DIV/0!</v>
      </c>
    </row>
    <row r="104" spans="1:46" x14ac:dyDescent="0.15">
      <c r="A104" s="32"/>
      <c r="B104" s="29" t="s">
        <v>19</v>
      </c>
      <c r="C104" s="29"/>
      <c r="D104" s="29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>
        <f>T40+T22+T23+T65+T66+T89</f>
        <v>14000</v>
      </c>
      <c r="U104" s="4">
        <f>U40+U22+U23+U65+U66+U89</f>
        <v>2229444000</v>
      </c>
      <c r="V104" s="4">
        <f t="shared" si="18"/>
        <v>159246</v>
      </c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f>AL40+AL22+AL23+AL65+AL66+AL89</f>
        <v>26000</v>
      </c>
      <c r="AM104" s="4">
        <f>AM40+AM22+AM23+AM65+AM66+AM89</f>
        <v>3375801000</v>
      </c>
      <c r="AN104" s="4">
        <f t="shared" si="30"/>
        <v>129838.5</v>
      </c>
      <c r="AO104" s="4"/>
      <c r="AP104" s="4"/>
      <c r="AQ104" s="4"/>
      <c r="AR104" s="4">
        <f t="shared" si="34"/>
        <v>40000</v>
      </c>
      <c r="AS104" s="4">
        <f t="shared" si="35"/>
        <v>5605245000</v>
      </c>
      <c r="AT104" s="4">
        <f t="shared" si="33"/>
        <v>140131.125</v>
      </c>
    </row>
    <row r="105" spans="1:46" x14ac:dyDescent="0.15">
      <c r="A105" s="32"/>
      <c r="B105" s="29" t="s">
        <v>21</v>
      </c>
      <c r="C105" s="29"/>
      <c r="D105" s="29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f>AI25+AI68+AI69</f>
        <v>13000</v>
      </c>
      <c r="AJ105" s="4">
        <f>AJ25+AJ68+AJ69</f>
        <v>1778257000</v>
      </c>
      <c r="AK105" s="4">
        <f t="shared" si="21"/>
        <v>136789</v>
      </c>
      <c r="AL105" s="4"/>
      <c r="AM105" s="4"/>
      <c r="AN105" s="4"/>
      <c r="AO105" s="4"/>
      <c r="AP105" s="4"/>
      <c r="AQ105" s="4"/>
      <c r="AR105" s="4">
        <f t="shared" si="34"/>
        <v>13000</v>
      </c>
      <c r="AS105" s="4">
        <f t="shared" si="35"/>
        <v>1778257000</v>
      </c>
      <c r="AT105" s="4">
        <f t="shared" si="33"/>
        <v>136789</v>
      </c>
    </row>
    <row r="106" spans="1:46" hidden="1" x14ac:dyDescent="0.15">
      <c r="A106" s="32"/>
      <c r="B106" s="29" t="s">
        <v>22</v>
      </c>
      <c r="C106" s="29"/>
      <c r="D106" s="29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>
        <f t="shared" si="34"/>
        <v>0</v>
      </c>
      <c r="AS106" s="4">
        <f t="shared" si="35"/>
        <v>0</v>
      </c>
      <c r="AT106" s="4" t="e">
        <f t="shared" si="33"/>
        <v>#DIV/0!</v>
      </c>
    </row>
    <row r="107" spans="1:46" x14ac:dyDescent="0.15">
      <c r="A107" s="32"/>
      <c r="B107" s="29" t="s">
        <v>24</v>
      </c>
      <c r="C107" s="29"/>
      <c r="D107" s="29"/>
      <c r="E107" s="4"/>
      <c r="F107" s="4"/>
      <c r="G107" s="4"/>
      <c r="H107" s="4">
        <f>H29+H30+H74+H75+H90</f>
        <v>7200</v>
      </c>
      <c r="I107" s="4">
        <f>I29+I30+I74+I75+I90</f>
        <v>756979200</v>
      </c>
      <c r="J107" s="4">
        <f t="shared" si="27"/>
        <v>105136</v>
      </c>
      <c r="K107" s="4"/>
      <c r="L107" s="4"/>
      <c r="M107" s="4"/>
      <c r="N107" s="4"/>
      <c r="O107" s="4"/>
      <c r="P107" s="4"/>
      <c r="Q107" s="4"/>
      <c r="R107" s="4"/>
      <c r="S107" s="4"/>
      <c r="T107" s="4">
        <f t="shared" ref="T107:U107" si="36">T29+T30+T74+T75+T90</f>
        <v>13000</v>
      </c>
      <c r="U107" s="4">
        <f t="shared" si="36"/>
        <v>2120066000</v>
      </c>
      <c r="V107" s="4">
        <f t="shared" si="18"/>
        <v>163082</v>
      </c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>
        <f t="shared" si="34"/>
        <v>20200</v>
      </c>
      <c r="AS107" s="4">
        <f t="shared" si="35"/>
        <v>2877045200</v>
      </c>
      <c r="AT107" s="4">
        <f t="shared" si="33"/>
        <v>142427.9801980198</v>
      </c>
    </row>
    <row r="108" spans="1:46" x14ac:dyDescent="0.15">
      <c r="A108" s="32"/>
      <c r="B108" s="30" t="s">
        <v>44</v>
      </c>
      <c r="C108" s="30"/>
      <c r="D108" s="30"/>
      <c r="E108" s="4">
        <f>SUBTOTAL(9,E94:E107)</f>
        <v>9100</v>
      </c>
      <c r="F108" s="4">
        <f>SUBTOTAL(9,F94:F107)</f>
        <v>791437180</v>
      </c>
      <c r="G108" s="4">
        <f t="shared" si="22"/>
        <v>86971.11868131868</v>
      </c>
      <c r="H108" s="4">
        <f>SUBTOTAL(9,H94:H107)</f>
        <v>40200</v>
      </c>
      <c r="I108" s="4">
        <f>SUBTOTAL(9,I94:I107)</f>
        <v>4530845200</v>
      </c>
      <c r="J108" s="4">
        <f t="shared" si="27"/>
        <v>112707.59203980099</v>
      </c>
      <c r="K108" s="4">
        <f>SUBTOTAL(9,K94:K107)</f>
        <v>47000</v>
      </c>
      <c r="L108" s="4">
        <f>SUBTOTAL(9,L94:L107)</f>
        <v>6620455000</v>
      </c>
      <c r="M108" s="4">
        <f t="shared" si="28"/>
        <v>140860.74468085106</v>
      </c>
      <c r="N108" s="4">
        <f>SUBTOTAL(9,N94:N107)</f>
        <v>59000</v>
      </c>
      <c r="O108" s="4">
        <f>SUBTOTAL(9,O94:O107)</f>
        <v>7831343000</v>
      </c>
      <c r="P108" s="4">
        <f t="shared" si="29"/>
        <v>132734.62711864407</v>
      </c>
      <c r="Q108" s="4">
        <f>SUBTOTAL(9,Q94:Q107)</f>
        <v>56560</v>
      </c>
      <c r="R108" s="4">
        <f>SUBTOTAL(9,R94:R107)</f>
        <v>7273153140</v>
      </c>
      <c r="S108" s="4">
        <f t="shared" si="17"/>
        <v>128591.81647807638</v>
      </c>
      <c r="T108" s="4">
        <f>SUBTOTAL(9,T94:T107)</f>
        <v>53000</v>
      </c>
      <c r="U108" s="4">
        <f>SUBTOTAL(9,U94:U107)</f>
        <v>7221783000</v>
      </c>
      <c r="V108" s="4">
        <f t="shared" si="18"/>
        <v>136260.05660377358</v>
      </c>
      <c r="W108" s="4">
        <f>SUBTOTAL(9,W94:W107)</f>
        <v>35000</v>
      </c>
      <c r="X108" s="4">
        <f>SUBTOTAL(9,X94:X107)</f>
        <v>4135285000</v>
      </c>
      <c r="Y108" s="4">
        <f t="shared" si="24"/>
        <v>118151</v>
      </c>
      <c r="Z108" s="4">
        <f>SUBTOTAL(9,Z94:Z107)</f>
        <v>53100</v>
      </c>
      <c r="AA108" s="4">
        <f>SUBTOTAL(9,AA94:AA107)</f>
        <v>6561524400</v>
      </c>
      <c r="AB108" s="4">
        <f t="shared" si="19"/>
        <v>123569.197740113</v>
      </c>
      <c r="AC108" s="4">
        <f>SUBTOTAL(9,AC94:AC107)</f>
        <v>59000</v>
      </c>
      <c r="AD108" s="4">
        <f>SUBTOTAL(9,AD94:AD107)</f>
        <v>7274939000</v>
      </c>
      <c r="AE108" s="4">
        <f t="shared" si="20"/>
        <v>123304.05084745762</v>
      </c>
      <c r="AF108" s="4">
        <f>SUBTOTAL(9,AF94:AF107)</f>
        <v>54000</v>
      </c>
      <c r="AG108" s="4">
        <f>SUBTOTAL(9,AG94:AG107)</f>
        <v>6486788000</v>
      </c>
      <c r="AH108" s="4">
        <f t="shared" si="25"/>
        <v>120125.70370370371</v>
      </c>
      <c r="AI108" s="4">
        <f>SUBTOTAL(9,AI94:AI107)</f>
        <v>47000</v>
      </c>
      <c r="AJ108" s="4">
        <f>SUBTOTAL(9,AJ94:AJ107)</f>
        <v>5668287000</v>
      </c>
      <c r="AK108" s="4">
        <f t="shared" si="21"/>
        <v>120601.85106382979</v>
      </c>
      <c r="AL108" s="4">
        <f>SUBTOTAL(9,AL94:AL107)</f>
        <v>57200</v>
      </c>
      <c r="AM108" s="4">
        <f>SUBTOTAL(9,AM94:AM107)</f>
        <v>6558069040</v>
      </c>
      <c r="AN108" s="4">
        <f t="shared" si="30"/>
        <v>114651.55664335664</v>
      </c>
      <c r="AO108" s="4">
        <f>SUBTOTAL(9,AO94:AO107)</f>
        <v>42127</v>
      </c>
      <c r="AP108" s="4">
        <f>SUBTOTAL(9,AP94:AP107)</f>
        <v>4598273604</v>
      </c>
      <c r="AQ108" s="4">
        <f t="shared" si="26"/>
        <v>109152.64804044912</v>
      </c>
      <c r="AR108" s="4">
        <f t="shared" si="34"/>
        <v>612287</v>
      </c>
      <c r="AS108" s="4">
        <f t="shared" si="35"/>
        <v>75552182564</v>
      </c>
      <c r="AT108" s="4">
        <f t="shared" si="33"/>
        <v>123393.41283417743</v>
      </c>
    </row>
  </sheetData>
  <mergeCells count="59">
    <mergeCell ref="H2:J2"/>
    <mergeCell ref="K2:M2"/>
    <mergeCell ref="B108:D108"/>
    <mergeCell ref="B94:D94"/>
    <mergeCell ref="B95:D95"/>
    <mergeCell ref="B96:D96"/>
    <mergeCell ref="B97:D97"/>
    <mergeCell ref="B98:D98"/>
    <mergeCell ref="B99:D99"/>
    <mergeCell ref="B100:D100"/>
    <mergeCell ref="B105:D105"/>
    <mergeCell ref="B106:D106"/>
    <mergeCell ref="B107:D107"/>
    <mergeCell ref="B101:D101"/>
    <mergeCell ref="B102:D102"/>
    <mergeCell ref="B103:D103"/>
    <mergeCell ref="A2:D5"/>
    <mergeCell ref="A6:A93"/>
    <mergeCell ref="A94:A108"/>
    <mergeCell ref="B93:D93"/>
    <mergeCell ref="E2:G2"/>
    <mergeCell ref="B104:D104"/>
    <mergeCell ref="AF4:AH4"/>
    <mergeCell ref="AI4:AK4"/>
    <mergeCell ref="AL4:AN4"/>
    <mergeCell ref="AO4:AQ4"/>
    <mergeCell ref="N4:P4"/>
    <mergeCell ref="Q4:S4"/>
    <mergeCell ref="T4:V4"/>
    <mergeCell ref="W4:Y4"/>
    <mergeCell ref="Z4:AB4"/>
    <mergeCell ref="Z3:AB3"/>
    <mergeCell ref="AC3:AE3"/>
    <mergeCell ref="E3:G3"/>
    <mergeCell ref="E4:G4"/>
    <mergeCell ref="H3:J3"/>
    <mergeCell ref="K3:M3"/>
    <mergeCell ref="N3:P3"/>
    <mergeCell ref="AC4:AE4"/>
    <mergeCell ref="T3:V3"/>
    <mergeCell ref="W3:Y3"/>
    <mergeCell ref="H4:J4"/>
    <mergeCell ref="K4:M4"/>
    <mergeCell ref="N2:P2"/>
    <mergeCell ref="Q3:S3"/>
    <mergeCell ref="AR2:AT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F3:AH3"/>
    <mergeCell ref="AI3:AK3"/>
    <mergeCell ref="AL3:AN3"/>
    <mergeCell ref="AO3:AQ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1DCD-BD17-4357-94E5-B8417312AC7C}">
  <dimension ref="A1:AZ9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71093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7" max="17" width="8.8554687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8.5703125" customWidth="1"/>
    <col min="27" max="27" width="17.42578125" hidden="1" customWidth="1"/>
    <col min="28" max="28" width="8.7109375" customWidth="1"/>
    <col min="29" max="29" width="8.5703125" customWidth="1"/>
    <col min="30" max="30" width="17.425781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8.85546875" customWidth="1"/>
    <col min="39" max="39" width="15.28515625" hidden="1" customWidth="1"/>
    <col min="40" max="41" width="8.7109375" customWidth="1"/>
    <col min="42" max="42" width="15.28515625" hidden="1" customWidth="1"/>
    <col min="43" max="44" width="8.7109375" customWidth="1"/>
    <col min="45" max="45" width="15.28515625" hidden="1" customWidth="1"/>
    <col min="46" max="46" width="8.7109375" customWidth="1"/>
    <col min="47" max="47" width="6.7109375" customWidth="1"/>
    <col min="48" max="48" width="13" hidden="1" customWidth="1"/>
    <col min="49" max="49" width="8.7109375" customWidth="1"/>
    <col min="50" max="50" width="8.5703125" customWidth="1"/>
    <col min="51" max="51" width="15.28515625" hidden="1" customWidth="1"/>
    <col min="52" max="52" width="8.7109375" customWidth="1"/>
  </cols>
  <sheetData>
    <row r="1" spans="1:52" x14ac:dyDescent="0.15">
      <c r="A1" t="s">
        <v>45</v>
      </c>
    </row>
    <row r="2" spans="1:52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3">
        <v>15</v>
      </c>
      <c r="AV2" s="33"/>
      <c r="AW2" s="33"/>
      <c r="AX2" s="30" t="s">
        <v>3</v>
      </c>
      <c r="AY2" s="30"/>
      <c r="AZ2" s="30"/>
    </row>
    <row r="3" spans="1:52" x14ac:dyDescent="0.15">
      <c r="A3" s="35"/>
      <c r="B3" s="35"/>
      <c r="C3" s="35"/>
      <c r="D3" s="35"/>
      <c r="E3" s="31">
        <v>44749</v>
      </c>
      <c r="F3" s="31">
        <v>44749</v>
      </c>
      <c r="G3" s="31">
        <v>44749</v>
      </c>
      <c r="H3" s="31">
        <v>44771</v>
      </c>
      <c r="I3" s="31">
        <v>44771</v>
      </c>
      <c r="J3" s="31">
        <v>44771</v>
      </c>
      <c r="K3" s="31">
        <v>44820</v>
      </c>
      <c r="L3" s="31">
        <v>44820</v>
      </c>
      <c r="M3" s="31">
        <v>44820</v>
      </c>
      <c r="N3" s="31">
        <v>44848</v>
      </c>
      <c r="O3" s="31">
        <v>44848</v>
      </c>
      <c r="P3" s="31">
        <v>44848</v>
      </c>
      <c r="Q3" s="31">
        <v>44862</v>
      </c>
      <c r="R3" s="31">
        <v>44862</v>
      </c>
      <c r="S3" s="31">
        <v>44862</v>
      </c>
      <c r="T3" s="31">
        <v>44876</v>
      </c>
      <c r="U3" s="31">
        <v>44876</v>
      </c>
      <c r="V3" s="31">
        <v>44876</v>
      </c>
      <c r="W3" s="31">
        <v>44883</v>
      </c>
      <c r="X3" s="31">
        <v>44883</v>
      </c>
      <c r="Y3" s="31">
        <v>44883</v>
      </c>
      <c r="Z3" s="31">
        <v>44904</v>
      </c>
      <c r="AA3" s="31">
        <v>44904</v>
      </c>
      <c r="AB3" s="31">
        <v>44904</v>
      </c>
      <c r="AC3" s="31">
        <v>44911</v>
      </c>
      <c r="AD3" s="31">
        <v>44911</v>
      </c>
      <c r="AE3" s="31">
        <v>44911</v>
      </c>
      <c r="AF3" s="31">
        <v>44939</v>
      </c>
      <c r="AG3" s="31">
        <v>44939</v>
      </c>
      <c r="AH3" s="31">
        <v>44939</v>
      </c>
      <c r="AI3" s="31">
        <v>44953</v>
      </c>
      <c r="AJ3" s="31">
        <v>44953</v>
      </c>
      <c r="AK3" s="31">
        <v>44953</v>
      </c>
      <c r="AL3" s="31">
        <v>44967</v>
      </c>
      <c r="AM3" s="31">
        <v>44967</v>
      </c>
      <c r="AN3" s="31">
        <v>44967</v>
      </c>
      <c r="AO3" s="31">
        <v>44979</v>
      </c>
      <c r="AP3" s="31">
        <v>44979</v>
      </c>
      <c r="AQ3" s="31">
        <v>44979</v>
      </c>
      <c r="AR3" s="31">
        <v>44995</v>
      </c>
      <c r="AS3" s="31">
        <v>44995</v>
      </c>
      <c r="AT3" s="31">
        <v>44995</v>
      </c>
      <c r="AU3" s="31">
        <v>45002</v>
      </c>
      <c r="AV3" s="31">
        <v>45002</v>
      </c>
      <c r="AW3" s="31">
        <v>45002</v>
      </c>
      <c r="AX3" s="30"/>
      <c r="AY3" s="30"/>
      <c r="AZ3" s="30"/>
    </row>
    <row r="4" spans="1:52" x14ac:dyDescent="0.15">
      <c r="A4" s="35"/>
      <c r="B4" s="35"/>
      <c r="C4" s="35"/>
      <c r="D4" s="35"/>
      <c r="E4" s="31">
        <v>44761</v>
      </c>
      <c r="F4" s="31">
        <v>44761</v>
      </c>
      <c r="G4" s="31">
        <v>44761</v>
      </c>
      <c r="H4" s="31">
        <v>44783</v>
      </c>
      <c r="I4" s="31">
        <v>44783</v>
      </c>
      <c r="J4" s="31">
        <v>44783</v>
      </c>
      <c r="K4" s="31">
        <v>44830</v>
      </c>
      <c r="L4" s="31">
        <v>44830</v>
      </c>
      <c r="M4" s="31">
        <v>44830</v>
      </c>
      <c r="N4" s="31">
        <v>44861</v>
      </c>
      <c r="O4" s="31">
        <v>44861</v>
      </c>
      <c r="P4" s="31">
        <v>44861</v>
      </c>
      <c r="Q4" s="31">
        <v>44875</v>
      </c>
      <c r="R4" s="31">
        <v>44875</v>
      </c>
      <c r="S4" s="31">
        <v>44875</v>
      </c>
      <c r="T4" s="31">
        <v>44889</v>
      </c>
      <c r="U4" s="31">
        <v>44889</v>
      </c>
      <c r="V4" s="31">
        <v>44889</v>
      </c>
      <c r="W4" s="31">
        <v>44897</v>
      </c>
      <c r="X4" s="31">
        <v>44897</v>
      </c>
      <c r="Y4" s="31">
        <v>44897</v>
      </c>
      <c r="Z4" s="31">
        <v>44915</v>
      </c>
      <c r="AA4" s="31">
        <v>44915</v>
      </c>
      <c r="AB4" s="31">
        <v>44915</v>
      </c>
      <c r="AC4" s="31">
        <v>44936</v>
      </c>
      <c r="AD4" s="31">
        <v>44936</v>
      </c>
      <c r="AE4" s="31">
        <v>44936</v>
      </c>
      <c r="AF4" s="31">
        <v>44951</v>
      </c>
      <c r="AG4" s="31">
        <v>44951</v>
      </c>
      <c r="AH4" s="31">
        <v>44951</v>
      </c>
      <c r="AI4" s="31">
        <v>44971</v>
      </c>
      <c r="AJ4" s="31">
        <v>44971</v>
      </c>
      <c r="AK4" s="31">
        <v>44971</v>
      </c>
      <c r="AL4" s="31">
        <v>44978</v>
      </c>
      <c r="AM4" s="31">
        <v>44978</v>
      </c>
      <c r="AN4" s="31">
        <v>44978</v>
      </c>
      <c r="AO4" s="31">
        <v>44999</v>
      </c>
      <c r="AP4" s="31">
        <v>44999</v>
      </c>
      <c r="AQ4" s="31">
        <v>44999</v>
      </c>
      <c r="AR4" s="31">
        <v>45007</v>
      </c>
      <c r="AS4" s="31">
        <v>45007</v>
      </c>
      <c r="AT4" s="31">
        <v>45007</v>
      </c>
      <c r="AU4" s="31">
        <v>45013</v>
      </c>
      <c r="AV4" s="31">
        <v>45013</v>
      </c>
      <c r="AW4" s="31">
        <v>45013</v>
      </c>
      <c r="AX4" s="30"/>
      <c r="AY4" s="30"/>
      <c r="AZ4" s="30"/>
    </row>
    <row r="5" spans="1:52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</row>
    <row r="6" spans="1:52" hidden="1" x14ac:dyDescent="0.15">
      <c r="A6" s="32" t="s">
        <v>131</v>
      </c>
      <c r="B6" t="s">
        <v>5</v>
      </c>
      <c r="C6" t="s">
        <v>6</v>
      </c>
      <c r="D6" t="s">
        <v>7</v>
      </c>
      <c r="E6" s="4"/>
      <c r="F6" s="4"/>
      <c r="G6" s="4" t="e">
        <f t="shared" ref="G6:G39" si="0">F6/E6</f>
        <v>#DIV/0!</v>
      </c>
      <c r="H6" s="4"/>
      <c r="I6" s="4"/>
      <c r="J6" s="4" t="e">
        <f t="shared" ref="J6:J39" si="1">I6/H6</f>
        <v>#DIV/0!</v>
      </c>
      <c r="K6" s="4"/>
      <c r="L6" s="4"/>
      <c r="M6" s="4" t="e">
        <f t="shared" ref="M6:M39" si="2">L6/K6</f>
        <v>#DIV/0!</v>
      </c>
      <c r="N6" s="4"/>
      <c r="O6" s="4"/>
      <c r="P6" s="4" t="e">
        <f t="shared" ref="P6:P40" si="3">O6/N6</f>
        <v>#DIV/0!</v>
      </c>
      <c r="Q6" s="4"/>
      <c r="R6" s="4"/>
      <c r="S6" s="4" t="e">
        <f t="shared" ref="S6:S39" si="4">R6/Q6</f>
        <v>#DIV/0!</v>
      </c>
      <c r="T6" s="4"/>
      <c r="U6" s="4"/>
      <c r="V6" s="4" t="e">
        <f t="shared" ref="V6:V40" si="5">U6/T6</f>
        <v>#DIV/0!</v>
      </c>
      <c r="W6" s="4"/>
      <c r="X6" s="4"/>
      <c r="Y6" s="4" t="e">
        <f t="shared" ref="Y6:Y40" si="6">X6/W6</f>
        <v>#DIV/0!</v>
      </c>
      <c r="Z6" s="4"/>
      <c r="AA6" s="4"/>
      <c r="AB6" s="4" t="e">
        <f t="shared" ref="AB6:AB39" si="7">AA6/Z6</f>
        <v>#DIV/0!</v>
      </c>
      <c r="AC6" s="4"/>
      <c r="AD6" s="4"/>
      <c r="AE6" s="4" t="e">
        <f t="shared" ref="AE6:AE39" si="8">AD6/AC6</f>
        <v>#DIV/0!</v>
      </c>
      <c r="AF6" s="4"/>
      <c r="AG6" s="4"/>
      <c r="AH6" s="4" t="e">
        <f t="shared" ref="AH6:AH39" si="9">AG6/AF6</f>
        <v>#DIV/0!</v>
      </c>
      <c r="AI6" s="4"/>
      <c r="AJ6" s="4"/>
      <c r="AK6" s="4" t="e">
        <f t="shared" ref="AK6:AK40" si="10">AJ6/AI6</f>
        <v>#DIV/0!</v>
      </c>
      <c r="AL6" s="4"/>
      <c r="AM6" s="4"/>
      <c r="AN6" s="4" t="e">
        <f t="shared" ref="AN6:AN40" si="11">AM6/AL6</f>
        <v>#DIV/0!</v>
      </c>
      <c r="AO6" s="4"/>
      <c r="AP6" s="4"/>
      <c r="AQ6" s="4" t="e">
        <f t="shared" ref="AQ6:AQ39" si="12">AP6/AO6</f>
        <v>#DIV/0!</v>
      </c>
      <c r="AR6" s="5">
        <v>13000</v>
      </c>
      <c r="AS6" s="4">
        <v>3163875000</v>
      </c>
      <c r="AT6" s="4">
        <f t="shared" ref="AT6:AT40" si="13">AS6/AR6</f>
        <v>243375</v>
      </c>
      <c r="AU6" s="4"/>
      <c r="AV6" s="4"/>
      <c r="AW6" s="4" t="e">
        <f t="shared" ref="AW6:AW39" si="14">AV6/AU6</f>
        <v>#DIV/0!</v>
      </c>
      <c r="AX6" s="4">
        <f>E6+H6+K6+N6+Q6+T6+W6+Z6+AC6+AF6+AI6+AL6+AO6+AR6+AU6</f>
        <v>13000</v>
      </c>
      <c r="AY6" s="4">
        <f>F6+I6+L6+O6+R6+U6+X6+AA6+AD6+AG6+AJ6+AM6+AP6+AS6+AV6</f>
        <v>3163875000</v>
      </c>
      <c r="AZ6" s="4">
        <f t="shared" ref="AZ6" si="15">AY6/AX6</f>
        <v>243375</v>
      </c>
    </row>
    <row r="7" spans="1:52" hidden="1" x14ac:dyDescent="0.15">
      <c r="A7" s="32"/>
      <c r="B7" t="s">
        <v>5</v>
      </c>
      <c r="C7" t="s">
        <v>6</v>
      </c>
      <c r="D7" t="s">
        <v>8</v>
      </c>
      <c r="E7" s="4"/>
      <c r="F7" s="4"/>
      <c r="G7" s="4" t="e">
        <f t="shared" si="0"/>
        <v>#DIV/0!</v>
      </c>
      <c r="H7" s="4"/>
      <c r="I7" s="4"/>
      <c r="J7" s="4" t="e">
        <f t="shared" si="1"/>
        <v>#DIV/0!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4"/>
      <c r="U7" s="4"/>
      <c r="V7" s="4" t="e">
        <f t="shared" si="5"/>
        <v>#DIV/0!</v>
      </c>
      <c r="W7" s="4"/>
      <c r="X7" s="4"/>
      <c r="Y7" s="4" t="e">
        <f t="shared" si="6"/>
        <v>#DIV/0!</v>
      </c>
      <c r="Z7" s="4"/>
      <c r="AA7" s="4"/>
      <c r="AB7" s="4" t="e">
        <f t="shared" si="7"/>
        <v>#DIV/0!</v>
      </c>
      <c r="AC7" s="4"/>
      <c r="AD7" s="4"/>
      <c r="AE7" s="4" t="e">
        <f t="shared" si="8"/>
        <v>#DIV/0!</v>
      </c>
      <c r="AF7" s="5">
        <v>13000</v>
      </c>
      <c r="AG7" s="4">
        <v>3005444000</v>
      </c>
      <c r="AH7" s="4">
        <f t="shared" si="9"/>
        <v>231188</v>
      </c>
      <c r="AI7" s="4"/>
      <c r="AJ7" s="4"/>
      <c r="AK7" s="4" t="e">
        <f t="shared" si="10"/>
        <v>#DIV/0!</v>
      </c>
      <c r="AL7" s="5">
        <v>13000</v>
      </c>
      <c r="AM7" s="6">
        <v>3056274000</v>
      </c>
      <c r="AN7" s="4">
        <f t="shared" si="11"/>
        <v>235098</v>
      </c>
      <c r="AO7" s="4"/>
      <c r="AP7" s="4"/>
      <c r="AQ7" s="4" t="e">
        <f t="shared" si="12"/>
        <v>#DIV/0!</v>
      </c>
      <c r="AR7" s="4"/>
      <c r="AS7" s="4"/>
      <c r="AT7" s="4" t="e">
        <f t="shared" si="13"/>
        <v>#DIV/0!</v>
      </c>
      <c r="AU7" s="4"/>
      <c r="AV7" s="4"/>
      <c r="AW7" s="4" t="e">
        <f t="shared" si="14"/>
        <v>#DIV/0!</v>
      </c>
      <c r="AX7" s="4">
        <f t="shared" ref="AX7:AX66" si="16">E7+H7+K7+N7+Q7+T7+W7+Z7+AC7+AF7+AI7+AL7+AO7+AR7+AU7</f>
        <v>26000</v>
      </c>
      <c r="AY7" s="4">
        <f t="shared" ref="AY7:AY66" si="17">F7+I7+L7+O7+R7+U7+X7+AA7+AD7+AG7+AJ7+AM7+AP7+AS7+AV7</f>
        <v>6061718000</v>
      </c>
      <c r="AZ7" s="4">
        <f t="shared" ref="AZ7:AZ66" si="18">AY7/AX7</f>
        <v>233143</v>
      </c>
    </row>
    <row r="8" spans="1:52" hidden="1" x14ac:dyDescent="0.15">
      <c r="A8" s="32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7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7"/>
      <c r="R8" s="7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7"/>
      <c r="AA8" s="7"/>
      <c r="AB8" s="4" t="e">
        <f t="shared" si="7"/>
        <v>#DIV/0!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7"/>
      <c r="AJ8" s="7"/>
      <c r="AK8" s="4" t="e">
        <f t="shared" si="10"/>
        <v>#DIV/0!</v>
      </c>
      <c r="AL8" s="7"/>
      <c r="AM8" s="7"/>
      <c r="AN8" s="4" t="e">
        <f t="shared" si="11"/>
        <v>#DIV/0!</v>
      </c>
      <c r="AO8" s="7"/>
      <c r="AP8" s="7"/>
      <c r="AQ8" s="4" t="e">
        <f t="shared" si="12"/>
        <v>#DIV/0!</v>
      </c>
      <c r="AR8" s="7"/>
      <c r="AS8" s="7"/>
      <c r="AT8" s="4" t="e">
        <f t="shared" si="13"/>
        <v>#DIV/0!</v>
      </c>
      <c r="AU8" s="7"/>
      <c r="AV8" s="7"/>
      <c r="AW8" s="4" t="e">
        <f t="shared" si="14"/>
        <v>#DIV/0!</v>
      </c>
      <c r="AX8" s="4">
        <f t="shared" si="16"/>
        <v>0</v>
      </c>
      <c r="AY8" s="4">
        <f t="shared" si="17"/>
        <v>0</v>
      </c>
      <c r="AZ8" s="4" t="e">
        <f t="shared" si="18"/>
        <v>#DIV/0!</v>
      </c>
    </row>
    <row r="9" spans="1:52" hidden="1" x14ac:dyDescent="0.15">
      <c r="A9" s="32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f>SUBTOTAL(9,AF7:AF8)</f>
        <v>13000</v>
      </c>
      <c r="AG9" s="4">
        <f>SUBTOTAL(9,AG7:AG8)</f>
        <v>3005444000</v>
      </c>
      <c r="AH9" s="4">
        <f t="shared" si="9"/>
        <v>231188</v>
      </c>
      <c r="AI9" s="4"/>
      <c r="AJ9" s="4"/>
      <c r="AK9" s="4"/>
      <c r="AL9" s="4">
        <f>SUBTOTAL(9,AL7:AL8)</f>
        <v>13000</v>
      </c>
      <c r="AM9" s="4">
        <f>SUBTOTAL(9,AM7:AM8)</f>
        <v>3056274000</v>
      </c>
      <c r="AN9" s="4">
        <f t="shared" si="11"/>
        <v>235098</v>
      </c>
      <c r="AO9" s="4"/>
      <c r="AP9" s="4"/>
      <c r="AQ9" s="4"/>
      <c r="AR9" s="4"/>
      <c r="AS9" s="4"/>
      <c r="AT9" s="4"/>
      <c r="AU9" s="4"/>
      <c r="AV9" s="4"/>
      <c r="AW9" s="4"/>
      <c r="AX9" s="4">
        <f t="shared" si="16"/>
        <v>26000</v>
      </c>
      <c r="AY9" s="4">
        <f t="shared" si="17"/>
        <v>6061718000</v>
      </c>
      <c r="AZ9" s="4">
        <f t="shared" si="18"/>
        <v>233143</v>
      </c>
    </row>
    <row r="10" spans="1:52" hidden="1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/>
      <c r="I10" s="4"/>
      <c r="J10" s="4" t="e">
        <f t="shared" si="1"/>
        <v>#DIV/0!</v>
      </c>
      <c r="K10" s="5">
        <v>13000</v>
      </c>
      <c r="L10" s="6">
        <v>3302000000</v>
      </c>
      <c r="M10" s="4">
        <f t="shared" si="2"/>
        <v>254000</v>
      </c>
      <c r="N10" s="4"/>
      <c r="O10" s="4"/>
      <c r="P10" s="4" t="e">
        <f t="shared" si="3"/>
        <v>#DIV/0!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5">
        <v>13000</v>
      </c>
      <c r="X10" s="6">
        <v>3366155000</v>
      </c>
      <c r="Y10" s="4">
        <f t="shared" si="6"/>
        <v>258935</v>
      </c>
      <c r="Z10" s="4"/>
      <c r="AA10" s="4"/>
      <c r="AB10" s="4" t="e">
        <f t="shared" si="7"/>
        <v>#DIV/0!</v>
      </c>
      <c r="AC10" s="4"/>
      <c r="AD10" s="4"/>
      <c r="AE10" s="4" t="e">
        <f t="shared" si="8"/>
        <v>#DIV/0!</v>
      </c>
      <c r="AF10" s="5">
        <v>13000</v>
      </c>
      <c r="AG10" s="4">
        <v>3036397000</v>
      </c>
      <c r="AH10" s="4">
        <f t="shared" si="9"/>
        <v>233569</v>
      </c>
      <c r="AI10" s="4"/>
      <c r="AJ10" s="4"/>
      <c r="AK10" s="4" t="e">
        <f t="shared" si="10"/>
        <v>#DIV/0!</v>
      </c>
      <c r="AL10" s="4"/>
      <c r="AM10" s="4"/>
      <c r="AN10" s="4" t="e">
        <f t="shared" si="11"/>
        <v>#DIV/0!</v>
      </c>
      <c r="AO10" s="4"/>
      <c r="AP10" s="4"/>
      <c r="AQ10" s="4" t="e">
        <f t="shared" si="12"/>
        <v>#DIV/0!</v>
      </c>
      <c r="AR10" s="4"/>
      <c r="AS10" s="4"/>
      <c r="AT10" s="4" t="e">
        <f t="shared" si="13"/>
        <v>#DIV/0!</v>
      </c>
      <c r="AU10" s="4"/>
      <c r="AV10" s="4"/>
      <c r="AW10" s="4" t="e">
        <f t="shared" si="14"/>
        <v>#DIV/0!</v>
      </c>
      <c r="AX10" s="4">
        <f t="shared" si="16"/>
        <v>39000</v>
      </c>
      <c r="AY10" s="4">
        <f t="shared" si="17"/>
        <v>9704552000</v>
      </c>
      <c r="AZ10" s="4">
        <f t="shared" si="18"/>
        <v>248834.66666666666</v>
      </c>
    </row>
    <row r="11" spans="1:52" hidden="1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4"/>
      <c r="AA11" s="4"/>
      <c r="AB11" s="4" t="e">
        <f t="shared" si="7"/>
        <v>#DIV/0!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/>
      <c r="AP11" s="4"/>
      <c r="AQ11" s="4" t="e">
        <f t="shared" si="12"/>
        <v>#DIV/0!</v>
      </c>
      <c r="AR11" s="4"/>
      <c r="AS11" s="4"/>
      <c r="AT11" s="4" t="e">
        <f t="shared" si="13"/>
        <v>#DIV/0!</v>
      </c>
      <c r="AU11" s="4"/>
      <c r="AV11" s="4"/>
      <c r="AW11" s="4" t="e">
        <f t="shared" si="14"/>
        <v>#DIV/0!</v>
      </c>
      <c r="AX11" s="4">
        <f t="shared" si="16"/>
        <v>0</v>
      </c>
      <c r="AY11" s="4">
        <f t="shared" si="17"/>
        <v>0</v>
      </c>
      <c r="AZ11" s="4" t="e">
        <f t="shared" si="18"/>
        <v>#DIV/0!</v>
      </c>
    </row>
    <row r="12" spans="1:52" hidden="1" x14ac:dyDescent="0.15">
      <c r="A12" s="32"/>
      <c r="D12" s="1" t="s">
        <v>11</v>
      </c>
      <c r="E12" s="4"/>
      <c r="F12" s="4"/>
      <c r="G12" s="4"/>
      <c r="H12" s="4"/>
      <c r="I12" s="4"/>
      <c r="J12" s="4"/>
      <c r="K12" s="4">
        <f>SUBTOTAL(9,K10:K11)</f>
        <v>13000</v>
      </c>
      <c r="L12" s="4">
        <f>SUBTOTAL(9,L10:L11)</f>
        <v>3302000000</v>
      </c>
      <c r="M12" s="4">
        <f t="shared" si="2"/>
        <v>254000</v>
      </c>
      <c r="N12" s="4"/>
      <c r="O12" s="4"/>
      <c r="P12" s="4"/>
      <c r="Q12" s="4"/>
      <c r="R12" s="4"/>
      <c r="S12" s="4"/>
      <c r="T12" s="4"/>
      <c r="U12" s="4"/>
      <c r="V12" s="4"/>
      <c r="W12" s="4">
        <f>SUBTOTAL(9,W10:W11)</f>
        <v>13000</v>
      </c>
      <c r="X12" s="4">
        <f>SUBTOTAL(9,X10:X11)</f>
        <v>3366155000</v>
      </c>
      <c r="Y12" s="4">
        <f t="shared" si="6"/>
        <v>258935</v>
      </c>
      <c r="Z12" s="4"/>
      <c r="AA12" s="4"/>
      <c r="AB12" s="4"/>
      <c r="AC12" s="4"/>
      <c r="AD12" s="4"/>
      <c r="AE12" s="4"/>
      <c r="AF12" s="4">
        <f>SUBTOTAL(9,AF10:AF11)</f>
        <v>13000</v>
      </c>
      <c r="AG12" s="4">
        <f>SUBTOTAL(9,AG10:AG11)</f>
        <v>3036397000</v>
      </c>
      <c r="AH12" s="4">
        <f t="shared" si="9"/>
        <v>233569</v>
      </c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>
        <f t="shared" si="16"/>
        <v>39000</v>
      </c>
      <c r="AY12" s="4">
        <f t="shared" si="17"/>
        <v>9704552000</v>
      </c>
      <c r="AZ12" s="4">
        <f t="shared" si="18"/>
        <v>248834.66666666666</v>
      </c>
    </row>
    <row r="13" spans="1:52" hidden="1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4"/>
      <c r="L13" s="4"/>
      <c r="M13" s="4" t="e">
        <f t="shared" si="2"/>
        <v>#DIV/0!</v>
      </c>
      <c r="N13" s="4"/>
      <c r="O13" s="4"/>
      <c r="P13" s="4" t="e">
        <f t="shared" si="3"/>
        <v>#DIV/0!</v>
      </c>
      <c r="Q13" s="4"/>
      <c r="R13" s="4"/>
      <c r="S13" s="4" t="e">
        <f t="shared" si="4"/>
        <v>#DIV/0!</v>
      </c>
      <c r="T13" s="4"/>
      <c r="U13" s="4"/>
      <c r="V13" s="4" t="e">
        <f t="shared" si="5"/>
        <v>#DIV/0!</v>
      </c>
      <c r="W13" s="4"/>
      <c r="X13" s="4"/>
      <c r="Y13" s="4" t="e">
        <f t="shared" si="6"/>
        <v>#DIV/0!</v>
      </c>
      <c r="Z13" s="4"/>
      <c r="AA13" s="4"/>
      <c r="AB13" s="4" t="e">
        <f t="shared" si="7"/>
        <v>#DIV/0!</v>
      </c>
      <c r="AC13" s="5">
        <v>13000</v>
      </c>
      <c r="AD13" s="4">
        <v>3231644000</v>
      </c>
      <c r="AE13" s="4">
        <f t="shared" si="8"/>
        <v>248588</v>
      </c>
      <c r="AF13" s="4"/>
      <c r="AG13" s="4"/>
      <c r="AH13" s="4" t="e">
        <f t="shared" si="9"/>
        <v>#DIV/0!</v>
      </c>
      <c r="AI13" s="4"/>
      <c r="AJ13" s="4"/>
      <c r="AK13" s="4" t="e">
        <f t="shared" si="10"/>
        <v>#DIV/0!</v>
      </c>
      <c r="AL13" s="4"/>
      <c r="AM13" s="4"/>
      <c r="AN13" s="4" t="e">
        <f t="shared" si="11"/>
        <v>#DIV/0!</v>
      </c>
      <c r="AO13" s="4"/>
      <c r="AP13" s="4"/>
      <c r="AQ13" s="4" t="e">
        <f t="shared" si="12"/>
        <v>#DIV/0!</v>
      </c>
      <c r="AR13" s="5">
        <v>13000</v>
      </c>
      <c r="AS13" s="4">
        <v>3147794000</v>
      </c>
      <c r="AT13" s="4">
        <f t="shared" si="13"/>
        <v>242138</v>
      </c>
      <c r="AU13" s="4"/>
      <c r="AV13" s="4"/>
      <c r="AW13" s="4" t="e">
        <f t="shared" si="14"/>
        <v>#DIV/0!</v>
      </c>
      <c r="AX13" s="4">
        <f t="shared" si="16"/>
        <v>26000</v>
      </c>
      <c r="AY13" s="4">
        <f t="shared" si="17"/>
        <v>6379438000</v>
      </c>
      <c r="AZ13" s="4">
        <f t="shared" si="18"/>
        <v>245363</v>
      </c>
    </row>
    <row r="14" spans="1:52" hidden="1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/>
      <c r="U14" s="4"/>
      <c r="V14" s="4" t="e">
        <f t="shared" si="5"/>
        <v>#DIV/0!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/>
      <c r="AP14" s="4"/>
      <c r="AQ14" s="4" t="e">
        <f t="shared" si="12"/>
        <v>#DIV/0!</v>
      </c>
      <c r="AR14" s="4"/>
      <c r="AS14" s="4"/>
      <c r="AT14" s="4" t="e">
        <f t="shared" si="13"/>
        <v>#DIV/0!</v>
      </c>
      <c r="AU14" s="4"/>
      <c r="AV14" s="4"/>
      <c r="AW14" s="4" t="e">
        <f t="shared" si="14"/>
        <v>#DIV/0!</v>
      </c>
      <c r="AX14" s="4">
        <f t="shared" si="16"/>
        <v>0</v>
      </c>
      <c r="AY14" s="4">
        <f t="shared" si="17"/>
        <v>0</v>
      </c>
      <c r="AZ14" s="4" t="e">
        <f t="shared" si="18"/>
        <v>#DIV/0!</v>
      </c>
    </row>
    <row r="15" spans="1:52" hidden="1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>
        <f>SUBTOTAL(9,AC13:AC14)</f>
        <v>13000</v>
      </c>
      <c r="AD15" s="4">
        <f>SUBTOTAL(9,AD13:AD14)</f>
        <v>3231644000</v>
      </c>
      <c r="AE15" s="4">
        <f t="shared" si="8"/>
        <v>248588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>
        <f>SUBTOTAL(9,AR13:AR14)</f>
        <v>13000</v>
      </c>
      <c r="AS15" s="4">
        <f>SUBTOTAL(9,AS13:AS14)</f>
        <v>3147794000</v>
      </c>
      <c r="AT15" s="4">
        <f t="shared" si="13"/>
        <v>242138</v>
      </c>
      <c r="AU15" s="4"/>
      <c r="AV15" s="4"/>
      <c r="AW15" s="4"/>
      <c r="AX15" s="4">
        <f t="shared" si="16"/>
        <v>26000</v>
      </c>
      <c r="AY15" s="4">
        <f t="shared" si="17"/>
        <v>6379438000</v>
      </c>
      <c r="AZ15" s="4">
        <f t="shared" si="18"/>
        <v>245363</v>
      </c>
    </row>
    <row r="16" spans="1:52" hidden="1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5">
        <v>13000</v>
      </c>
      <c r="O16" s="6">
        <v>3489811000</v>
      </c>
      <c r="P16" s="4">
        <f t="shared" si="3"/>
        <v>268447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4"/>
      <c r="X16" s="4"/>
      <c r="Y16" s="4" t="e">
        <f t="shared" si="6"/>
        <v>#DIV/0!</v>
      </c>
      <c r="Z16" s="4"/>
      <c r="AA16" s="4"/>
      <c r="AB16" s="4" t="e">
        <f t="shared" si="7"/>
        <v>#DIV/0!</v>
      </c>
      <c r="AC16" s="4"/>
      <c r="AD16" s="4"/>
      <c r="AE16" s="4" t="e">
        <f t="shared" si="8"/>
        <v>#DIV/0!</v>
      </c>
      <c r="AF16" s="4"/>
      <c r="AG16" s="4"/>
      <c r="AH16" s="4" t="e">
        <f t="shared" si="9"/>
        <v>#DIV/0!</v>
      </c>
      <c r="AI16" s="4"/>
      <c r="AJ16" s="4"/>
      <c r="AK16" s="4" t="e">
        <f t="shared" si="10"/>
        <v>#DIV/0!</v>
      </c>
      <c r="AL16" s="4"/>
      <c r="AM16" s="4"/>
      <c r="AN16" s="4" t="e">
        <f t="shared" si="11"/>
        <v>#DIV/0!</v>
      </c>
      <c r="AO16" s="4"/>
      <c r="AP16" s="4"/>
      <c r="AQ16" s="4" t="e">
        <f t="shared" si="12"/>
        <v>#DIV/0!</v>
      </c>
      <c r="AR16" s="4"/>
      <c r="AS16" s="4"/>
      <c r="AT16" s="4" t="e">
        <f t="shared" si="13"/>
        <v>#DIV/0!</v>
      </c>
      <c r="AU16" s="4"/>
      <c r="AV16" s="4"/>
      <c r="AW16" s="4" t="e">
        <f t="shared" si="14"/>
        <v>#DIV/0!</v>
      </c>
      <c r="AX16" s="4">
        <f t="shared" si="16"/>
        <v>13000</v>
      </c>
      <c r="AY16" s="4">
        <f t="shared" si="17"/>
        <v>3489811000</v>
      </c>
      <c r="AZ16" s="4">
        <f t="shared" si="18"/>
        <v>268447</v>
      </c>
    </row>
    <row r="17" spans="1:52" hidden="1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4"/>
      <c r="O17" s="4"/>
      <c r="P17" s="4" t="e">
        <f t="shared" si="3"/>
        <v>#DIV/0!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4"/>
      <c r="AD17" s="4"/>
      <c r="AE17" s="4" t="e">
        <f t="shared" si="8"/>
        <v>#DIV/0!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/>
      <c r="AM17" s="4"/>
      <c r="AN17" s="4" t="e">
        <f t="shared" si="11"/>
        <v>#DIV/0!</v>
      </c>
      <c r="AO17" s="4"/>
      <c r="AP17" s="4"/>
      <c r="AQ17" s="4" t="e">
        <f t="shared" si="12"/>
        <v>#DIV/0!</v>
      </c>
      <c r="AR17" s="5">
        <v>13000</v>
      </c>
      <c r="AS17" s="4">
        <v>3144271000</v>
      </c>
      <c r="AT17" s="4">
        <f t="shared" si="13"/>
        <v>241867</v>
      </c>
      <c r="AU17" s="4"/>
      <c r="AV17" s="4"/>
      <c r="AW17" s="4" t="e">
        <f t="shared" si="14"/>
        <v>#DIV/0!</v>
      </c>
      <c r="AX17" s="4">
        <f t="shared" si="16"/>
        <v>13000</v>
      </c>
      <c r="AY17" s="4">
        <f t="shared" si="17"/>
        <v>3144271000</v>
      </c>
      <c r="AZ17" s="4">
        <f t="shared" si="18"/>
        <v>241867</v>
      </c>
    </row>
    <row r="18" spans="1:52" hidden="1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/>
      <c r="AP18" s="4"/>
      <c r="AQ18" s="4" t="e">
        <f t="shared" si="12"/>
        <v>#DIV/0!</v>
      </c>
      <c r="AR18" s="4"/>
      <c r="AS18" s="4"/>
      <c r="AT18" s="4" t="e">
        <f t="shared" si="13"/>
        <v>#DIV/0!</v>
      </c>
      <c r="AU18" s="4"/>
      <c r="AV18" s="4"/>
      <c r="AW18" s="4" t="e">
        <f t="shared" si="14"/>
        <v>#DIV/0!</v>
      </c>
      <c r="AX18" s="4">
        <f t="shared" si="16"/>
        <v>0</v>
      </c>
      <c r="AY18" s="4">
        <f t="shared" si="17"/>
        <v>0</v>
      </c>
      <c r="AZ18" s="4" t="e">
        <f t="shared" si="18"/>
        <v>#DIV/0!</v>
      </c>
    </row>
    <row r="19" spans="1:52" hidden="1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>
        <f>SUBTOTAL(9,AR17:AR18)</f>
        <v>13000</v>
      </c>
      <c r="AS19" s="4">
        <f>SUBTOTAL(9,AS17:AS18)</f>
        <v>3144271000</v>
      </c>
      <c r="AT19" s="4">
        <f t="shared" si="13"/>
        <v>241867</v>
      </c>
      <c r="AU19" s="4"/>
      <c r="AV19" s="4"/>
      <c r="AW19" s="4"/>
      <c r="AX19" s="4">
        <f t="shared" si="16"/>
        <v>13000</v>
      </c>
      <c r="AY19" s="4">
        <f t="shared" si="17"/>
        <v>3144271000</v>
      </c>
      <c r="AZ19" s="4">
        <f t="shared" si="18"/>
        <v>241867</v>
      </c>
    </row>
    <row r="20" spans="1:52" hidden="1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4"/>
      <c r="AD20" s="4"/>
      <c r="AE20" s="4" t="e">
        <f t="shared" si="8"/>
        <v>#DIV/0!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/>
      <c r="AP20" s="4"/>
      <c r="AQ20" s="4" t="e">
        <f t="shared" si="12"/>
        <v>#DIV/0!</v>
      </c>
      <c r="AR20" s="4"/>
      <c r="AS20" s="4"/>
      <c r="AT20" s="4" t="e">
        <f t="shared" si="13"/>
        <v>#DIV/0!</v>
      </c>
      <c r="AU20" s="4"/>
      <c r="AV20" s="4"/>
      <c r="AW20" s="4" t="e">
        <f t="shared" si="14"/>
        <v>#DIV/0!</v>
      </c>
      <c r="AX20" s="4">
        <f t="shared" si="16"/>
        <v>0</v>
      </c>
      <c r="AY20" s="4">
        <f t="shared" si="17"/>
        <v>0</v>
      </c>
      <c r="AZ20" s="4" t="e">
        <f t="shared" si="18"/>
        <v>#DIV/0!</v>
      </c>
    </row>
    <row r="21" spans="1:52" hidden="1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/>
      <c r="AP21" s="4"/>
      <c r="AQ21" s="4" t="e">
        <f t="shared" si="12"/>
        <v>#DIV/0!</v>
      </c>
      <c r="AR21" s="4"/>
      <c r="AS21" s="4"/>
      <c r="AT21" s="4" t="e">
        <f t="shared" si="13"/>
        <v>#DIV/0!</v>
      </c>
      <c r="AU21" s="4"/>
      <c r="AV21" s="4"/>
      <c r="AW21" s="4" t="e">
        <f t="shared" si="14"/>
        <v>#DIV/0!</v>
      </c>
      <c r="AX21" s="4">
        <f t="shared" si="16"/>
        <v>0</v>
      </c>
      <c r="AY21" s="4">
        <f t="shared" si="17"/>
        <v>0</v>
      </c>
      <c r="AZ21" s="4" t="e">
        <f t="shared" si="18"/>
        <v>#DIV/0!</v>
      </c>
    </row>
    <row r="22" spans="1:52" hidden="1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/>
      <c r="I22" s="4"/>
      <c r="J22" s="4" t="e">
        <f t="shared" si="1"/>
        <v>#DIV/0!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5">
        <v>13000</v>
      </c>
      <c r="U22" s="4">
        <v>3372200000</v>
      </c>
      <c r="V22" s="4">
        <f t="shared" si="5"/>
        <v>259400</v>
      </c>
      <c r="W22" s="4"/>
      <c r="X22" s="4"/>
      <c r="Y22" s="4" t="e">
        <f t="shared" si="6"/>
        <v>#DIV/0!</v>
      </c>
      <c r="Z22" s="5">
        <v>13000</v>
      </c>
      <c r="AA22" s="6">
        <v>3263455000</v>
      </c>
      <c r="AB22" s="4">
        <f t="shared" si="7"/>
        <v>251035</v>
      </c>
      <c r="AC22" s="4"/>
      <c r="AD22" s="4"/>
      <c r="AE22" s="4" t="e">
        <f t="shared" si="8"/>
        <v>#DIV/0!</v>
      </c>
      <c r="AF22" s="4"/>
      <c r="AG22" s="4"/>
      <c r="AH22" s="4" t="e">
        <f t="shared" si="9"/>
        <v>#DIV/0!</v>
      </c>
      <c r="AI22" s="4"/>
      <c r="AJ22" s="4"/>
      <c r="AK22" s="4" t="e">
        <f t="shared" si="10"/>
        <v>#DIV/0!</v>
      </c>
      <c r="AL22" s="5">
        <v>13000</v>
      </c>
      <c r="AM22" s="6">
        <v>3090191000</v>
      </c>
      <c r="AN22" s="4">
        <f t="shared" si="11"/>
        <v>237707</v>
      </c>
      <c r="AO22" s="4"/>
      <c r="AP22" s="4"/>
      <c r="AQ22" s="4" t="e">
        <f t="shared" si="12"/>
        <v>#DIV/0!</v>
      </c>
      <c r="AR22" s="4"/>
      <c r="AS22" s="4"/>
      <c r="AT22" s="4" t="e">
        <f t="shared" si="13"/>
        <v>#DIV/0!</v>
      </c>
      <c r="AU22" s="4"/>
      <c r="AV22" s="4"/>
      <c r="AW22" s="4" t="e">
        <f t="shared" si="14"/>
        <v>#DIV/0!</v>
      </c>
      <c r="AX22" s="4">
        <f t="shared" si="16"/>
        <v>39000</v>
      </c>
      <c r="AY22" s="4">
        <f t="shared" si="17"/>
        <v>9725846000</v>
      </c>
      <c r="AZ22" s="4">
        <f t="shared" si="18"/>
        <v>249380.66666666666</v>
      </c>
    </row>
    <row r="23" spans="1:52" hidden="1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5">
        <v>13000</v>
      </c>
      <c r="AA23" s="6">
        <v>3244020000</v>
      </c>
      <c r="AB23" s="4">
        <f t="shared" si="7"/>
        <v>249540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/>
      <c r="AP23" s="4"/>
      <c r="AQ23" s="4" t="e">
        <f t="shared" si="12"/>
        <v>#DIV/0!</v>
      </c>
      <c r="AR23" s="4"/>
      <c r="AS23" s="4"/>
      <c r="AT23" s="4" t="e">
        <f t="shared" si="13"/>
        <v>#DIV/0!</v>
      </c>
      <c r="AU23" s="4"/>
      <c r="AV23" s="4"/>
      <c r="AW23" s="4" t="e">
        <f t="shared" si="14"/>
        <v>#DIV/0!</v>
      </c>
      <c r="AX23" s="4">
        <f t="shared" si="16"/>
        <v>13000</v>
      </c>
      <c r="AY23" s="4">
        <f t="shared" si="17"/>
        <v>3244020000</v>
      </c>
      <c r="AZ23" s="4">
        <f t="shared" si="18"/>
        <v>249540</v>
      </c>
    </row>
    <row r="24" spans="1:52" hidden="1" x14ac:dyDescent="0.15">
      <c r="A24" s="32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>SUBTOTAL(9,T22:T23)</f>
        <v>13000</v>
      </c>
      <c r="U24" s="4">
        <f>SUBTOTAL(9,U22:U23)</f>
        <v>3372200000</v>
      </c>
      <c r="V24" s="4">
        <f t="shared" si="5"/>
        <v>259400</v>
      </c>
      <c r="W24" s="4"/>
      <c r="X24" s="4"/>
      <c r="Y24" s="4"/>
      <c r="Z24" s="4">
        <f>SUBTOTAL(9,Z22:Z23)</f>
        <v>26000</v>
      </c>
      <c r="AA24" s="4">
        <f>SUBTOTAL(9,AA22:AA23)</f>
        <v>6507475000</v>
      </c>
      <c r="AB24" s="4">
        <f t="shared" si="7"/>
        <v>250287.5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f>SUBTOTAL(9,AL22:AL23)</f>
        <v>13000</v>
      </c>
      <c r="AM24" s="4">
        <f>SUBTOTAL(9,AM22:AM23)</f>
        <v>3090191000</v>
      </c>
      <c r="AN24" s="4">
        <f t="shared" si="11"/>
        <v>237707</v>
      </c>
      <c r="AO24" s="4"/>
      <c r="AP24" s="4"/>
      <c r="AQ24" s="4"/>
      <c r="AR24" s="4"/>
      <c r="AS24" s="4"/>
      <c r="AT24" s="4"/>
      <c r="AU24" s="4"/>
      <c r="AV24" s="4"/>
      <c r="AW24" s="4"/>
      <c r="AX24" s="4">
        <f t="shared" si="16"/>
        <v>52000</v>
      </c>
      <c r="AY24" s="4">
        <f t="shared" si="17"/>
        <v>12969866000</v>
      </c>
      <c r="AZ24" s="4">
        <f t="shared" si="18"/>
        <v>249420.5</v>
      </c>
    </row>
    <row r="25" spans="1:52" hidden="1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5">
        <v>13000</v>
      </c>
      <c r="AJ25" s="6">
        <v>3026452000</v>
      </c>
      <c r="AK25" s="4">
        <f t="shared" si="10"/>
        <v>232804</v>
      </c>
      <c r="AL25" s="4"/>
      <c r="AM25" s="4"/>
      <c r="AN25" s="4" t="e">
        <f t="shared" si="11"/>
        <v>#DIV/0!</v>
      </c>
      <c r="AO25" s="4"/>
      <c r="AP25" s="4"/>
      <c r="AQ25" s="4" t="e">
        <f t="shared" si="12"/>
        <v>#DIV/0!</v>
      </c>
      <c r="AR25" s="4"/>
      <c r="AS25" s="4"/>
      <c r="AT25" s="4" t="e">
        <f t="shared" si="13"/>
        <v>#DIV/0!</v>
      </c>
      <c r="AU25" s="4"/>
      <c r="AV25" s="4"/>
      <c r="AW25" s="4" t="e">
        <f t="shared" si="14"/>
        <v>#DIV/0!</v>
      </c>
      <c r="AX25" s="4">
        <f t="shared" si="16"/>
        <v>13000</v>
      </c>
      <c r="AY25" s="4">
        <f t="shared" si="17"/>
        <v>3026452000</v>
      </c>
      <c r="AZ25" s="4">
        <f t="shared" si="18"/>
        <v>232804</v>
      </c>
    </row>
    <row r="26" spans="1:52" hidden="1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/>
      <c r="AP26" s="4"/>
      <c r="AQ26" s="4" t="e">
        <f t="shared" si="12"/>
        <v>#DIV/0!</v>
      </c>
      <c r="AR26" s="4"/>
      <c r="AS26" s="4"/>
      <c r="AT26" s="4" t="e">
        <f t="shared" si="13"/>
        <v>#DIV/0!</v>
      </c>
      <c r="AU26" s="4"/>
      <c r="AV26" s="4"/>
      <c r="AW26" s="4" t="e">
        <f t="shared" si="14"/>
        <v>#DIV/0!</v>
      </c>
      <c r="AX26" s="4">
        <f t="shared" si="16"/>
        <v>0</v>
      </c>
      <c r="AY26" s="4">
        <f t="shared" si="17"/>
        <v>0</v>
      </c>
      <c r="AZ26" s="4" t="e">
        <f t="shared" si="18"/>
        <v>#DIV/0!</v>
      </c>
    </row>
    <row r="27" spans="1:52" hidden="1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/>
      <c r="AP27" s="4"/>
      <c r="AQ27" s="4" t="e">
        <f t="shared" si="12"/>
        <v>#DIV/0!</v>
      </c>
      <c r="AR27" s="4"/>
      <c r="AS27" s="4"/>
      <c r="AT27" s="4" t="e">
        <f t="shared" si="13"/>
        <v>#DIV/0!</v>
      </c>
      <c r="AU27" s="4"/>
      <c r="AV27" s="4"/>
      <c r="AW27" s="4" t="e">
        <f t="shared" si="14"/>
        <v>#DIV/0!</v>
      </c>
      <c r="AX27" s="4">
        <f t="shared" si="16"/>
        <v>0</v>
      </c>
      <c r="AY27" s="4">
        <f t="shared" si="17"/>
        <v>0</v>
      </c>
      <c r="AZ27" s="4" t="e">
        <f t="shared" si="18"/>
        <v>#DIV/0!</v>
      </c>
    </row>
    <row r="28" spans="1:52" hidden="1" x14ac:dyDescent="0.15">
      <c r="A28" s="32"/>
      <c r="B28" t="s">
        <v>5</v>
      </c>
      <c r="C28" t="s">
        <v>6</v>
      </c>
      <c r="D28" t="s">
        <v>24</v>
      </c>
      <c r="E28" s="4"/>
      <c r="F28" s="4"/>
      <c r="G28" s="4" t="e">
        <f t="shared" si="0"/>
        <v>#DIV/0!</v>
      </c>
      <c r="H28" s="4"/>
      <c r="I28" s="4"/>
      <c r="J28" s="4" t="e">
        <f t="shared" si="1"/>
        <v>#DIV/0!</v>
      </c>
      <c r="K28" s="4"/>
      <c r="L28" s="4"/>
      <c r="M28" s="4" t="e">
        <f t="shared" si="2"/>
        <v>#DIV/0!</v>
      </c>
      <c r="N28" s="4"/>
      <c r="O28" s="4"/>
      <c r="P28" s="4" t="e">
        <f t="shared" si="3"/>
        <v>#DIV/0!</v>
      </c>
      <c r="Q28" s="4"/>
      <c r="R28" s="4"/>
      <c r="S28" s="4" t="e">
        <f t="shared" si="4"/>
        <v>#DIV/0!</v>
      </c>
      <c r="T28" s="4"/>
      <c r="U28" s="4"/>
      <c r="V28" s="4" t="e">
        <f t="shared" si="5"/>
        <v>#DIV/0!</v>
      </c>
      <c r="W28" s="4"/>
      <c r="X28" s="4"/>
      <c r="Y28" s="4" t="e">
        <f t="shared" si="6"/>
        <v>#DIV/0!</v>
      </c>
      <c r="Z28" s="4"/>
      <c r="AA28" s="4"/>
      <c r="AB28" s="4" t="e">
        <f t="shared" si="7"/>
        <v>#DIV/0!</v>
      </c>
      <c r="AC28" s="4"/>
      <c r="AD28" s="4"/>
      <c r="AE28" s="4" t="e">
        <f t="shared" si="8"/>
        <v>#DIV/0!</v>
      </c>
      <c r="AF28" s="4"/>
      <c r="AG28" s="4"/>
      <c r="AH28" s="4" t="e">
        <f t="shared" si="9"/>
        <v>#DIV/0!</v>
      </c>
      <c r="AI28" s="4"/>
      <c r="AJ28" s="4"/>
      <c r="AK28" s="4" t="e">
        <f t="shared" si="10"/>
        <v>#DIV/0!</v>
      </c>
      <c r="AL28" s="4"/>
      <c r="AM28" s="4"/>
      <c r="AN28" s="4" t="e">
        <f t="shared" si="11"/>
        <v>#DIV/0!</v>
      </c>
      <c r="AO28" s="5">
        <v>13000</v>
      </c>
      <c r="AP28" s="4">
        <v>3162692000</v>
      </c>
      <c r="AQ28" s="4">
        <f t="shared" si="12"/>
        <v>243284</v>
      </c>
      <c r="AR28" s="4"/>
      <c r="AS28" s="4"/>
      <c r="AT28" s="4" t="e">
        <f t="shared" si="13"/>
        <v>#DIV/0!</v>
      </c>
      <c r="AU28" s="4"/>
      <c r="AV28" s="4"/>
      <c r="AW28" s="4" t="e">
        <f t="shared" si="14"/>
        <v>#DIV/0!</v>
      </c>
      <c r="AX28" s="4">
        <f t="shared" si="16"/>
        <v>13000</v>
      </c>
      <c r="AY28" s="4">
        <f t="shared" si="17"/>
        <v>3162692000</v>
      </c>
      <c r="AZ28" s="4">
        <f t="shared" si="18"/>
        <v>243284</v>
      </c>
    </row>
    <row r="29" spans="1:52" hidden="1" x14ac:dyDescent="0.15">
      <c r="A29" s="32"/>
      <c r="B29" t="s">
        <v>5</v>
      </c>
      <c r="C29" t="s">
        <v>6</v>
      </c>
      <c r="D29" t="s">
        <v>25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/>
      <c r="AP29" s="4"/>
      <c r="AQ29" s="4" t="e">
        <f t="shared" si="12"/>
        <v>#DIV/0!</v>
      </c>
      <c r="AR29" s="4"/>
      <c r="AS29" s="4"/>
      <c r="AT29" s="4" t="e">
        <f t="shared" si="13"/>
        <v>#DIV/0!</v>
      </c>
      <c r="AU29" s="4"/>
      <c r="AV29" s="4"/>
      <c r="AW29" s="4" t="e">
        <f t="shared" si="14"/>
        <v>#DIV/0!</v>
      </c>
      <c r="AX29" s="4">
        <f t="shared" si="16"/>
        <v>0</v>
      </c>
      <c r="AY29" s="4">
        <f t="shared" si="17"/>
        <v>0</v>
      </c>
      <c r="AZ29" s="4" t="e">
        <f t="shared" si="18"/>
        <v>#DIV/0!</v>
      </c>
    </row>
    <row r="30" spans="1:52" hidden="1" x14ac:dyDescent="0.15">
      <c r="A30" s="32"/>
      <c r="D30" s="1" t="s">
        <v>26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>
        <f>SUBTOTAL(9,AO28:AO29)</f>
        <v>13000</v>
      </c>
      <c r="AP30" s="4">
        <f>SUBTOTAL(9,AP28:AP29)</f>
        <v>3162692000</v>
      </c>
      <c r="AQ30" s="4">
        <f t="shared" si="12"/>
        <v>243284</v>
      </c>
      <c r="AR30" s="4"/>
      <c r="AS30" s="4"/>
      <c r="AT30" s="4"/>
      <c r="AU30" s="4"/>
      <c r="AV30" s="4"/>
      <c r="AW30" s="4"/>
      <c r="AX30" s="4">
        <f t="shared" si="16"/>
        <v>13000</v>
      </c>
      <c r="AY30" s="4">
        <f t="shared" si="17"/>
        <v>3162692000</v>
      </c>
      <c r="AZ30" s="4">
        <f t="shared" si="18"/>
        <v>243284</v>
      </c>
    </row>
    <row r="31" spans="1:52" x14ac:dyDescent="0.15">
      <c r="A31" s="32"/>
      <c r="B31" t="s">
        <v>75</v>
      </c>
      <c r="C31" t="s">
        <v>6</v>
      </c>
      <c r="D31" s="1" t="s">
        <v>105</v>
      </c>
      <c r="E31" s="4"/>
      <c r="F31" s="4"/>
      <c r="G31" s="4"/>
      <c r="H31" s="4"/>
      <c r="I31" s="4"/>
      <c r="J31" s="4"/>
      <c r="K31" s="4">
        <f>SUBTOTAL(9,K6:K30)</f>
        <v>13000</v>
      </c>
      <c r="L31" s="4">
        <f>SUBTOTAL(9,L6:L30)</f>
        <v>3302000000</v>
      </c>
      <c r="M31" s="4">
        <f t="shared" si="2"/>
        <v>254000</v>
      </c>
      <c r="N31" s="4">
        <f>SUBTOTAL(9,N6:N30)</f>
        <v>13000</v>
      </c>
      <c r="O31" s="4">
        <f>SUBTOTAL(9,O6:O30)</f>
        <v>3489811000</v>
      </c>
      <c r="P31" s="4">
        <f t="shared" si="3"/>
        <v>268447</v>
      </c>
      <c r="Q31" s="4"/>
      <c r="R31" s="4"/>
      <c r="S31" s="4"/>
      <c r="T31" s="4">
        <f>SUBTOTAL(9,T6:T30)</f>
        <v>13000</v>
      </c>
      <c r="U31" s="4">
        <f>SUBTOTAL(9,U6:U30)</f>
        <v>3372200000</v>
      </c>
      <c r="V31" s="4">
        <f t="shared" si="5"/>
        <v>259400</v>
      </c>
      <c r="W31" s="4">
        <f>SUBTOTAL(9,W6:W30)</f>
        <v>13000</v>
      </c>
      <c r="X31" s="4">
        <f>SUBTOTAL(9,X6:X30)</f>
        <v>3366155000</v>
      </c>
      <c r="Y31" s="4">
        <f t="shared" si="6"/>
        <v>258935</v>
      </c>
      <c r="Z31" s="4">
        <f>SUBTOTAL(9,Z6:Z30)</f>
        <v>26000</v>
      </c>
      <c r="AA31" s="4">
        <f>SUBTOTAL(9,AA6:AA30)</f>
        <v>6507475000</v>
      </c>
      <c r="AB31" s="4">
        <f t="shared" si="7"/>
        <v>250287.5</v>
      </c>
      <c r="AC31" s="4">
        <f>SUBTOTAL(9,AC6:AC30)</f>
        <v>13000</v>
      </c>
      <c r="AD31" s="4">
        <f>SUBTOTAL(9,AD6:AD30)</f>
        <v>3231644000</v>
      </c>
      <c r="AE31" s="4">
        <f t="shared" si="8"/>
        <v>248588</v>
      </c>
      <c r="AF31" s="4">
        <f>SUBTOTAL(9,AF6:AF30)</f>
        <v>26000</v>
      </c>
      <c r="AG31" s="4">
        <f>SUBTOTAL(9,AG6:AG30)</f>
        <v>6041841000</v>
      </c>
      <c r="AH31" s="4">
        <f t="shared" si="9"/>
        <v>232378.5</v>
      </c>
      <c r="AI31" s="4">
        <f>SUBTOTAL(9,AI6:AI30)</f>
        <v>13000</v>
      </c>
      <c r="AJ31" s="4">
        <f>SUBTOTAL(9,AJ6:AJ30)</f>
        <v>3026452000</v>
      </c>
      <c r="AK31" s="4">
        <f t="shared" si="10"/>
        <v>232804</v>
      </c>
      <c r="AL31" s="4">
        <f>SUBTOTAL(9,AL6:AL30)</f>
        <v>26000</v>
      </c>
      <c r="AM31" s="4">
        <f>SUBTOTAL(9,AM6:AM30)</f>
        <v>6146465000</v>
      </c>
      <c r="AN31" s="4">
        <f t="shared" si="11"/>
        <v>236402.5</v>
      </c>
      <c r="AO31" s="4">
        <f>SUBTOTAL(9,AO6:AO30)</f>
        <v>13000</v>
      </c>
      <c r="AP31" s="4">
        <f>SUBTOTAL(9,AP6:AP30)</f>
        <v>3162692000</v>
      </c>
      <c r="AQ31" s="4">
        <f t="shared" si="12"/>
        <v>243284</v>
      </c>
      <c r="AR31" s="4">
        <f>SUBTOTAL(9,AR6:AR30)</f>
        <v>39000</v>
      </c>
      <c r="AS31" s="4">
        <f>SUBTOTAL(9,AS6:AS30)</f>
        <v>9455940000</v>
      </c>
      <c r="AT31" s="4">
        <f t="shared" si="13"/>
        <v>242460</v>
      </c>
      <c r="AU31" s="4"/>
      <c r="AV31" s="4"/>
      <c r="AW31" s="4"/>
      <c r="AX31" s="4">
        <f t="shared" si="16"/>
        <v>208000</v>
      </c>
      <c r="AY31" s="4">
        <f t="shared" si="17"/>
        <v>51102675000</v>
      </c>
      <c r="AZ31" s="4">
        <f t="shared" si="18"/>
        <v>245685.9375</v>
      </c>
    </row>
    <row r="32" spans="1:52" hidden="1" x14ac:dyDescent="0.15">
      <c r="A32" s="32"/>
      <c r="B32" t="s">
        <v>27</v>
      </c>
      <c r="C32" t="s">
        <v>6</v>
      </c>
      <c r="D32" t="s">
        <v>7</v>
      </c>
      <c r="E32" s="4"/>
      <c r="F32" s="4"/>
      <c r="G32" s="4" t="e">
        <f t="shared" si="0"/>
        <v>#DIV/0!</v>
      </c>
      <c r="H32" s="4"/>
      <c r="I32" s="4"/>
      <c r="J32" s="4" t="e">
        <f t="shared" si="1"/>
        <v>#DIV/0!</v>
      </c>
      <c r="K32" s="4"/>
      <c r="L32" s="4"/>
      <c r="M32" s="4" t="e">
        <f t="shared" si="2"/>
        <v>#DIV/0!</v>
      </c>
      <c r="N32" s="4"/>
      <c r="O32" s="4"/>
      <c r="P32" s="4" t="e">
        <f t="shared" si="3"/>
        <v>#DIV/0!</v>
      </c>
      <c r="Q32" s="5">
        <v>12000</v>
      </c>
      <c r="R32" s="4">
        <v>2349228000</v>
      </c>
      <c r="S32" s="4">
        <f t="shared" si="4"/>
        <v>195769</v>
      </c>
      <c r="T32" s="4"/>
      <c r="U32" s="4"/>
      <c r="V32" s="4" t="e">
        <f t="shared" si="5"/>
        <v>#DIV/0!</v>
      </c>
      <c r="W32" s="4"/>
      <c r="X32" s="4"/>
      <c r="Y32" s="4" t="e">
        <f t="shared" si="6"/>
        <v>#DIV/0!</v>
      </c>
      <c r="Z32" s="5">
        <v>12000</v>
      </c>
      <c r="AA32" s="6">
        <v>2279976000</v>
      </c>
      <c r="AB32" s="4">
        <f t="shared" si="7"/>
        <v>189998</v>
      </c>
      <c r="AC32" s="5">
        <v>12000</v>
      </c>
      <c r="AD32" s="4">
        <v>2427660000</v>
      </c>
      <c r="AE32" s="4">
        <f t="shared" si="8"/>
        <v>202305</v>
      </c>
      <c r="AF32" s="4"/>
      <c r="AG32" s="4"/>
      <c r="AH32" s="4" t="e">
        <f t="shared" si="9"/>
        <v>#DIV/0!</v>
      </c>
      <c r="AI32" s="4"/>
      <c r="AJ32" s="4"/>
      <c r="AK32" s="4" t="e">
        <f t="shared" si="10"/>
        <v>#DIV/0!</v>
      </c>
      <c r="AL32" s="4"/>
      <c r="AM32" s="4"/>
      <c r="AN32" s="4" t="e">
        <f t="shared" si="11"/>
        <v>#DIV/0!</v>
      </c>
      <c r="AO32" s="4"/>
      <c r="AP32" s="4"/>
      <c r="AQ32" s="4" t="e">
        <f t="shared" si="12"/>
        <v>#DIV/0!</v>
      </c>
      <c r="AR32" s="4"/>
      <c r="AS32" s="4"/>
      <c r="AT32" s="4" t="e">
        <f t="shared" si="13"/>
        <v>#DIV/0!</v>
      </c>
      <c r="AU32" s="4"/>
      <c r="AV32" s="4"/>
      <c r="AW32" s="4" t="e">
        <f t="shared" si="14"/>
        <v>#DIV/0!</v>
      </c>
      <c r="AX32" s="4">
        <f t="shared" si="16"/>
        <v>36000</v>
      </c>
      <c r="AY32" s="4">
        <f t="shared" si="17"/>
        <v>7056864000</v>
      </c>
      <c r="AZ32" s="4">
        <f t="shared" si="18"/>
        <v>196024</v>
      </c>
    </row>
    <row r="33" spans="1:52" hidden="1" x14ac:dyDescent="0.15">
      <c r="A33" s="32"/>
      <c r="B33" t="s">
        <v>27</v>
      </c>
      <c r="C33" t="s">
        <v>6</v>
      </c>
      <c r="D33" t="s">
        <v>17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4"/>
      <c r="X33" s="4"/>
      <c r="Y33" s="4" t="e">
        <f t="shared" si="6"/>
        <v>#DIV/0!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/>
      <c r="AP33" s="4"/>
      <c r="AQ33" s="4" t="e">
        <f t="shared" si="12"/>
        <v>#DIV/0!</v>
      </c>
      <c r="AR33" s="4"/>
      <c r="AS33" s="4"/>
      <c r="AT33" s="4" t="e">
        <f t="shared" si="13"/>
        <v>#DIV/0!</v>
      </c>
      <c r="AU33" s="4"/>
      <c r="AV33" s="4"/>
      <c r="AW33" s="4" t="e">
        <f t="shared" si="14"/>
        <v>#DIV/0!</v>
      </c>
      <c r="AX33" s="4">
        <f t="shared" si="16"/>
        <v>0</v>
      </c>
      <c r="AY33" s="4">
        <f t="shared" si="17"/>
        <v>0</v>
      </c>
      <c r="AZ33" s="4" t="e">
        <f t="shared" si="18"/>
        <v>#DIV/0!</v>
      </c>
    </row>
    <row r="34" spans="1:52" x14ac:dyDescent="0.15">
      <c r="A34" s="32"/>
      <c r="B34" t="s">
        <v>76</v>
      </c>
      <c r="C34" t="s">
        <v>6</v>
      </c>
      <c r="D34" s="1" t="s">
        <v>105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>
        <f>SUBTOTAL(9,Q32:Q33)</f>
        <v>12000</v>
      </c>
      <c r="R34" s="4">
        <f>SUBTOTAL(9,R32:R33)</f>
        <v>2349228000</v>
      </c>
      <c r="S34" s="4">
        <f t="shared" si="4"/>
        <v>195769</v>
      </c>
      <c r="T34" s="4"/>
      <c r="U34" s="4"/>
      <c r="V34" s="4"/>
      <c r="W34" s="4"/>
      <c r="X34" s="4"/>
      <c r="Y34" s="4"/>
      <c r="Z34" s="4">
        <f>SUBTOTAL(9,Z32:Z33)</f>
        <v>12000</v>
      </c>
      <c r="AA34" s="4">
        <f>SUBTOTAL(9,AA32:AA33)</f>
        <v>2279976000</v>
      </c>
      <c r="AB34" s="4">
        <f t="shared" si="7"/>
        <v>189998</v>
      </c>
      <c r="AC34" s="4">
        <f>SUBTOTAL(9,AC32:AC33)</f>
        <v>12000</v>
      </c>
      <c r="AD34" s="4">
        <f>SUBTOTAL(9,AD32:AD33)</f>
        <v>2427660000</v>
      </c>
      <c r="AE34" s="4">
        <f t="shared" si="8"/>
        <v>202305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>
        <f t="shared" si="16"/>
        <v>36000</v>
      </c>
      <c r="AY34" s="4">
        <f t="shared" si="17"/>
        <v>7056864000</v>
      </c>
      <c r="AZ34" s="4">
        <f t="shared" si="18"/>
        <v>196024</v>
      </c>
    </row>
    <row r="35" spans="1:52" hidden="1" x14ac:dyDescent="0.15">
      <c r="A35" s="32"/>
      <c r="B35" t="s">
        <v>28</v>
      </c>
      <c r="C35" t="s">
        <v>6</v>
      </c>
      <c r="D35" t="s">
        <v>10</v>
      </c>
      <c r="E35" s="4"/>
      <c r="F35" s="4"/>
      <c r="G35" s="4" t="e">
        <f t="shared" si="0"/>
        <v>#DIV/0!</v>
      </c>
      <c r="H35" s="4"/>
      <c r="I35" s="4"/>
      <c r="J35" s="4" t="e">
        <f t="shared" si="1"/>
        <v>#DIV/0!</v>
      </c>
      <c r="K35" s="4"/>
      <c r="L35" s="4"/>
      <c r="M35" s="4" t="e">
        <f t="shared" si="2"/>
        <v>#DIV/0!</v>
      </c>
      <c r="N35" s="4"/>
      <c r="O35" s="4"/>
      <c r="P35" s="4" t="e">
        <f t="shared" si="3"/>
        <v>#DIV/0!</v>
      </c>
      <c r="Q35" s="4"/>
      <c r="R35" s="4"/>
      <c r="S35" s="4" t="e">
        <f t="shared" si="4"/>
        <v>#DIV/0!</v>
      </c>
      <c r="T35" s="4"/>
      <c r="U35" s="4"/>
      <c r="V35" s="4" t="e">
        <f t="shared" si="5"/>
        <v>#DIV/0!</v>
      </c>
      <c r="W35" s="4"/>
      <c r="X35" s="4"/>
      <c r="Y35" s="4" t="e">
        <f t="shared" si="6"/>
        <v>#DIV/0!</v>
      </c>
      <c r="Z35" s="4"/>
      <c r="AA35" s="4"/>
      <c r="AB35" s="4" t="e">
        <f t="shared" si="7"/>
        <v>#DIV/0!</v>
      </c>
      <c r="AC35" s="4"/>
      <c r="AD35" s="4"/>
      <c r="AE35" s="4" t="e">
        <f t="shared" si="8"/>
        <v>#DIV/0!</v>
      </c>
      <c r="AF35" s="4"/>
      <c r="AG35" s="4"/>
      <c r="AH35" s="4" t="e">
        <f t="shared" si="9"/>
        <v>#DIV/0!</v>
      </c>
      <c r="AI35" s="4"/>
      <c r="AJ35" s="4"/>
      <c r="AK35" s="4" t="e">
        <f t="shared" si="10"/>
        <v>#DIV/0!</v>
      </c>
      <c r="AL35" s="4"/>
      <c r="AM35" s="4"/>
      <c r="AN35" s="4" t="e">
        <f t="shared" si="11"/>
        <v>#DIV/0!</v>
      </c>
      <c r="AO35" s="4"/>
      <c r="AP35" s="4"/>
      <c r="AQ35" s="4" t="e">
        <f t="shared" si="12"/>
        <v>#DIV/0!</v>
      </c>
      <c r="AR35" s="5">
        <v>12000</v>
      </c>
      <c r="AS35" s="4">
        <v>1425288000</v>
      </c>
      <c r="AT35" s="4">
        <f t="shared" si="13"/>
        <v>118774</v>
      </c>
      <c r="AU35" s="4"/>
      <c r="AV35" s="4"/>
      <c r="AW35" s="4" t="e">
        <f t="shared" si="14"/>
        <v>#DIV/0!</v>
      </c>
      <c r="AX35" s="4">
        <f t="shared" si="16"/>
        <v>12000</v>
      </c>
      <c r="AY35" s="4">
        <f t="shared" si="17"/>
        <v>1425288000</v>
      </c>
      <c r="AZ35" s="4">
        <f t="shared" si="18"/>
        <v>118774</v>
      </c>
    </row>
    <row r="36" spans="1:52" hidden="1" x14ac:dyDescent="0.15">
      <c r="A36" s="32"/>
      <c r="B36" t="s">
        <v>28</v>
      </c>
      <c r="C36" t="s">
        <v>6</v>
      </c>
      <c r="D36" t="s">
        <v>29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4"/>
      <c r="M36" s="4" t="e">
        <f t="shared" si="2"/>
        <v>#DIV/0!</v>
      </c>
      <c r="N36" s="5">
        <v>12000</v>
      </c>
      <c r="O36" s="6">
        <v>2456124000</v>
      </c>
      <c r="P36" s="4">
        <f t="shared" si="3"/>
        <v>204677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5">
        <v>12000</v>
      </c>
      <c r="X36" s="6">
        <v>2528772000</v>
      </c>
      <c r="Y36" s="4">
        <f t="shared" si="6"/>
        <v>210731</v>
      </c>
      <c r="Z36" s="4"/>
      <c r="AA36" s="4"/>
      <c r="AB36" s="4" t="e">
        <f t="shared" si="7"/>
        <v>#DIV/0!</v>
      </c>
      <c r="AC36" s="4"/>
      <c r="AD36" s="4"/>
      <c r="AE36" s="4" t="e">
        <f t="shared" si="8"/>
        <v>#DIV/0!</v>
      </c>
      <c r="AF36" s="4"/>
      <c r="AG36" s="4"/>
      <c r="AH36" s="4" t="e">
        <f t="shared" si="9"/>
        <v>#DIV/0!</v>
      </c>
      <c r="AI36" s="4"/>
      <c r="AJ36" s="4"/>
      <c r="AK36" s="4" t="e">
        <f t="shared" si="10"/>
        <v>#DIV/0!</v>
      </c>
      <c r="AL36" s="4"/>
      <c r="AM36" s="4"/>
      <c r="AN36" s="4" t="e">
        <f t="shared" si="11"/>
        <v>#DIV/0!</v>
      </c>
      <c r="AO36" s="4"/>
      <c r="AP36" s="4"/>
      <c r="AQ36" s="4" t="e">
        <f t="shared" si="12"/>
        <v>#DIV/0!</v>
      </c>
      <c r="AR36" s="4"/>
      <c r="AS36" s="4"/>
      <c r="AT36" s="4" t="e">
        <f t="shared" si="13"/>
        <v>#DIV/0!</v>
      </c>
      <c r="AU36" s="4"/>
      <c r="AV36" s="4"/>
      <c r="AW36" s="4" t="e">
        <f t="shared" si="14"/>
        <v>#DIV/0!</v>
      </c>
      <c r="AX36" s="4">
        <f t="shared" si="16"/>
        <v>24000</v>
      </c>
      <c r="AY36" s="4">
        <f t="shared" si="17"/>
        <v>4984896000</v>
      </c>
      <c r="AZ36" s="4">
        <f t="shared" si="18"/>
        <v>207704</v>
      </c>
    </row>
    <row r="37" spans="1:52" hidden="1" x14ac:dyDescent="0.15">
      <c r="A37" s="32"/>
      <c r="B37" t="s">
        <v>28</v>
      </c>
      <c r="C37" t="s">
        <v>6</v>
      </c>
      <c r="D37" t="s">
        <v>12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5">
        <v>12000</v>
      </c>
      <c r="U37" s="4">
        <v>2519976000</v>
      </c>
      <c r="V37" s="4">
        <f t="shared" si="5"/>
        <v>209998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4"/>
      <c r="AJ37" s="4"/>
      <c r="AK37" s="4" t="e">
        <f t="shared" si="10"/>
        <v>#DIV/0!</v>
      </c>
      <c r="AL37" s="5">
        <v>12000</v>
      </c>
      <c r="AM37" s="6">
        <v>1721376000</v>
      </c>
      <c r="AN37" s="4">
        <f t="shared" si="11"/>
        <v>143448</v>
      </c>
      <c r="AO37" s="4"/>
      <c r="AP37" s="4"/>
      <c r="AQ37" s="4" t="e">
        <f t="shared" si="12"/>
        <v>#DIV/0!</v>
      </c>
      <c r="AR37" s="4"/>
      <c r="AS37" s="4"/>
      <c r="AT37" s="4" t="e">
        <f t="shared" si="13"/>
        <v>#DIV/0!</v>
      </c>
      <c r="AU37" s="4"/>
      <c r="AV37" s="4"/>
      <c r="AW37" s="4" t="e">
        <f t="shared" si="14"/>
        <v>#DIV/0!</v>
      </c>
      <c r="AX37" s="4">
        <f t="shared" si="16"/>
        <v>24000</v>
      </c>
      <c r="AY37" s="4">
        <f t="shared" si="17"/>
        <v>4241352000</v>
      </c>
      <c r="AZ37" s="4">
        <f t="shared" si="18"/>
        <v>176723</v>
      </c>
    </row>
    <row r="38" spans="1:52" hidden="1" x14ac:dyDescent="0.15">
      <c r="A38" s="32"/>
      <c r="B38" t="s">
        <v>28</v>
      </c>
      <c r="C38" t="s">
        <v>6</v>
      </c>
      <c r="D38" t="s">
        <v>30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/>
      <c r="AP38" s="4"/>
      <c r="AQ38" s="4" t="e">
        <f t="shared" si="12"/>
        <v>#DIV/0!</v>
      </c>
      <c r="AR38" s="4"/>
      <c r="AS38" s="4"/>
      <c r="AT38" s="4" t="e">
        <f t="shared" si="13"/>
        <v>#DIV/0!</v>
      </c>
      <c r="AU38" s="4"/>
      <c r="AV38" s="4"/>
      <c r="AW38" s="4" t="e">
        <f t="shared" si="14"/>
        <v>#DIV/0!</v>
      </c>
      <c r="AX38" s="4">
        <f t="shared" si="16"/>
        <v>0</v>
      </c>
      <c r="AY38" s="4">
        <f t="shared" si="17"/>
        <v>0</v>
      </c>
      <c r="AZ38" s="4" t="e">
        <f t="shared" si="18"/>
        <v>#DIV/0!</v>
      </c>
    </row>
    <row r="39" spans="1:52" hidden="1" x14ac:dyDescent="0.15">
      <c r="A39" s="32"/>
      <c r="B39" t="s">
        <v>28</v>
      </c>
      <c r="C39" t="s">
        <v>6</v>
      </c>
      <c r="D39" t="s">
        <v>31</v>
      </c>
      <c r="E39" s="4"/>
      <c r="F39" s="4"/>
      <c r="G39" s="4" t="e">
        <f t="shared" si="0"/>
        <v>#DIV/0!</v>
      </c>
      <c r="H39" s="4"/>
      <c r="I39" s="4"/>
      <c r="J39" s="4" t="e">
        <f t="shared" si="1"/>
        <v>#DIV/0!</v>
      </c>
      <c r="K39" s="4"/>
      <c r="L39" s="4"/>
      <c r="M39" s="4" t="e">
        <f t="shared" si="2"/>
        <v>#DIV/0!</v>
      </c>
      <c r="N39" s="4"/>
      <c r="O39" s="4"/>
      <c r="P39" s="4" t="e">
        <f t="shared" si="3"/>
        <v>#DIV/0!</v>
      </c>
      <c r="Q39" s="4"/>
      <c r="R39" s="4"/>
      <c r="S39" s="4" t="e">
        <f t="shared" si="4"/>
        <v>#DIV/0!</v>
      </c>
      <c r="T39" s="4"/>
      <c r="U39" s="4"/>
      <c r="V39" s="4" t="e">
        <f t="shared" si="5"/>
        <v>#DIV/0!</v>
      </c>
      <c r="W39" s="4"/>
      <c r="X39" s="4"/>
      <c r="Y39" s="4" t="e">
        <f t="shared" si="6"/>
        <v>#DIV/0!</v>
      </c>
      <c r="Z39" s="4"/>
      <c r="AA39" s="4"/>
      <c r="AB39" s="4" t="e">
        <f t="shared" si="7"/>
        <v>#DIV/0!</v>
      </c>
      <c r="AC39" s="4"/>
      <c r="AD39" s="4"/>
      <c r="AE39" s="4" t="e">
        <f t="shared" si="8"/>
        <v>#DIV/0!</v>
      </c>
      <c r="AF39" s="4"/>
      <c r="AG39" s="4"/>
      <c r="AH39" s="4" t="e">
        <f t="shared" si="9"/>
        <v>#DIV/0!</v>
      </c>
      <c r="AI39" s="5">
        <v>12000</v>
      </c>
      <c r="AJ39" s="6">
        <v>1976748000</v>
      </c>
      <c r="AK39" s="4">
        <f t="shared" si="10"/>
        <v>164729</v>
      </c>
      <c r="AL39" s="4"/>
      <c r="AM39" s="4"/>
      <c r="AN39" s="4" t="e">
        <f t="shared" si="11"/>
        <v>#DIV/0!</v>
      </c>
      <c r="AO39" s="4"/>
      <c r="AP39" s="4"/>
      <c r="AQ39" s="4" t="e">
        <f t="shared" si="12"/>
        <v>#DIV/0!</v>
      </c>
      <c r="AR39" s="4"/>
      <c r="AS39" s="4"/>
      <c r="AT39" s="4" t="e">
        <f t="shared" si="13"/>
        <v>#DIV/0!</v>
      </c>
      <c r="AU39" s="4"/>
      <c r="AV39" s="4"/>
      <c r="AW39" s="4" t="e">
        <f t="shared" si="14"/>
        <v>#DIV/0!</v>
      </c>
      <c r="AX39" s="4">
        <f t="shared" si="16"/>
        <v>12000</v>
      </c>
      <c r="AY39" s="4">
        <f t="shared" si="17"/>
        <v>1976748000</v>
      </c>
      <c r="AZ39" s="4">
        <f t="shared" si="18"/>
        <v>164729</v>
      </c>
    </row>
    <row r="40" spans="1:52" x14ac:dyDescent="0.15">
      <c r="A40" s="32"/>
      <c r="B40" t="s">
        <v>119</v>
      </c>
      <c r="C40" t="s">
        <v>6</v>
      </c>
      <c r="D40" s="1" t="s">
        <v>105</v>
      </c>
      <c r="E40" s="4"/>
      <c r="F40" s="4"/>
      <c r="G40" s="4"/>
      <c r="H40" s="4"/>
      <c r="I40" s="4"/>
      <c r="J40" s="4"/>
      <c r="K40" s="4"/>
      <c r="L40" s="4"/>
      <c r="M40" s="4"/>
      <c r="N40" s="4">
        <f>SUBTOTAL(9,N35:N39)</f>
        <v>12000</v>
      </c>
      <c r="O40" s="4">
        <f>SUBTOTAL(9,O35:O39)</f>
        <v>2456124000</v>
      </c>
      <c r="P40" s="4">
        <f t="shared" si="3"/>
        <v>204677</v>
      </c>
      <c r="Q40" s="4"/>
      <c r="R40" s="4"/>
      <c r="S40" s="4"/>
      <c r="T40" s="4">
        <f>SUBTOTAL(9,T35:T39)</f>
        <v>12000</v>
      </c>
      <c r="U40" s="4">
        <f>SUBTOTAL(9,U35:U39)</f>
        <v>2519976000</v>
      </c>
      <c r="V40" s="4">
        <f t="shared" si="5"/>
        <v>209998</v>
      </c>
      <c r="W40" s="4">
        <f>SUBTOTAL(9,W35:W39)</f>
        <v>12000</v>
      </c>
      <c r="X40" s="4">
        <f>SUBTOTAL(9,X35:X39)</f>
        <v>2528772000</v>
      </c>
      <c r="Y40" s="4">
        <f t="shared" si="6"/>
        <v>210731</v>
      </c>
      <c r="Z40" s="4"/>
      <c r="AA40" s="4"/>
      <c r="AB40" s="4"/>
      <c r="AC40" s="4"/>
      <c r="AD40" s="4"/>
      <c r="AE40" s="4"/>
      <c r="AF40" s="4"/>
      <c r="AG40" s="4"/>
      <c r="AH40" s="4"/>
      <c r="AI40" s="4">
        <f>SUBTOTAL(9,AI35:AI39)</f>
        <v>12000</v>
      </c>
      <c r="AJ40" s="4">
        <f>SUBTOTAL(9,AJ35:AJ39)</f>
        <v>1976748000</v>
      </c>
      <c r="AK40" s="4">
        <f t="shared" si="10"/>
        <v>164729</v>
      </c>
      <c r="AL40" s="4">
        <f>SUBTOTAL(9,AL35:AL39)</f>
        <v>12000</v>
      </c>
      <c r="AM40" s="4">
        <f>SUBTOTAL(9,AM35:AM39)</f>
        <v>1721376000</v>
      </c>
      <c r="AN40" s="4">
        <f t="shared" si="11"/>
        <v>143448</v>
      </c>
      <c r="AO40" s="4"/>
      <c r="AP40" s="4"/>
      <c r="AQ40" s="4"/>
      <c r="AR40" s="4">
        <f>SUBTOTAL(9,AR35:AR39)</f>
        <v>12000</v>
      </c>
      <c r="AS40" s="4">
        <f>SUBTOTAL(9,AS35:AS39)</f>
        <v>1425288000</v>
      </c>
      <c r="AT40" s="4">
        <f t="shared" si="13"/>
        <v>118774</v>
      </c>
      <c r="AU40" s="4"/>
      <c r="AV40" s="4"/>
      <c r="AW40" s="4"/>
      <c r="AX40" s="4">
        <f t="shared" si="16"/>
        <v>72000</v>
      </c>
      <c r="AY40" s="4">
        <f t="shared" si="17"/>
        <v>12628284000</v>
      </c>
      <c r="AZ40" s="4">
        <f t="shared" si="18"/>
        <v>175392.83333333334</v>
      </c>
    </row>
    <row r="41" spans="1:52" hidden="1" x14ac:dyDescent="0.15">
      <c r="A41" s="32"/>
      <c r="B41" t="s">
        <v>32</v>
      </c>
      <c r="C41" t="s">
        <v>33</v>
      </c>
      <c r="D41" t="s">
        <v>29</v>
      </c>
      <c r="E41" s="4"/>
      <c r="F41" s="4"/>
      <c r="G41" s="4" t="e">
        <f>F41/E41</f>
        <v>#DIV/0!</v>
      </c>
      <c r="H41" s="4"/>
      <c r="I41" s="4"/>
      <c r="J41" s="4" t="e">
        <f>I41/H41</f>
        <v>#DIV/0!</v>
      </c>
      <c r="K41" s="5">
        <v>7000</v>
      </c>
      <c r="L41" s="6">
        <v>545188000</v>
      </c>
      <c r="M41" s="4">
        <f>L41/K41</f>
        <v>77884</v>
      </c>
      <c r="N41" s="5">
        <v>7000</v>
      </c>
      <c r="O41" s="6">
        <v>530467000</v>
      </c>
      <c r="P41" s="4">
        <f>O41/N41</f>
        <v>75781</v>
      </c>
      <c r="Q41" s="5">
        <v>7000</v>
      </c>
      <c r="R41" s="4">
        <v>516761000</v>
      </c>
      <c r="S41" s="4">
        <f>R41/Q41</f>
        <v>73823</v>
      </c>
      <c r="T41" s="5">
        <v>7000</v>
      </c>
      <c r="U41" s="4">
        <v>499436000</v>
      </c>
      <c r="V41" s="4">
        <f>U41/T41</f>
        <v>71348</v>
      </c>
      <c r="W41" s="5">
        <v>12000</v>
      </c>
      <c r="X41" s="6">
        <v>857388000</v>
      </c>
      <c r="Y41" s="4">
        <f>X41/W41</f>
        <v>71449</v>
      </c>
      <c r="Z41" s="5">
        <v>7000</v>
      </c>
      <c r="AA41" s="6">
        <v>489783000</v>
      </c>
      <c r="AB41" s="4">
        <f>AA41/Z41</f>
        <v>69969</v>
      </c>
      <c r="AC41" s="5">
        <v>7000</v>
      </c>
      <c r="AD41" s="4">
        <v>499359000</v>
      </c>
      <c r="AE41" s="4">
        <f>AD41/AC41</f>
        <v>71337</v>
      </c>
      <c r="AF41" s="5">
        <v>7000</v>
      </c>
      <c r="AG41" s="4">
        <v>500668000</v>
      </c>
      <c r="AH41" s="4">
        <f>AG41/AF41</f>
        <v>71524</v>
      </c>
      <c r="AI41" s="5">
        <v>12000</v>
      </c>
      <c r="AJ41" s="6">
        <v>883704000</v>
      </c>
      <c r="AK41" s="4">
        <f>AJ41/AI41</f>
        <v>73642</v>
      </c>
      <c r="AL41" s="5"/>
      <c r="AM41" s="6"/>
      <c r="AN41" s="4" t="e">
        <f>AM41/AL41</f>
        <v>#DIV/0!</v>
      </c>
      <c r="AO41" s="5">
        <v>7200</v>
      </c>
      <c r="AP41" s="4">
        <v>498376800</v>
      </c>
      <c r="AQ41" s="4">
        <f>AP41/AO41</f>
        <v>69219</v>
      </c>
      <c r="AR41" s="5">
        <v>7200</v>
      </c>
      <c r="AS41" s="4">
        <v>500990400</v>
      </c>
      <c r="AT41" s="4">
        <f>AS41/AR41</f>
        <v>69582</v>
      </c>
      <c r="AU41" s="4"/>
      <c r="AV41" s="4"/>
      <c r="AW41" s="4" t="e">
        <f>AV41/AU41</f>
        <v>#DIV/0!</v>
      </c>
      <c r="AX41" s="4">
        <f t="shared" si="16"/>
        <v>87400</v>
      </c>
      <c r="AY41" s="4">
        <f t="shared" si="17"/>
        <v>6322121200</v>
      </c>
      <c r="AZ41" s="4">
        <f t="shared" si="18"/>
        <v>72335.482837528602</v>
      </c>
    </row>
    <row r="42" spans="1:52" hidden="1" x14ac:dyDescent="0.15">
      <c r="A42" s="32"/>
      <c r="B42" t="s">
        <v>32</v>
      </c>
      <c r="C42" t="s">
        <v>33</v>
      </c>
      <c r="D42" t="s">
        <v>29</v>
      </c>
      <c r="E42" s="4"/>
      <c r="F42" s="4"/>
      <c r="G42" s="4" t="e">
        <f t="shared" ref="G42:G97" si="19">F42/E42</f>
        <v>#DIV/0!</v>
      </c>
      <c r="H42" s="4"/>
      <c r="I42" s="4"/>
      <c r="J42" s="4" t="e">
        <f t="shared" ref="J42:J97" si="20">I42/H42</f>
        <v>#DIV/0!</v>
      </c>
      <c r="K42" s="5">
        <v>7000</v>
      </c>
      <c r="L42" s="6">
        <v>538167000</v>
      </c>
      <c r="M42" s="4">
        <f t="shared" ref="M42:M97" si="21">L42/K42</f>
        <v>76881</v>
      </c>
      <c r="N42" s="5">
        <v>12000</v>
      </c>
      <c r="O42" s="6">
        <v>928620000</v>
      </c>
      <c r="P42" s="4">
        <f t="shared" ref="P42:P97" si="22">O42/N42</f>
        <v>77385</v>
      </c>
      <c r="Q42" s="4"/>
      <c r="R42" s="4"/>
      <c r="S42" s="4" t="e">
        <f t="shared" ref="S42:S97" si="23">R42/Q42</f>
        <v>#DIV/0!</v>
      </c>
      <c r="T42" s="5">
        <v>7000</v>
      </c>
      <c r="U42" s="4">
        <v>501774000</v>
      </c>
      <c r="V42" s="4">
        <f t="shared" ref="V42:V97" si="24">U42/T42</f>
        <v>71682</v>
      </c>
      <c r="W42" s="5">
        <v>7000</v>
      </c>
      <c r="X42" s="6">
        <v>503230000</v>
      </c>
      <c r="Y42" s="4">
        <f t="shared" ref="Y42:Y97" si="25">X42/W42</f>
        <v>71890</v>
      </c>
      <c r="Z42" s="4"/>
      <c r="AA42" s="4"/>
      <c r="AB42" s="4" t="e">
        <f t="shared" ref="AB42:AB97" si="26">AA42/Z42</f>
        <v>#DIV/0!</v>
      </c>
      <c r="AC42" s="5">
        <v>12000</v>
      </c>
      <c r="AD42" s="4">
        <v>878928000</v>
      </c>
      <c r="AE42" s="4">
        <f t="shared" ref="AE42:AE97" si="27">AD42/AC42</f>
        <v>73244</v>
      </c>
      <c r="AF42" s="4"/>
      <c r="AG42" s="4"/>
      <c r="AH42" s="4" t="e">
        <f t="shared" ref="AH42:AH97" si="28">AG42/AF42</f>
        <v>#DIV/0!</v>
      </c>
      <c r="AI42" s="5">
        <v>7000</v>
      </c>
      <c r="AJ42" s="6">
        <v>500500000</v>
      </c>
      <c r="AK42" s="4">
        <f t="shared" ref="AK42:AK97" si="29">AJ42/AI42</f>
        <v>71500</v>
      </c>
      <c r="AL42" s="5"/>
      <c r="AM42" s="6"/>
      <c r="AN42" s="4" t="e">
        <f t="shared" ref="AN42:AN97" si="30">AM42/AL42</f>
        <v>#DIV/0!</v>
      </c>
      <c r="AO42" s="5">
        <v>7000</v>
      </c>
      <c r="AP42" s="4">
        <v>484694000</v>
      </c>
      <c r="AQ42" s="4">
        <f t="shared" ref="AQ42:AQ97" si="31">AP42/AO42</f>
        <v>69242</v>
      </c>
      <c r="AR42" s="5">
        <v>5600</v>
      </c>
      <c r="AS42" s="4">
        <v>399196000</v>
      </c>
      <c r="AT42" s="4">
        <f t="shared" ref="AT42:AT97" si="32">AS42/AR42</f>
        <v>71285</v>
      </c>
      <c r="AU42" s="4"/>
      <c r="AV42" s="4"/>
      <c r="AW42" s="4" t="e">
        <f t="shared" ref="AW42:AW97" si="33">AV42/AU42</f>
        <v>#DIV/0!</v>
      </c>
      <c r="AX42" s="4">
        <f t="shared" si="16"/>
        <v>64600</v>
      </c>
      <c r="AY42" s="4">
        <f t="shared" si="17"/>
        <v>4735109000</v>
      </c>
      <c r="AZ42" s="4">
        <f t="shared" si="18"/>
        <v>73298.900928792573</v>
      </c>
    </row>
    <row r="43" spans="1:52" hidden="1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 t="e">
        <f t="shared" si="19"/>
        <v>#DIV/0!</v>
      </c>
      <c r="H43" s="4"/>
      <c r="I43" s="4"/>
      <c r="J43" s="4" t="e">
        <f t="shared" si="20"/>
        <v>#DIV/0!</v>
      </c>
      <c r="K43" s="5">
        <v>12000</v>
      </c>
      <c r="L43" s="6">
        <v>951792000</v>
      </c>
      <c r="M43" s="4">
        <f t="shared" si="21"/>
        <v>79316</v>
      </c>
      <c r="N43" s="4"/>
      <c r="O43" s="4"/>
      <c r="P43" s="4" t="e">
        <f t="shared" si="22"/>
        <v>#DIV/0!</v>
      </c>
      <c r="Q43" s="4"/>
      <c r="R43" s="4"/>
      <c r="S43" s="4" t="e">
        <f t="shared" si="23"/>
        <v>#DIV/0!</v>
      </c>
      <c r="T43" s="4"/>
      <c r="U43" s="4"/>
      <c r="V43" s="4" t="e">
        <f t="shared" si="24"/>
        <v>#DIV/0!</v>
      </c>
      <c r="W43" s="5">
        <v>7000</v>
      </c>
      <c r="X43" s="6">
        <v>507815000</v>
      </c>
      <c r="Y43" s="4">
        <f t="shared" si="25"/>
        <v>72545</v>
      </c>
      <c r="Z43" s="4"/>
      <c r="AA43" s="4"/>
      <c r="AB43" s="4" t="e">
        <f t="shared" si="26"/>
        <v>#DIV/0!</v>
      </c>
      <c r="AC43" s="4"/>
      <c r="AD43" s="4"/>
      <c r="AE43" s="4" t="e">
        <f t="shared" si="27"/>
        <v>#DIV/0!</v>
      </c>
      <c r="AF43" s="4"/>
      <c r="AG43" s="4"/>
      <c r="AH43" s="4" t="e">
        <f t="shared" si="28"/>
        <v>#DIV/0!</v>
      </c>
      <c r="AI43" s="4"/>
      <c r="AJ43" s="4"/>
      <c r="AK43" s="4" t="e">
        <f t="shared" si="29"/>
        <v>#DIV/0!</v>
      </c>
      <c r="AL43" s="4"/>
      <c r="AM43" s="4"/>
      <c r="AN43" s="4" t="e">
        <f t="shared" si="30"/>
        <v>#DIV/0!</v>
      </c>
      <c r="AO43" s="5">
        <v>7000</v>
      </c>
      <c r="AP43" s="4">
        <v>485114000</v>
      </c>
      <c r="AQ43" s="4">
        <f t="shared" si="31"/>
        <v>69302</v>
      </c>
      <c r="AR43" s="4"/>
      <c r="AS43" s="4"/>
      <c r="AT43" s="4" t="e">
        <f t="shared" si="32"/>
        <v>#DIV/0!</v>
      </c>
      <c r="AU43" s="4"/>
      <c r="AV43" s="4"/>
      <c r="AW43" s="4" t="e">
        <f t="shared" si="33"/>
        <v>#DIV/0!</v>
      </c>
      <c r="AX43" s="4">
        <f t="shared" si="16"/>
        <v>26000</v>
      </c>
      <c r="AY43" s="4">
        <f t="shared" si="17"/>
        <v>1944721000</v>
      </c>
      <c r="AZ43" s="4">
        <f t="shared" si="18"/>
        <v>74796.961538461532</v>
      </c>
    </row>
    <row r="44" spans="1:52" hidden="1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 t="e">
        <f t="shared" si="19"/>
        <v>#DIV/0!</v>
      </c>
      <c r="H44" s="4"/>
      <c r="I44" s="4"/>
      <c r="J44" s="4" t="e">
        <f t="shared" si="20"/>
        <v>#DIV/0!</v>
      </c>
      <c r="K44" s="5">
        <v>7000</v>
      </c>
      <c r="L44" s="6">
        <v>545104000</v>
      </c>
      <c r="M44" s="4">
        <f t="shared" si="21"/>
        <v>77872</v>
      </c>
      <c r="N44" s="4"/>
      <c r="O44" s="4"/>
      <c r="P44" s="4" t="e">
        <f t="shared" si="22"/>
        <v>#DIV/0!</v>
      </c>
      <c r="Q44" s="4"/>
      <c r="R44" s="4"/>
      <c r="S44" s="4" t="e">
        <f t="shared" si="23"/>
        <v>#DIV/0!</v>
      </c>
      <c r="T44" s="4"/>
      <c r="U44" s="4"/>
      <c r="V44" s="4" t="e">
        <f t="shared" si="24"/>
        <v>#DIV/0!</v>
      </c>
      <c r="W44" s="4"/>
      <c r="X44" s="4"/>
      <c r="Y44" s="4" t="e">
        <f t="shared" si="25"/>
        <v>#DIV/0!</v>
      </c>
      <c r="Z44" s="4"/>
      <c r="AA44" s="4"/>
      <c r="AB44" s="4" t="e">
        <f t="shared" si="26"/>
        <v>#DIV/0!</v>
      </c>
      <c r="AC44" s="4"/>
      <c r="AD44" s="4"/>
      <c r="AE44" s="4" t="e">
        <f t="shared" si="27"/>
        <v>#DIV/0!</v>
      </c>
      <c r="AF44" s="4"/>
      <c r="AG44" s="4"/>
      <c r="AH44" s="4" t="e">
        <f t="shared" si="28"/>
        <v>#DIV/0!</v>
      </c>
      <c r="AI44" s="4"/>
      <c r="AJ44" s="4"/>
      <c r="AK44" s="4" t="e">
        <f t="shared" si="29"/>
        <v>#DIV/0!</v>
      </c>
      <c r="AL44" s="4"/>
      <c r="AM44" s="4"/>
      <c r="AN44" s="4" t="e">
        <f t="shared" si="30"/>
        <v>#DIV/0!</v>
      </c>
      <c r="AO44" s="5">
        <v>7000</v>
      </c>
      <c r="AP44" s="4">
        <v>494179000</v>
      </c>
      <c r="AQ44" s="4">
        <f t="shared" si="31"/>
        <v>70597</v>
      </c>
      <c r="AR44" s="4"/>
      <c r="AS44" s="4"/>
      <c r="AT44" s="4" t="e">
        <f t="shared" si="32"/>
        <v>#DIV/0!</v>
      </c>
      <c r="AU44" s="4"/>
      <c r="AV44" s="4"/>
      <c r="AW44" s="4" t="e">
        <f t="shared" si="33"/>
        <v>#DIV/0!</v>
      </c>
      <c r="AX44" s="4">
        <f t="shared" si="16"/>
        <v>14000</v>
      </c>
      <c r="AY44" s="4">
        <f t="shared" si="17"/>
        <v>1039283000</v>
      </c>
      <c r="AZ44" s="4">
        <f t="shared" si="18"/>
        <v>74234.5</v>
      </c>
    </row>
    <row r="45" spans="1:52" hidden="1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 t="e">
        <f t="shared" si="19"/>
        <v>#DIV/0!</v>
      </c>
      <c r="H45" s="4"/>
      <c r="I45" s="4"/>
      <c r="J45" s="4" t="e">
        <f t="shared" si="20"/>
        <v>#DIV/0!</v>
      </c>
      <c r="K45" s="4"/>
      <c r="L45" s="4"/>
      <c r="M45" s="4" t="e">
        <f t="shared" si="21"/>
        <v>#DIV/0!</v>
      </c>
      <c r="N45" s="4"/>
      <c r="O45" s="4"/>
      <c r="P45" s="4" t="e">
        <f t="shared" si="22"/>
        <v>#DIV/0!</v>
      </c>
      <c r="Q45" s="4"/>
      <c r="R45" s="4"/>
      <c r="S45" s="4" t="e">
        <f t="shared" si="23"/>
        <v>#DIV/0!</v>
      </c>
      <c r="T45" s="4"/>
      <c r="U45" s="4"/>
      <c r="V45" s="4" t="e">
        <f t="shared" si="24"/>
        <v>#DIV/0!</v>
      </c>
      <c r="W45" s="4"/>
      <c r="X45" s="4"/>
      <c r="Y45" s="4" t="e">
        <f t="shared" si="25"/>
        <v>#DIV/0!</v>
      </c>
      <c r="Z45" s="4"/>
      <c r="AA45" s="4"/>
      <c r="AB45" s="4" t="e">
        <f t="shared" si="26"/>
        <v>#DIV/0!</v>
      </c>
      <c r="AC45" s="4"/>
      <c r="AD45" s="4"/>
      <c r="AE45" s="4" t="e">
        <f t="shared" si="27"/>
        <v>#DIV/0!</v>
      </c>
      <c r="AF45" s="4"/>
      <c r="AG45" s="4"/>
      <c r="AH45" s="4" t="e">
        <f t="shared" si="28"/>
        <v>#DIV/0!</v>
      </c>
      <c r="AI45" s="4"/>
      <c r="AJ45" s="4"/>
      <c r="AK45" s="4" t="e">
        <f t="shared" si="29"/>
        <v>#DIV/0!</v>
      </c>
      <c r="AL45" s="4"/>
      <c r="AM45" s="4"/>
      <c r="AN45" s="4" t="e">
        <f t="shared" si="30"/>
        <v>#DIV/0!</v>
      </c>
      <c r="AO45" s="4"/>
      <c r="AP45" s="4"/>
      <c r="AQ45" s="4" t="e">
        <f t="shared" si="31"/>
        <v>#DIV/0!</v>
      </c>
      <c r="AR45" s="4"/>
      <c r="AS45" s="4"/>
      <c r="AT45" s="4" t="e">
        <f t="shared" si="32"/>
        <v>#DIV/0!</v>
      </c>
      <c r="AU45" s="4"/>
      <c r="AV45" s="4"/>
      <c r="AW45" s="4" t="e">
        <f t="shared" si="33"/>
        <v>#DIV/0!</v>
      </c>
      <c r="AX45" s="4">
        <f t="shared" si="16"/>
        <v>0</v>
      </c>
      <c r="AY45" s="4">
        <f t="shared" si="17"/>
        <v>0</v>
      </c>
      <c r="AZ45" s="4" t="e">
        <f t="shared" si="18"/>
        <v>#DIV/0!</v>
      </c>
    </row>
    <row r="46" spans="1:52" hidden="1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 t="e">
        <f t="shared" si="19"/>
        <v>#DIV/0!</v>
      </c>
      <c r="H46" s="4"/>
      <c r="I46" s="4"/>
      <c r="J46" s="4" t="e">
        <f t="shared" si="20"/>
        <v>#DIV/0!</v>
      </c>
      <c r="K46" s="4"/>
      <c r="L46" s="4"/>
      <c r="M46" s="4" t="e">
        <f t="shared" si="21"/>
        <v>#DIV/0!</v>
      </c>
      <c r="N46" s="4"/>
      <c r="O46" s="4"/>
      <c r="P46" s="4" t="e">
        <f t="shared" si="22"/>
        <v>#DIV/0!</v>
      </c>
      <c r="Q46" s="4"/>
      <c r="R46" s="4"/>
      <c r="S46" s="4" t="e">
        <f t="shared" si="23"/>
        <v>#DIV/0!</v>
      </c>
      <c r="T46" s="4"/>
      <c r="U46" s="4"/>
      <c r="V46" s="4" t="e">
        <f t="shared" si="24"/>
        <v>#DIV/0!</v>
      </c>
      <c r="W46" s="4"/>
      <c r="X46" s="4"/>
      <c r="Y46" s="4" t="e">
        <f t="shared" si="25"/>
        <v>#DIV/0!</v>
      </c>
      <c r="Z46" s="4"/>
      <c r="AA46" s="4"/>
      <c r="AB46" s="4" t="e">
        <f t="shared" si="26"/>
        <v>#DIV/0!</v>
      </c>
      <c r="AC46" s="4"/>
      <c r="AD46" s="4"/>
      <c r="AE46" s="4" t="e">
        <f t="shared" si="27"/>
        <v>#DIV/0!</v>
      </c>
      <c r="AF46" s="4"/>
      <c r="AG46" s="4"/>
      <c r="AH46" s="4" t="e">
        <f t="shared" si="28"/>
        <v>#DIV/0!</v>
      </c>
      <c r="AI46" s="4"/>
      <c r="AJ46" s="4"/>
      <c r="AK46" s="4" t="e">
        <f t="shared" si="29"/>
        <v>#DIV/0!</v>
      </c>
      <c r="AL46" s="4"/>
      <c r="AM46" s="4"/>
      <c r="AN46" s="4" t="e">
        <f t="shared" si="30"/>
        <v>#DIV/0!</v>
      </c>
      <c r="AO46" s="4"/>
      <c r="AP46" s="4"/>
      <c r="AQ46" s="4" t="e">
        <f t="shared" si="31"/>
        <v>#DIV/0!</v>
      </c>
      <c r="AR46" s="4"/>
      <c r="AS46" s="4"/>
      <c r="AT46" s="4" t="e">
        <f t="shared" si="32"/>
        <v>#DIV/0!</v>
      </c>
      <c r="AU46" s="4"/>
      <c r="AV46" s="4"/>
      <c r="AW46" s="4" t="e">
        <f t="shared" si="33"/>
        <v>#DIV/0!</v>
      </c>
      <c r="AX46" s="4">
        <f t="shared" si="16"/>
        <v>0</v>
      </c>
      <c r="AY46" s="4">
        <f t="shared" si="17"/>
        <v>0</v>
      </c>
      <c r="AZ46" s="4" t="e">
        <f t="shared" si="18"/>
        <v>#DIV/0!</v>
      </c>
    </row>
    <row r="47" spans="1:52" hidden="1" x14ac:dyDescent="0.15">
      <c r="A47" s="32"/>
      <c r="B47" t="s">
        <v>32</v>
      </c>
      <c r="C47" t="s">
        <v>33</v>
      </c>
      <c r="D47" t="s">
        <v>29</v>
      </c>
      <c r="E47" s="4"/>
      <c r="F47" s="4"/>
      <c r="G47" s="4" t="e">
        <f t="shared" si="19"/>
        <v>#DIV/0!</v>
      </c>
      <c r="H47" s="4"/>
      <c r="I47" s="4"/>
      <c r="J47" s="4" t="e">
        <f t="shared" si="20"/>
        <v>#DIV/0!</v>
      </c>
      <c r="K47" s="4"/>
      <c r="L47" s="4"/>
      <c r="M47" s="4" t="e">
        <f t="shared" si="21"/>
        <v>#DIV/0!</v>
      </c>
      <c r="N47" s="4"/>
      <c r="O47" s="4"/>
      <c r="P47" s="4" t="e">
        <f t="shared" si="22"/>
        <v>#DIV/0!</v>
      </c>
      <c r="Q47" s="4"/>
      <c r="R47" s="4"/>
      <c r="S47" s="4" t="e">
        <f t="shared" si="23"/>
        <v>#DIV/0!</v>
      </c>
      <c r="T47" s="4"/>
      <c r="U47" s="4"/>
      <c r="V47" s="4" t="e">
        <f t="shared" si="24"/>
        <v>#DIV/0!</v>
      </c>
      <c r="W47" s="4"/>
      <c r="X47" s="4"/>
      <c r="Y47" s="4" t="e">
        <f t="shared" si="25"/>
        <v>#DIV/0!</v>
      </c>
      <c r="Z47" s="4"/>
      <c r="AA47" s="4"/>
      <c r="AB47" s="4" t="e">
        <f t="shared" si="26"/>
        <v>#DIV/0!</v>
      </c>
      <c r="AC47" s="4"/>
      <c r="AD47" s="4"/>
      <c r="AE47" s="4" t="e">
        <f t="shared" si="27"/>
        <v>#DIV/0!</v>
      </c>
      <c r="AF47" s="4"/>
      <c r="AG47" s="4"/>
      <c r="AH47" s="4" t="e">
        <f t="shared" si="28"/>
        <v>#DIV/0!</v>
      </c>
      <c r="AI47" s="4"/>
      <c r="AJ47" s="4"/>
      <c r="AK47" s="4" t="e">
        <f t="shared" si="29"/>
        <v>#DIV/0!</v>
      </c>
      <c r="AL47" s="4"/>
      <c r="AM47" s="4"/>
      <c r="AN47" s="4" t="e">
        <f t="shared" si="30"/>
        <v>#DIV/0!</v>
      </c>
      <c r="AO47" s="4"/>
      <c r="AP47" s="4"/>
      <c r="AQ47" s="4" t="e">
        <f t="shared" si="31"/>
        <v>#DIV/0!</v>
      </c>
      <c r="AR47" s="4"/>
      <c r="AS47" s="4"/>
      <c r="AT47" s="4" t="e">
        <f t="shared" si="32"/>
        <v>#DIV/0!</v>
      </c>
      <c r="AU47" s="4"/>
      <c r="AV47" s="4"/>
      <c r="AW47" s="4" t="e">
        <f t="shared" si="33"/>
        <v>#DIV/0!</v>
      </c>
      <c r="AX47" s="4">
        <f t="shared" si="16"/>
        <v>0</v>
      </c>
      <c r="AY47" s="4">
        <f t="shared" si="17"/>
        <v>0</v>
      </c>
      <c r="AZ47" s="4" t="e">
        <f t="shared" si="18"/>
        <v>#DIV/0!</v>
      </c>
    </row>
    <row r="48" spans="1:52" hidden="1" x14ac:dyDescent="0.15">
      <c r="A48" s="32"/>
      <c r="D48" s="1" t="s">
        <v>34</v>
      </c>
      <c r="E48" s="4"/>
      <c r="F48" s="4"/>
      <c r="G48" s="4"/>
      <c r="H48" s="4"/>
      <c r="I48" s="4"/>
      <c r="J48" s="4"/>
      <c r="K48" s="4">
        <f>SUBTOTAL(9,K41:K47)</f>
        <v>33000</v>
      </c>
      <c r="L48" s="4">
        <f>SUBTOTAL(9,L41:L47)</f>
        <v>2580251000</v>
      </c>
      <c r="M48" s="4">
        <f t="shared" si="21"/>
        <v>78189.42424242424</v>
      </c>
      <c r="N48" s="4">
        <f>SUBTOTAL(9,N41:N47)</f>
        <v>19000</v>
      </c>
      <c r="O48" s="4">
        <f>SUBTOTAL(9,O41:O47)</f>
        <v>1459087000</v>
      </c>
      <c r="P48" s="4">
        <f t="shared" si="22"/>
        <v>76794.052631578947</v>
      </c>
      <c r="Q48" s="4">
        <f>SUBTOTAL(9,Q41:Q47)</f>
        <v>7000</v>
      </c>
      <c r="R48" s="4">
        <f>SUBTOTAL(9,R41:R47)</f>
        <v>516761000</v>
      </c>
      <c r="S48" s="4">
        <f t="shared" si="23"/>
        <v>73823</v>
      </c>
      <c r="T48" s="4">
        <f>SUBTOTAL(9,T41:T47)</f>
        <v>14000</v>
      </c>
      <c r="U48" s="4">
        <f>SUBTOTAL(9,U41:U47)</f>
        <v>1001210000</v>
      </c>
      <c r="V48" s="4">
        <f t="shared" si="24"/>
        <v>71515</v>
      </c>
      <c r="W48" s="4">
        <f>SUBTOTAL(9,W41:W47)</f>
        <v>26000</v>
      </c>
      <c r="X48" s="4">
        <f>SUBTOTAL(9,X41:X47)</f>
        <v>1868433000</v>
      </c>
      <c r="Y48" s="4">
        <f t="shared" si="25"/>
        <v>71862.807692307688</v>
      </c>
      <c r="Z48" s="4">
        <f>SUBTOTAL(9,Z41:Z47)</f>
        <v>7000</v>
      </c>
      <c r="AA48" s="4">
        <f>SUBTOTAL(9,AA41:AA47)</f>
        <v>489783000</v>
      </c>
      <c r="AB48" s="4">
        <f t="shared" si="26"/>
        <v>69969</v>
      </c>
      <c r="AC48" s="4">
        <f>SUBTOTAL(9,AC41:AC47)</f>
        <v>19000</v>
      </c>
      <c r="AD48" s="4">
        <f>SUBTOTAL(9,AD41:AD47)</f>
        <v>1378287000</v>
      </c>
      <c r="AE48" s="4">
        <f t="shared" si="27"/>
        <v>72541.421052631573</v>
      </c>
      <c r="AF48" s="4">
        <f>SUBTOTAL(9,AF41:AF47)</f>
        <v>7000</v>
      </c>
      <c r="AG48" s="4">
        <f>SUBTOTAL(9,AG41:AG47)</f>
        <v>500668000</v>
      </c>
      <c r="AH48" s="4">
        <f t="shared" si="28"/>
        <v>71524</v>
      </c>
      <c r="AI48" s="4">
        <f>SUBTOTAL(9,AI41:AI47)</f>
        <v>19000</v>
      </c>
      <c r="AJ48" s="4">
        <f>SUBTOTAL(9,AJ41:AJ47)</f>
        <v>1384204000</v>
      </c>
      <c r="AK48" s="4">
        <f t="shared" si="29"/>
        <v>72852.84210526316</v>
      </c>
      <c r="AL48" s="4"/>
      <c r="AM48" s="4"/>
      <c r="AN48" s="4"/>
      <c r="AO48" s="4">
        <f>SUBTOTAL(9,AO41:AO47)</f>
        <v>28200</v>
      </c>
      <c r="AP48" s="4">
        <f>SUBTOTAL(9,AP41:AP47)</f>
        <v>1962363800</v>
      </c>
      <c r="AQ48" s="4">
        <f t="shared" si="31"/>
        <v>69587.368794326234</v>
      </c>
      <c r="AR48" s="4">
        <f>SUBTOTAL(9,AR41:AR47)</f>
        <v>12800</v>
      </c>
      <c r="AS48" s="4">
        <f>SUBTOTAL(9,AS41:AS47)</f>
        <v>900186400</v>
      </c>
      <c r="AT48" s="4">
        <f t="shared" si="32"/>
        <v>70327.0625</v>
      </c>
      <c r="AU48" s="4"/>
      <c r="AV48" s="4"/>
      <c r="AW48" s="4"/>
      <c r="AX48" s="4">
        <f t="shared" si="16"/>
        <v>192000</v>
      </c>
      <c r="AY48" s="4">
        <f t="shared" si="17"/>
        <v>14041234200</v>
      </c>
      <c r="AZ48" s="4">
        <f t="shared" si="18"/>
        <v>73131.428125000006</v>
      </c>
    </row>
    <row r="49" spans="1:52" hidden="1" x14ac:dyDescent="0.15">
      <c r="A49" s="32"/>
      <c r="B49" t="s">
        <v>32</v>
      </c>
      <c r="C49" t="s">
        <v>33</v>
      </c>
      <c r="D49" t="s">
        <v>10</v>
      </c>
      <c r="E49" s="4">
        <v>7200</v>
      </c>
      <c r="F49" s="4">
        <v>532800000</v>
      </c>
      <c r="G49" s="4">
        <f t="shared" si="19"/>
        <v>74000</v>
      </c>
      <c r="H49" s="4"/>
      <c r="I49" s="4"/>
      <c r="J49" s="4" t="e">
        <f t="shared" si="20"/>
        <v>#DIV/0!</v>
      </c>
      <c r="K49" s="5">
        <v>7000</v>
      </c>
      <c r="L49" s="6">
        <v>540337000</v>
      </c>
      <c r="M49" s="4">
        <f t="shared" si="21"/>
        <v>77191</v>
      </c>
      <c r="N49" s="4"/>
      <c r="O49" s="4"/>
      <c r="P49" s="4" t="e">
        <f t="shared" si="22"/>
        <v>#DIV/0!</v>
      </c>
      <c r="Q49" s="4"/>
      <c r="R49" s="4"/>
      <c r="S49" s="4" t="e">
        <f t="shared" si="23"/>
        <v>#DIV/0!</v>
      </c>
      <c r="T49" s="5">
        <v>12000</v>
      </c>
      <c r="U49" s="4">
        <v>865392000</v>
      </c>
      <c r="V49" s="4">
        <f t="shared" si="24"/>
        <v>72116</v>
      </c>
      <c r="W49" s="5">
        <v>7000</v>
      </c>
      <c r="X49" s="6">
        <v>503909000</v>
      </c>
      <c r="Y49" s="4">
        <f t="shared" si="25"/>
        <v>71987</v>
      </c>
      <c r="Z49" s="5">
        <v>7000</v>
      </c>
      <c r="AA49" s="6">
        <v>489685000</v>
      </c>
      <c r="AB49" s="4">
        <f t="shared" si="26"/>
        <v>69955</v>
      </c>
      <c r="AC49" s="5">
        <v>7000</v>
      </c>
      <c r="AD49" s="4">
        <v>495943000</v>
      </c>
      <c r="AE49" s="4">
        <f t="shared" si="27"/>
        <v>70849</v>
      </c>
      <c r="AF49" s="5">
        <v>7000</v>
      </c>
      <c r="AG49" s="4">
        <v>502327000</v>
      </c>
      <c r="AH49" s="4">
        <f t="shared" si="28"/>
        <v>71761</v>
      </c>
      <c r="AI49" s="5">
        <v>7000</v>
      </c>
      <c r="AJ49" s="6">
        <v>499555000</v>
      </c>
      <c r="AK49" s="4">
        <f t="shared" si="29"/>
        <v>71365</v>
      </c>
      <c r="AL49" s="5">
        <v>7000</v>
      </c>
      <c r="AM49" s="6">
        <v>511980000</v>
      </c>
      <c r="AN49" s="4">
        <f t="shared" si="30"/>
        <v>73140</v>
      </c>
      <c r="AO49" s="4"/>
      <c r="AP49" s="4"/>
      <c r="AQ49" s="4" t="e">
        <f t="shared" si="31"/>
        <v>#DIV/0!</v>
      </c>
      <c r="AR49" s="5">
        <v>5600</v>
      </c>
      <c r="AS49" s="4">
        <v>395656800</v>
      </c>
      <c r="AT49" s="4">
        <f t="shared" si="32"/>
        <v>70653</v>
      </c>
      <c r="AU49" s="5">
        <v>7100</v>
      </c>
      <c r="AV49" s="4">
        <v>486761800</v>
      </c>
      <c r="AW49" s="4">
        <f t="shared" si="33"/>
        <v>68558</v>
      </c>
      <c r="AX49" s="4">
        <f t="shared" si="16"/>
        <v>80900</v>
      </c>
      <c r="AY49" s="4">
        <f t="shared" si="17"/>
        <v>5824346600</v>
      </c>
      <c r="AZ49" s="4">
        <f t="shared" si="18"/>
        <v>71994.395550061803</v>
      </c>
    </row>
    <row r="50" spans="1:52" hidden="1" x14ac:dyDescent="0.15">
      <c r="A50" s="32"/>
      <c r="B50" t="s">
        <v>32</v>
      </c>
      <c r="C50" t="s">
        <v>33</v>
      </c>
      <c r="D50" t="s">
        <v>10</v>
      </c>
      <c r="E50" s="4"/>
      <c r="F50" s="4"/>
      <c r="G50" s="4" t="e">
        <f t="shared" si="19"/>
        <v>#DIV/0!</v>
      </c>
      <c r="H50" s="4"/>
      <c r="I50" s="4"/>
      <c r="J50" s="4" t="e">
        <f t="shared" si="20"/>
        <v>#DIV/0!</v>
      </c>
      <c r="K50" s="4"/>
      <c r="L50" s="4"/>
      <c r="M50" s="4" t="e">
        <f t="shared" si="21"/>
        <v>#DIV/0!</v>
      </c>
      <c r="N50" s="4"/>
      <c r="O50" s="4"/>
      <c r="P50" s="4" t="e">
        <f t="shared" si="22"/>
        <v>#DIV/0!</v>
      </c>
      <c r="Q50" s="4"/>
      <c r="R50" s="4"/>
      <c r="S50" s="4" t="e">
        <f t="shared" si="23"/>
        <v>#DIV/0!</v>
      </c>
      <c r="T50" s="4"/>
      <c r="U50" s="4"/>
      <c r="V50" s="4" t="e">
        <f t="shared" si="24"/>
        <v>#DIV/0!</v>
      </c>
      <c r="W50" s="4"/>
      <c r="X50" s="4"/>
      <c r="Y50" s="4" t="e">
        <f t="shared" si="25"/>
        <v>#DIV/0!</v>
      </c>
      <c r="Z50" s="4"/>
      <c r="AA50" s="4"/>
      <c r="AB50" s="4" t="e">
        <f t="shared" si="26"/>
        <v>#DIV/0!</v>
      </c>
      <c r="AC50" s="4"/>
      <c r="AD50" s="4"/>
      <c r="AE50" s="4" t="e">
        <f t="shared" si="27"/>
        <v>#DIV/0!</v>
      </c>
      <c r="AF50" s="4"/>
      <c r="AG50" s="4"/>
      <c r="AH50" s="4" t="e">
        <f t="shared" si="28"/>
        <v>#DIV/0!</v>
      </c>
      <c r="AI50" s="4"/>
      <c r="AJ50" s="4"/>
      <c r="AK50" s="4" t="e">
        <f t="shared" si="29"/>
        <v>#DIV/0!</v>
      </c>
      <c r="AL50" s="5">
        <v>7000</v>
      </c>
      <c r="AM50" s="6">
        <v>506429000</v>
      </c>
      <c r="AN50" s="4">
        <f t="shared" si="30"/>
        <v>72347</v>
      </c>
      <c r="AO50" s="4"/>
      <c r="AP50" s="4"/>
      <c r="AQ50" s="4" t="e">
        <f t="shared" si="31"/>
        <v>#DIV/0!</v>
      </c>
      <c r="AR50" s="4"/>
      <c r="AS50" s="4"/>
      <c r="AT50" s="4" t="e">
        <f t="shared" si="32"/>
        <v>#DIV/0!</v>
      </c>
      <c r="AU50" s="5">
        <v>7112</v>
      </c>
      <c r="AV50" s="4">
        <v>485813608</v>
      </c>
      <c r="AW50" s="4">
        <f t="shared" si="33"/>
        <v>68309</v>
      </c>
      <c r="AX50" s="4">
        <f t="shared" si="16"/>
        <v>14112</v>
      </c>
      <c r="AY50" s="4">
        <f t="shared" si="17"/>
        <v>992242608</v>
      </c>
      <c r="AZ50" s="4">
        <f t="shared" si="18"/>
        <v>70311.976190476184</v>
      </c>
    </row>
    <row r="51" spans="1:52" hidden="1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 t="e">
        <f t="shared" si="19"/>
        <v>#DIV/0!</v>
      </c>
      <c r="H51" s="4"/>
      <c r="I51" s="4"/>
      <c r="J51" s="4" t="e">
        <f t="shared" si="20"/>
        <v>#DIV/0!</v>
      </c>
      <c r="K51" s="4"/>
      <c r="L51" s="4"/>
      <c r="M51" s="4" t="e">
        <f t="shared" si="21"/>
        <v>#DIV/0!</v>
      </c>
      <c r="N51" s="4"/>
      <c r="O51" s="4"/>
      <c r="P51" s="4" t="e">
        <f t="shared" si="22"/>
        <v>#DIV/0!</v>
      </c>
      <c r="Q51" s="4"/>
      <c r="R51" s="4"/>
      <c r="S51" s="4" t="e">
        <f t="shared" si="23"/>
        <v>#DIV/0!</v>
      </c>
      <c r="T51" s="4"/>
      <c r="U51" s="4"/>
      <c r="V51" s="4" t="e">
        <f t="shared" si="24"/>
        <v>#DIV/0!</v>
      </c>
      <c r="W51" s="4"/>
      <c r="X51" s="4"/>
      <c r="Y51" s="4" t="e">
        <f t="shared" si="25"/>
        <v>#DIV/0!</v>
      </c>
      <c r="Z51" s="4"/>
      <c r="AA51" s="4"/>
      <c r="AB51" s="4" t="e">
        <f t="shared" si="26"/>
        <v>#DIV/0!</v>
      </c>
      <c r="AC51" s="4"/>
      <c r="AD51" s="4"/>
      <c r="AE51" s="4" t="e">
        <f t="shared" si="27"/>
        <v>#DIV/0!</v>
      </c>
      <c r="AF51" s="4"/>
      <c r="AG51" s="4"/>
      <c r="AH51" s="4" t="e">
        <f t="shared" si="28"/>
        <v>#DIV/0!</v>
      </c>
      <c r="AI51" s="4"/>
      <c r="AJ51" s="4"/>
      <c r="AK51" s="4" t="e">
        <f t="shared" si="29"/>
        <v>#DIV/0!</v>
      </c>
      <c r="AL51" s="5">
        <v>7000</v>
      </c>
      <c r="AM51" s="6">
        <v>501536000</v>
      </c>
      <c r="AN51" s="4">
        <f t="shared" si="30"/>
        <v>71648</v>
      </c>
      <c r="AO51" s="4"/>
      <c r="AP51" s="4"/>
      <c r="AQ51" s="4" t="e">
        <f t="shared" si="31"/>
        <v>#DIV/0!</v>
      </c>
      <c r="AR51" s="4"/>
      <c r="AS51" s="4"/>
      <c r="AT51" s="4" t="e">
        <f t="shared" si="32"/>
        <v>#DIV/0!</v>
      </c>
      <c r="AU51" s="4"/>
      <c r="AV51" s="4"/>
      <c r="AW51" s="4" t="e">
        <f t="shared" si="33"/>
        <v>#DIV/0!</v>
      </c>
      <c r="AX51" s="4">
        <f t="shared" si="16"/>
        <v>7000</v>
      </c>
      <c r="AY51" s="4">
        <f t="shared" si="17"/>
        <v>501536000</v>
      </c>
      <c r="AZ51" s="4">
        <f t="shared" si="18"/>
        <v>71648</v>
      </c>
    </row>
    <row r="52" spans="1:52" hidden="1" x14ac:dyDescent="0.15">
      <c r="A52" s="32"/>
      <c r="B52" t="s">
        <v>32</v>
      </c>
      <c r="C52" t="s">
        <v>33</v>
      </c>
      <c r="D52" t="s">
        <v>10</v>
      </c>
      <c r="E52" s="4"/>
      <c r="F52" s="4"/>
      <c r="G52" s="4" t="e">
        <f t="shared" si="19"/>
        <v>#DIV/0!</v>
      </c>
      <c r="H52" s="4"/>
      <c r="I52" s="4"/>
      <c r="J52" s="4" t="e">
        <f t="shared" si="20"/>
        <v>#DIV/0!</v>
      </c>
      <c r="K52" s="4"/>
      <c r="L52" s="4"/>
      <c r="M52" s="4" t="e">
        <f t="shared" si="21"/>
        <v>#DIV/0!</v>
      </c>
      <c r="N52" s="4"/>
      <c r="O52" s="4"/>
      <c r="P52" s="4" t="e">
        <f t="shared" si="22"/>
        <v>#DIV/0!</v>
      </c>
      <c r="Q52" s="4"/>
      <c r="R52" s="4"/>
      <c r="S52" s="4" t="e">
        <f t="shared" si="23"/>
        <v>#DIV/0!</v>
      </c>
      <c r="T52" s="4"/>
      <c r="U52" s="4"/>
      <c r="V52" s="4" t="e">
        <f t="shared" si="24"/>
        <v>#DIV/0!</v>
      </c>
      <c r="W52" s="4"/>
      <c r="X52" s="4"/>
      <c r="Y52" s="4" t="e">
        <f t="shared" si="25"/>
        <v>#DIV/0!</v>
      </c>
      <c r="Z52" s="4"/>
      <c r="AA52" s="4"/>
      <c r="AB52" s="4" t="e">
        <f t="shared" si="26"/>
        <v>#DIV/0!</v>
      </c>
      <c r="AC52" s="4"/>
      <c r="AD52" s="4"/>
      <c r="AE52" s="4" t="e">
        <f t="shared" si="27"/>
        <v>#DIV/0!</v>
      </c>
      <c r="AF52" s="4"/>
      <c r="AG52" s="4"/>
      <c r="AH52" s="4" t="e">
        <f t="shared" si="28"/>
        <v>#DIV/0!</v>
      </c>
      <c r="AI52" s="4"/>
      <c r="AJ52" s="4"/>
      <c r="AK52" s="4" t="e">
        <f t="shared" si="29"/>
        <v>#DIV/0!</v>
      </c>
      <c r="AL52" s="4"/>
      <c r="AM52" s="4"/>
      <c r="AN52" s="4" t="e">
        <f t="shared" si="30"/>
        <v>#DIV/0!</v>
      </c>
      <c r="AO52" s="4"/>
      <c r="AP52" s="4"/>
      <c r="AQ52" s="4" t="e">
        <f t="shared" si="31"/>
        <v>#DIV/0!</v>
      </c>
      <c r="AR52" s="4"/>
      <c r="AS52" s="4"/>
      <c r="AT52" s="4" t="e">
        <f t="shared" si="32"/>
        <v>#DIV/0!</v>
      </c>
      <c r="AU52" s="4"/>
      <c r="AV52" s="4"/>
      <c r="AW52" s="4" t="e">
        <f t="shared" si="33"/>
        <v>#DIV/0!</v>
      </c>
      <c r="AX52" s="4">
        <f t="shared" si="16"/>
        <v>0</v>
      </c>
      <c r="AY52" s="4">
        <f t="shared" si="17"/>
        <v>0</v>
      </c>
      <c r="AZ52" s="4" t="e">
        <f t="shared" si="18"/>
        <v>#DIV/0!</v>
      </c>
    </row>
    <row r="53" spans="1:52" hidden="1" x14ac:dyDescent="0.15">
      <c r="A53" s="32"/>
      <c r="D53" s="1" t="s">
        <v>11</v>
      </c>
      <c r="E53" s="4">
        <f>SUBTOTAL(9,E49:E52)</f>
        <v>7200</v>
      </c>
      <c r="F53" s="4">
        <f>SUBTOTAL(9,F49:F52)</f>
        <v>532800000</v>
      </c>
      <c r="G53" s="4">
        <f t="shared" si="19"/>
        <v>74000</v>
      </c>
      <c r="H53" s="4"/>
      <c r="I53" s="4"/>
      <c r="J53" s="4"/>
      <c r="K53" s="4">
        <f>SUBTOTAL(9,K49:K52)</f>
        <v>7000</v>
      </c>
      <c r="L53" s="4">
        <f>SUBTOTAL(9,L49:L52)</f>
        <v>540337000</v>
      </c>
      <c r="M53" s="4">
        <f t="shared" si="21"/>
        <v>77191</v>
      </c>
      <c r="N53" s="4"/>
      <c r="O53" s="4"/>
      <c r="P53" s="4"/>
      <c r="Q53" s="4"/>
      <c r="R53" s="4"/>
      <c r="S53" s="4"/>
      <c r="T53" s="4">
        <f>SUBTOTAL(9,T49:T52)</f>
        <v>12000</v>
      </c>
      <c r="U53" s="4">
        <f>SUBTOTAL(9,U49:U52)</f>
        <v>865392000</v>
      </c>
      <c r="V53" s="4">
        <f t="shared" si="24"/>
        <v>72116</v>
      </c>
      <c r="W53" s="4">
        <f>SUBTOTAL(9,W49:W52)</f>
        <v>7000</v>
      </c>
      <c r="X53" s="4">
        <f>SUBTOTAL(9,X49:X52)</f>
        <v>503909000</v>
      </c>
      <c r="Y53" s="4">
        <f t="shared" si="25"/>
        <v>71987</v>
      </c>
      <c r="Z53" s="4">
        <f>SUBTOTAL(9,Z49:Z52)</f>
        <v>7000</v>
      </c>
      <c r="AA53" s="4">
        <f>SUBTOTAL(9,AA49:AA52)</f>
        <v>489685000</v>
      </c>
      <c r="AB53" s="4">
        <f t="shared" si="26"/>
        <v>69955</v>
      </c>
      <c r="AC53" s="4">
        <f>SUBTOTAL(9,AC49:AC52)</f>
        <v>7000</v>
      </c>
      <c r="AD53" s="4">
        <f>SUBTOTAL(9,AD49:AD52)</f>
        <v>495943000</v>
      </c>
      <c r="AE53" s="4">
        <f t="shared" si="27"/>
        <v>70849</v>
      </c>
      <c r="AF53" s="4">
        <f>SUBTOTAL(9,AF49:AF52)</f>
        <v>7000</v>
      </c>
      <c r="AG53" s="4">
        <f>SUBTOTAL(9,AG49:AG52)</f>
        <v>502327000</v>
      </c>
      <c r="AH53" s="4">
        <f t="shared" si="28"/>
        <v>71761</v>
      </c>
      <c r="AI53" s="4">
        <f>SUBTOTAL(9,AI49:AI52)</f>
        <v>7000</v>
      </c>
      <c r="AJ53" s="4">
        <f>SUBTOTAL(9,AJ49:AJ52)</f>
        <v>499555000</v>
      </c>
      <c r="AK53" s="4">
        <f t="shared" si="29"/>
        <v>71365</v>
      </c>
      <c r="AL53" s="4">
        <f>SUBTOTAL(9,AL49:AL52)</f>
        <v>21000</v>
      </c>
      <c r="AM53" s="4">
        <f>SUBTOTAL(9,AM49:AM52)</f>
        <v>1519945000</v>
      </c>
      <c r="AN53" s="4">
        <f t="shared" si="30"/>
        <v>72378.333333333328</v>
      </c>
      <c r="AO53" s="4"/>
      <c r="AP53" s="4"/>
      <c r="AQ53" s="4"/>
      <c r="AR53" s="4">
        <f>SUBTOTAL(9,AR49:AR52)</f>
        <v>5600</v>
      </c>
      <c r="AS53" s="4">
        <f>SUBTOTAL(9,AS49:AS52)</f>
        <v>395656800</v>
      </c>
      <c r="AT53" s="4">
        <f t="shared" si="32"/>
        <v>70653</v>
      </c>
      <c r="AU53" s="4">
        <f>SUBTOTAL(9,AU49:AU52)</f>
        <v>14212</v>
      </c>
      <c r="AV53" s="4">
        <f>SUBTOTAL(9,AV49:AV52)</f>
        <v>972575408</v>
      </c>
      <c r="AW53" s="4">
        <f t="shared" si="33"/>
        <v>68433.394877568251</v>
      </c>
      <c r="AX53" s="4">
        <f t="shared" si="16"/>
        <v>102012</v>
      </c>
      <c r="AY53" s="4">
        <f t="shared" si="17"/>
        <v>7318125208</v>
      </c>
      <c r="AZ53" s="4">
        <f t="shared" si="18"/>
        <v>71737.885817354821</v>
      </c>
    </row>
    <row r="54" spans="1:52" hidden="1" x14ac:dyDescent="0.15">
      <c r="A54" s="32"/>
      <c r="B54" t="s">
        <v>32</v>
      </c>
      <c r="C54" t="s">
        <v>33</v>
      </c>
      <c r="D54" t="s">
        <v>35</v>
      </c>
      <c r="E54" s="4"/>
      <c r="F54" s="4"/>
      <c r="G54" s="4" t="e">
        <f t="shared" si="19"/>
        <v>#DIV/0!</v>
      </c>
      <c r="H54" s="4"/>
      <c r="I54" s="4"/>
      <c r="J54" s="4" t="e">
        <f t="shared" si="20"/>
        <v>#DIV/0!</v>
      </c>
      <c r="K54" s="4"/>
      <c r="L54" s="4"/>
      <c r="M54" s="4" t="e">
        <f t="shared" si="21"/>
        <v>#DIV/0!</v>
      </c>
      <c r="N54" s="5">
        <v>7000</v>
      </c>
      <c r="O54" s="6">
        <v>537180000</v>
      </c>
      <c r="P54" s="4">
        <f t="shared" si="22"/>
        <v>76740</v>
      </c>
      <c r="Q54" s="5">
        <v>7000</v>
      </c>
      <c r="R54" s="4">
        <v>526253000</v>
      </c>
      <c r="S54" s="4">
        <f t="shared" si="23"/>
        <v>75179</v>
      </c>
      <c r="T54" s="4"/>
      <c r="U54" s="4"/>
      <c r="V54" s="4" t="e">
        <f t="shared" si="24"/>
        <v>#DIV/0!</v>
      </c>
      <c r="W54" s="4"/>
      <c r="X54" s="4"/>
      <c r="Y54" s="4" t="e">
        <f t="shared" si="25"/>
        <v>#DIV/0!</v>
      </c>
      <c r="Z54" s="4"/>
      <c r="AA54" s="4"/>
      <c r="AB54" s="4" t="e">
        <f t="shared" si="26"/>
        <v>#DIV/0!</v>
      </c>
      <c r="AC54" s="4"/>
      <c r="AD54" s="4"/>
      <c r="AE54" s="4" t="e">
        <f t="shared" si="27"/>
        <v>#DIV/0!</v>
      </c>
      <c r="AF54" s="4"/>
      <c r="AG54" s="4"/>
      <c r="AH54" s="4" t="e">
        <f t="shared" si="28"/>
        <v>#DIV/0!</v>
      </c>
      <c r="AI54" s="4"/>
      <c r="AJ54" s="4"/>
      <c r="AK54" s="4" t="e">
        <f t="shared" si="29"/>
        <v>#DIV/0!</v>
      </c>
      <c r="AL54" s="4"/>
      <c r="AM54" s="4"/>
      <c r="AN54" s="4" t="e">
        <f t="shared" si="30"/>
        <v>#DIV/0!</v>
      </c>
      <c r="AO54" s="4"/>
      <c r="AP54" s="4"/>
      <c r="AQ54" s="4" t="e">
        <f t="shared" si="31"/>
        <v>#DIV/0!</v>
      </c>
      <c r="AR54" s="4"/>
      <c r="AS54" s="4"/>
      <c r="AT54" s="4" t="e">
        <f t="shared" si="32"/>
        <v>#DIV/0!</v>
      </c>
      <c r="AU54" s="4"/>
      <c r="AV54" s="4"/>
      <c r="AW54" s="4" t="e">
        <f t="shared" si="33"/>
        <v>#DIV/0!</v>
      </c>
      <c r="AX54" s="4">
        <f t="shared" si="16"/>
        <v>14000</v>
      </c>
      <c r="AY54" s="4">
        <f t="shared" si="17"/>
        <v>1063433000</v>
      </c>
      <c r="AZ54" s="4">
        <f t="shared" si="18"/>
        <v>75959.5</v>
      </c>
    </row>
    <row r="55" spans="1:52" hidden="1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 t="e">
        <f t="shared" si="19"/>
        <v>#DIV/0!</v>
      </c>
      <c r="H55" s="4"/>
      <c r="I55" s="4"/>
      <c r="J55" s="4" t="e">
        <f t="shared" si="20"/>
        <v>#DIV/0!</v>
      </c>
      <c r="K55" s="4"/>
      <c r="L55" s="4"/>
      <c r="M55" s="4" t="e">
        <f t="shared" si="21"/>
        <v>#DIV/0!</v>
      </c>
      <c r="N55" s="4"/>
      <c r="O55" s="4"/>
      <c r="P55" s="4" t="e">
        <f t="shared" si="22"/>
        <v>#DIV/0!</v>
      </c>
      <c r="Q55" s="4"/>
      <c r="R55" s="4"/>
      <c r="S55" s="4" t="e">
        <f t="shared" si="23"/>
        <v>#DIV/0!</v>
      </c>
      <c r="T55" s="4"/>
      <c r="U55" s="4"/>
      <c r="V55" s="4" t="e">
        <f t="shared" si="24"/>
        <v>#DIV/0!</v>
      </c>
      <c r="W55" s="4"/>
      <c r="X55" s="4"/>
      <c r="Y55" s="4" t="e">
        <f t="shared" si="25"/>
        <v>#DIV/0!</v>
      </c>
      <c r="Z55" s="4"/>
      <c r="AA55" s="4"/>
      <c r="AB55" s="4" t="e">
        <f t="shared" si="26"/>
        <v>#DIV/0!</v>
      </c>
      <c r="AC55" s="4"/>
      <c r="AD55" s="4"/>
      <c r="AE55" s="4" t="e">
        <f t="shared" si="27"/>
        <v>#DIV/0!</v>
      </c>
      <c r="AF55" s="4"/>
      <c r="AG55" s="4"/>
      <c r="AH55" s="4" t="e">
        <f t="shared" si="28"/>
        <v>#DIV/0!</v>
      </c>
      <c r="AI55" s="4"/>
      <c r="AJ55" s="4"/>
      <c r="AK55" s="4" t="e">
        <f t="shared" si="29"/>
        <v>#DIV/0!</v>
      </c>
      <c r="AL55" s="4"/>
      <c r="AM55" s="4"/>
      <c r="AN55" s="4" t="e">
        <f t="shared" si="30"/>
        <v>#DIV/0!</v>
      </c>
      <c r="AO55" s="4"/>
      <c r="AP55" s="4"/>
      <c r="AQ55" s="4" t="e">
        <f t="shared" si="31"/>
        <v>#DIV/0!</v>
      </c>
      <c r="AR55" s="4"/>
      <c r="AS55" s="4"/>
      <c r="AT55" s="4" t="e">
        <f t="shared" si="32"/>
        <v>#DIV/0!</v>
      </c>
      <c r="AU55" s="4"/>
      <c r="AV55" s="4"/>
      <c r="AW55" s="4" t="e">
        <f t="shared" si="33"/>
        <v>#DIV/0!</v>
      </c>
      <c r="AX55" s="4">
        <f t="shared" si="16"/>
        <v>0</v>
      </c>
      <c r="AY55" s="4">
        <f t="shared" si="17"/>
        <v>0</v>
      </c>
      <c r="AZ55" s="4" t="e">
        <f t="shared" si="18"/>
        <v>#DIV/0!</v>
      </c>
    </row>
    <row r="56" spans="1:52" hidden="1" x14ac:dyDescent="0.15">
      <c r="A56" s="32"/>
      <c r="B56" t="s">
        <v>32</v>
      </c>
      <c r="C56" t="s">
        <v>33</v>
      </c>
      <c r="D56" t="s">
        <v>35</v>
      </c>
      <c r="E56" s="4"/>
      <c r="F56" s="4"/>
      <c r="G56" s="4" t="e">
        <f t="shared" si="19"/>
        <v>#DIV/0!</v>
      </c>
      <c r="H56" s="4"/>
      <c r="I56" s="4"/>
      <c r="J56" s="4" t="e">
        <f t="shared" si="20"/>
        <v>#DIV/0!</v>
      </c>
      <c r="K56" s="4"/>
      <c r="L56" s="4"/>
      <c r="M56" s="4" t="e">
        <f t="shared" si="21"/>
        <v>#DIV/0!</v>
      </c>
      <c r="N56" s="4"/>
      <c r="O56" s="4"/>
      <c r="P56" s="4" t="e">
        <f t="shared" si="22"/>
        <v>#DIV/0!</v>
      </c>
      <c r="Q56" s="4"/>
      <c r="R56" s="4"/>
      <c r="S56" s="4" t="e">
        <f t="shared" si="23"/>
        <v>#DIV/0!</v>
      </c>
      <c r="T56" s="4"/>
      <c r="U56" s="4"/>
      <c r="V56" s="4" t="e">
        <f t="shared" si="24"/>
        <v>#DIV/0!</v>
      </c>
      <c r="W56" s="4"/>
      <c r="X56" s="4"/>
      <c r="Y56" s="4" t="e">
        <f t="shared" si="25"/>
        <v>#DIV/0!</v>
      </c>
      <c r="Z56" s="4"/>
      <c r="AA56" s="4"/>
      <c r="AB56" s="4" t="e">
        <f t="shared" si="26"/>
        <v>#DIV/0!</v>
      </c>
      <c r="AC56" s="4"/>
      <c r="AD56" s="4"/>
      <c r="AE56" s="4" t="e">
        <f t="shared" si="27"/>
        <v>#DIV/0!</v>
      </c>
      <c r="AF56" s="4"/>
      <c r="AG56" s="4"/>
      <c r="AH56" s="4" t="e">
        <f t="shared" si="28"/>
        <v>#DIV/0!</v>
      </c>
      <c r="AI56" s="4"/>
      <c r="AJ56" s="4"/>
      <c r="AK56" s="4" t="e">
        <f t="shared" si="29"/>
        <v>#DIV/0!</v>
      </c>
      <c r="AL56" s="4"/>
      <c r="AM56" s="4"/>
      <c r="AN56" s="4" t="e">
        <f t="shared" si="30"/>
        <v>#DIV/0!</v>
      </c>
      <c r="AO56" s="4"/>
      <c r="AP56" s="4"/>
      <c r="AQ56" s="4" t="e">
        <f t="shared" si="31"/>
        <v>#DIV/0!</v>
      </c>
      <c r="AR56" s="4"/>
      <c r="AS56" s="4"/>
      <c r="AT56" s="4" t="e">
        <f t="shared" si="32"/>
        <v>#DIV/0!</v>
      </c>
      <c r="AU56" s="4"/>
      <c r="AV56" s="4"/>
      <c r="AW56" s="4" t="e">
        <f t="shared" si="33"/>
        <v>#DIV/0!</v>
      </c>
      <c r="AX56" s="4">
        <f t="shared" si="16"/>
        <v>0</v>
      </c>
      <c r="AY56" s="4">
        <f t="shared" si="17"/>
        <v>0</v>
      </c>
      <c r="AZ56" s="4" t="e">
        <f t="shared" si="18"/>
        <v>#DIV/0!</v>
      </c>
    </row>
    <row r="57" spans="1:52" hidden="1" x14ac:dyDescent="0.15">
      <c r="A57" s="32"/>
      <c r="D57" s="1" t="s">
        <v>13</v>
      </c>
      <c r="E57" s="4"/>
      <c r="F57" s="4"/>
      <c r="G57" s="4"/>
      <c r="H57" s="4"/>
      <c r="I57" s="4"/>
      <c r="J57" s="4"/>
      <c r="K57" s="4"/>
      <c r="L57" s="4"/>
      <c r="M57" s="4"/>
      <c r="N57" s="4">
        <f>SUBTOTAL(9,N54:N56)</f>
        <v>7000</v>
      </c>
      <c r="O57" s="4">
        <f>SUBTOTAL(9,O54:O56)</f>
        <v>537180000</v>
      </c>
      <c r="P57" s="4">
        <f t="shared" si="22"/>
        <v>76740</v>
      </c>
      <c r="Q57" s="4">
        <f>SUBTOTAL(9,Q54:Q56)</f>
        <v>7000</v>
      </c>
      <c r="R57" s="4">
        <f>SUBTOTAL(9,R54:R56)</f>
        <v>526253000</v>
      </c>
      <c r="S57" s="4">
        <f t="shared" si="23"/>
        <v>75179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>
        <f t="shared" si="16"/>
        <v>14000</v>
      </c>
      <c r="AY57" s="4">
        <f t="shared" si="17"/>
        <v>1063433000</v>
      </c>
      <c r="AZ57" s="4">
        <f t="shared" si="18"/>
        <v>75959.5</v>
      </c>
    </row>
    <row r="58" spans="1:52" hidden="1" x14ac:dyDescent="0.15">
      <c r="A58" s="32"/>
      <c r="B58" t="s">
        <v>32</v>
      </c>
      <c r="C58" t="s">
        <v>33</v>
      </c>
      <c r="D58" t="s">
        <v>36</v>
      </c>
      <c r="E58" s="4"/>
      <c r="F58" s="4"/>
      <c r="G58" s="4" t="e">
        <f t="shared" si="19"/>
        <v>#DIV/0!</v>
      </c>
      <c r="H58" s="4"/>
      <c r="I58" s="4"/>
      <c r="J58" s="4" t="e">
        <f t="shared" si="20"/>
        <v>#DIV/0!</v>
      </c>
      <c r="K58" s="4"/>
      <c r="L58" s="4"/>
      <c r="M58" s="4" t="e">
        <f t="shared" si="21"/>
        <v>#DIV/0!</v>
      </c>
      <c r="N58" s="4"/>
      <c r="O58" s="4"/>
      <c r="P58" s="4" t="e">
        <f t="shared" si="22"/>
        <v>#DIV/0!</v>
      </c>
      <c r="Q58" s="4"/>
      <c r="R58" s="4"/>
      <c r="S58" s="4" t="e">
        <f t="shared" si="23"/>
        <v>#DIV/0!</v>
      </c>
      <c r="T58" s="4"/>
      <c r="U58" s="4"/>
      <c r="V58" s="4" t="e">
        <f t="shared" si="24"/>
        <v>#DIV/0!</v>
      </c>
      <c r="W58" s="4"/>
      <c r="X58" s="4"/>
      <c r="Y58" s="4" t="e">
        <f t="shared" si="25"/>
        <v>#DIV/0!</v>
      </c>
      <c r="Z58" s="4"/>
      <c r="AA58" s="4"/>
      <c r="AB58" s="4" t="e">
        <f t="shared" si="26"/>
        <v>#DIV/0!</v>
      </c>
      <c r="AC58" s="4"/>
      <c r="AD58" s="4"/>
      <c r="AE58" s="4" t="e">
        <f t="shared" si="27"/>
        <v>#DIV/0!</v>
      </c>
      <c r="AF58" s="4"/>
      <c r="AG58" s="4"/>
      <c r="AH58" s="4" t="e">
        <f t="shared" si="28"/>
        <v>#DIV/0!</v>
      </c>
      <c r="AI58" s="4"/>
      <c r="AJ58" s="4"/>
      <c r="AK58" s="4" t="e">
        <f t="shared" si="29"/>
        <v>#DIV/0!</v>
      </c>
      <c r="AL58" s="4"/>
      <c r="AM58" s="4"/>
      <c r="AN58" s="4" t="e">
        <f t="shared" si="30"/>
        <v>#DIV/0!</v>
      </c>
      <c r="AO58" s="4"/>
      <c r="AP58" s="4"/>
      <c r="AQ58" s="4" t="e">
        <f t="shared" si="31"/>
        <v>#DIV/0!</v>
      </c>
      <c r="AR58" s="4"/>
      <c r="AS58" s="4"/>
      <c r="AT58" s="4" t="e">
        <f t="shared" si="32"/>
        <v>#DIV/0!</v>
      </c>
      <c r="AU58" s="4"/>
      <c r="AV58" s="4"/>
      <c r="AW58" s="4" t="e">
        <f t="shared" si="33"/>
        <v>#DIV/0!</v>
      </c>
      <c r="AX58" s="4">
        <f t="shared" si="16"/>
        <v>0</v>
      </c>
      <c r="AY58" s="4">
        <f t="shared" si="17"/>
        <v>0</v>
      </c>
      <c r="AZ58" s="4" t="e">
        <f t="shared" si="18"/>
        <v>#DIV/0!</v>
      </c>
    </row>
    <row r="59" spans="1:52" hidden="1" x14ac:dyDescent="0.15">
      <c r="A59" s="32"/>
      <c r="B59" t="s">
        <v>32</v>
      </c>
      <c r="C59" t="s">
        <v>33</v>
      </c>
      <c r="D59" t="s">
        <v>36</v>
      </c>
      <c r="E59" s="4"/>
      <c r="F59" s="4"/>
      <c r="G59" s="4" t="e">
        <f t="shared" si="19"/>
        <v>#DIV/0!</v>
      </c>
      <c r="H59" s="4"/>
      <c r="I59" s="4"/>
      <c r="J59" s="4" t="e">
        <f t="shared" si="20"/>
        <v>#DIV/0!</v>
      </c>
      <c r="K59" s="4"/>
      <c r="L59" s="4"/>
      <c r="M59" s="4" t="e">
        <f t="shared" si="21"/>
        <v>#DIV/0!</v>
      </c>
      <c r="N59" s="4"/>
      <c r="O59" s="4"/>
      <c r="P59" s="4" t="e">
        <f t="shared" si="22"/>
        <v>#DIV/0!</v>
      </c>
      <c r="Q59" s="4"/>
      <c r="R59" s="4"/>
      <c r="S59" s="4" t="e">
        <f t="shared" si="23"/>
        <v>#DIV/0!</v>
      </c>
      <c r="T59" s="4"/>
      <c r="U59" s="4"/>
      <c r="V59" s="4" t="e">
        <f t="shared" si="24"/>
        <v>#DIV/0!</v>
      </c>
      <c r="W59" s="4"/>
      <c r="X59" s="4"/>
      <c r="Y59" s="4" t="e">
        <f t="shared" si="25"/>
        <v>#DIV/0!</v>
      </c>
      <c r="Z59" s="4"/>
      <c r="AA59" s="4"/>
      <c r="AB59" s="4" t="e">
        <f t="shared" si="26"/>
        <v>#DIV/0!</v>
      </c>
      <c r="AC59" s="4"/>
      <c r="AD59" s="4"/>
      <c r="AE59" s="4" t="e">
        <f t="shared" si="27"/>
        <v>#DIV/0!</v>
      </c>
      <c r="AF59" s="4"/>
      <c r="AG59" s="4"/>
      <c r="AH59" s="4" t="e">
        <f t="shared" si="28"/>
        <v>#DIV/0!</v>
      </c>
      <c r="AI59" s="4"/>
      <c r="AJ59" s="4"/>
      <c r="AK59" s="4" t="e">
        <f t="shared" si="29"/>
        <v>#DIV/0!</v>
      </c>
      <c r="AL59" s="4"/>
      <c r="AM59" s="4"/>
      <c r="AN59" s="4" t="e">
        <f t="shared" si="30"/>
        <v>#DIV/0!</v>
      </c>
      <c r="AO59" s="4"/>
      <c r="AP59" s="4"/>
      <c r="AQ59" s="4" t="e">
        <f t="shared" si="31"/>
        <v>#DIV/0!</v>
      </c>
      <c r="AR59" s="4"/>
      <c r="AS59" s="4"/>
      <c r="AT59" s="4" t="e">
        <f t="shared" si="32"/>
        <v>#DIV/0!</v>
      </c>
      <c r="AU59" s="4"/>
      <c r="AV59" s="4"/>
      <c r="AW59" s="4" t="e">
        <f t="shared" si="33"/>
        <v>#DIV/0!</v>
      </c>
      <c r="AX59" s="4">
        <f t="shared" si="16"/>
        <v>0</v>
      </c>
      <c r="AY59" s="4">
        <f t="shared" si="17"/>
        <v>0</v>
      </c>
      <c r="AZ59" s="4" t="e">
        <f t="shared" si="18"/>
        <v>#DIV/0!</v>
      </c>
    </row>
    <row r="60" spans="1:52" hidden="1" x14ac:dyDescent="0.15">
      <c r="A60" s="32"/>
      <c r="B60" t="s">
        <v>32</v>
      </c>
      <c r="C60" t="s">
        <v>33</v>
      </c>
      <c r="D60" t="s">
        <v>30</v>
      </c>
      <c r="E60" s="4"/>
      <c r="F60" s="4"/>
      <c r="G60" s="4" t="e">
        <f t="shared" si="19"/>
        <v>#DIV/0!</v>
      </c>
      <c r="H60" s="4"/>
      <c r="I60" s="4"/>
      <c r="J60" s="4" t="e">
        <f t="shared" si="20"/>
        <v>#DIV/0!</v>
      </c>
      <c r="K60" s="4"/>
      <c r="L60" s="4"/>
      <c r="M60" s="4" t="e">
        <f t="shared" si="21"/>
        <v>#DIV/0!</v>
      </c>
      <c r="N60" s="4"/>
      <c r="O60" s="4"/>
      <c r="P60" s="4" t="e">
        <f t="shared" si="22"/>
        <v>#DIV/0!</v>
      </c>
      <c r="Q60" s="4"/>
      <c r="R60" s="4"/>
      <c r="S60" s="4" t="e">
        <f t="shared" si="23"/>
        <v>#DIV/0!</v>
      </c>
      <c r="T60" s="4"/>
      <c r="U60" s="4"/>
      <c r="V60" s="4" t="e">
        <f t="shared" si="24"/>
        <v>#DIV/0!</v>
      </c>
      <c r="W60" s="4"/>
      <c r="X60" s="4"/>
      <c r="Y60" s="4" t="e">
        <f t="shared" si="25"/>
        <v>#DIV/0!</v>
      </c>
      <c r="Z60" s="4"/>
      <c r="AA60" s="4"/>
      <c r="AB60" s="4" t="e">
        <f t="shared" si="26"/>
        <v>#DIV/0!</v>
      </c>
      <c r="AC60" s="4"/>
      <c r="AD60" s="4"/>
      <c r="AE60" s="4" t="e">
        <f t="shared" si="27"/>
        <v>#DIV/0!</v>
      </c>
      <c r="AF60" s="4"/>
      <c r="AG60" s="4"/>
      <c r="AH60" s="4" t="e">
        <f t="shared" si="28"/>
        <v>#DIV/0!</v>
      </c>
      <c r="AI60" s="4"/>
      <c r="AJ60" s="4"/>
      <c r="AK60" s="4" t="e">
        <f t="shared" si="29"/>
        <v>#DIV/0!</v>
      </c>
      <c r="AL60" s="4"/>
      <c r="AM60" s="4"/>
      <c r="AN60" s="4" t="e">
        <f t="shared" si="30"/>
        <v>#DIV/0!</v>
      </c>
      <c r="AO60" s="4"/>
      <c r="AP60" s="4"/>
      <c r="AQ60" s="4" t="e">
        <f t="shared" si="31"/>
        <v>#DIV/0!</v>
      </c>
      <c r="AR60" s="4"/>
      <c r="AS60" s="4"/>
      <c r="AT60" s="4" t="e">
        <f t="shared" si="32"/>
        <v>#DIV/0!</v>
      </c>
      <c r="AU60" s="4"/>
      <c r="AV60" s="4"/>
      <c r="AW60" s="4" t="e">
        <f t="shared" si="33"/>
        <v>#DIV/0!</v>
      </c>
      <c r="AX60" s="4">
        <f t="shared" si="16"/>
        <v>0</v>
      </c>
      <c r="AY60" s="4">
        <f t="shared" si="17"/>
        <v>0</v>
      </c>
      <c r="AZ60" s="4" t="e">
        <f t="shared" si="18"/>
        <v>#DIV/0!</v>
      </c>
    </row>
    <row r="61" spans="1:52" hidden="1" x14ac:dyDescent="0.15">
      <c r="A61" s="32"/>
      <c r="B61" t="s">
        <v>32</v>
      </c>
      <c r="C61" t="s">
        <v>33</v>
      </c>
      <c r="D61" t="s">
        <v>30</v>
      </c>
      <c r="E61" s="4"/>
      <c r="F61" s="4"/>
      <c r="G61" s="4" t="e">
        <f t="shared" si="19"/>
        <v>#DIV/0!</v>
      </c>
      <c r="H61" s="4"/>
      <c r="I61" s="4"/>
      <c r="J61" s="4" t="e">
        <f t="shared" si="20"/>
        <v>#DIV/0!</v>
      </c>
      <c r="K61" s="4"/>
      <c r="L61" s="4"/>
      <c r="M61" s="4" t="e">
        <f t="shared" si="21"/>
        <v>#DIV/0!</v>
      </c>
      <c r="N61" s="4"/>
      <c r="O61" s="4"/>
      <c r="P61" s="4" t="e">
        <f t="shared" si="22"/>
        <v>#DIV/0!</v>
      </c>
      <c r="Q61" s="4"/>
      <c r="R61" s="4"/>
      <c r="S61" s="4" t="e">
        <f t="shared" si="23"/>
        <v>#DIV/0!</v>
      </c>
      <c r="T61" s="4"/>
      <c r="U61" s="4"/>
      <c r="V61" s="4" t="e">
        <f t="shared" si="24"/>
        <v>#DIV/0!</v>
      </c>
      <c r="W61" s="4"/>
      <c r="X61" s="4"/>
      <c r="Y61" s="4" t="e">
        <f t="shared" si="25"/>
        <v>#DIV/0!</v>
      </c>
      <c r="Z61" s="4"/>
      <c r="AA61" s="4"/>
      <c r="AB61" s="4" t="e">
        <f t="shared" si="26"/>
        <v>#DIV/0!</v>
      </c>
      <c r="AC61" s="4"/>
      <c r="AD61" s="4"/>
      <c r="AE61" s="4" t="e">
        <f t="shared" si="27"/>
        <v>#DIV/0!</v>
      </c>
      <c r="AF61" s="4"/>
      <c r="AG61" s="4"/>
      <c r="AH61" s="4" t="e">
        <f t="shared" si="28"/>
        <v>#DIV/0!</v>
      </c>
      <c r="AI61" s="4"/>
      <c r="AJ61" s="4"/>
      <c r="AK61" s="4" t="e">
        <f t="shared" si="29"/>
        <v>#DIV/0!</v>
      </c>
      <c r="AL61" s="4"/>
      <c r="AM61" s="4"/>
      <c r="AN61" s="4" t="e">
        <f t="shared" si="30"/>
        <v>#DIV/0!</v>
      </c>
      <c r="AO61" s="4"/>
      <c r="AP61" s="4"/>
      <c r="AQ61" s="4" t="e">
        <f t="shared" si="31"/>
        <v>#DIV/0!</v>
      </c>
      <c r="AR61" s="4"/>
      <c r="AS61" s="4"/>
      <c r="AT61" s="4" t="e">
        <f t="shared" si="32"/>
        <v>#DIV/0!</v>
      </c>
      <c r="AU61" s="4"/>
      <c r="AV61" s="4"/>
      <c r="AW61" s="4" t="e">
        <f t="shared" si="33"/>
        <v>#DIV/0!</v>
      </c>
      <c r="AX61" s="4">
        <f t="shared" si="16"/>
        <v>0</v>
      </c>
      <c r="AY61" s="4">
        <f t="shared" si="17"/>
        <v>0</v>
      </c>
      <c r="AZ61" s="4" t="e">
        <f t="shared" si="18"/>
        <v>#DIV/0!</v>
      </c>
    </row>
    <row r="62" spans="1:52" hidden="1" x14ac:dyDescent="0.15">
      <c r="A62" s="32"/>
      <c r="B62" t="s">
        <v>32</v>
      </c>
      <c r="C62" t="s">
        <v>33</v>
      </c>
      <c r="D62" t="s">
        <v>31</v>
      </c>
      <c r="E62" s="4"/>
      <c r="F62" s="4"/>
      <c r="G62" s="4" t="e">
        <f t="shared" si="19"/>
        <v>#DIV/0!</v>
      </c>
      <c r="H62" s="4"/>
      <c r="I62" s="4"/>
      <c r="J62" s="4" t="e">
        <f t="shared" si="20"/>
        <v>#DIV/0!</v>
      </c>
      <c r="K62" s="4"/>
      <c r="L62" s="4"/>
      <c r="M62" s="4" t="e">
        <f t="shared" si="21"/>
        <v>#DIV/0!</v>
      </c>
      <c r="N62" s="5">
        <v>7000</v>
      </c>
      <c r="O62" s="6">
        <v>540673000</v>
      </c>
      <c r="P62" s="4">
        <f t="shared" si="22"/>
        <v>77239</v>
      </c>
      <c r="Q62" s="5">
        <v>7000</v>
      </c>
      <c r="R62" s="4">
        <v>524993000</v>
      </c>
      <c r="S62" s="4">
        <f t="shared" si="23"/>
        <v>74999</v>
      </c>
      <c r="T62" s="4"/>
      <c r="U62" s="4"/>
      <c r="V62" s="4" t="e">
        <f t="shared" si="24"/>
        <v>#DIV/0!</v>
      </c>
      <c r="W62" s="4"/>
      <c r="X62" s="4"/>
      <c r="Y62" s="4" t="e">
        <f t="shared" si="25"/>
        <v>#DIV/0!</v>
      </c>
      <c r="Z62" s="5">
        <v>7000</v>
      </c>
      <c r="AA62" s="6">
        <v>494228000</v>
      </c>
      <c r="AB62" s="4">
        <f t="shared" si="26"/>
        <v>70604</v>
      </c>
      <c r="AC62" s="4"/>
      <c r="AD62" s="4"/>
      <c r="AE62" s="4" t="e">
        <f t="shared" si="27"/>
        <v>#DIV/0!</v>
      </c>
      <c r="AF62" s="4"/>
      <c r="AG62" s="4"/>
      <c r="AH62" s="4" t="e">
        <f t="shared" si="28"/>
        <v>#DIV/0!</v>
      </c>
      <c r="AI62" s="4"/>
      <c r="AJ62" s="4"/>
      <c r="AK62" s="4" t="e">
        <f t="shared" si="29"/>
        <v>#DIV/0!</v>
      </c>
      <c r="AL62" s="4"/>
      <c r="AM62" s="4"/>
      <c r="AN62" s="4" t="e">
        <f t="shared" si="30"/>
        <v>#DIV/0!</v>
      </c>
      <c r="AO62" s="4"/>
      <c r="AP62" s="4"/>
      <c r="AQ62" s="4" t="e">
        <f t="shared" si="31"/>
        <v>#DIV/0!</v>
      </c>
      <c r="AR62" s="4"/>
      <c r="AS62" s="4"/>
      <c r="AT62" s="4" t="e">
        <f t="shared" si="32"/>
        <v>#DIV/0!</v>
      </c>
      <c r="AU62" s="4"/>
      <c r="AV62" s="4"/>
      <c r="AW62" s="4" t="e">
        <f t="shared" si="33"/>
        <v>#DIV/0!</v>
      </c>
      <c r="AX62" s="4">
        <f t="shared" si="16"/>
        <v>21000</v>
      </c>
      <c r="AY62" s="4">
        <f t="shared" si="17"/>
        <v>1559894000</v>
      </c>
      <c r="AZ62" s="4">
        <f t="shared" si="18"/>
        <v>74280.666666666672</v>
      </c>
    </row>
    <row r="63" spans="1:52" hidden="1" x14ac:dyDescent="0.15">
      <c r="A63" s="32"/>
      <c r="B63" t="s">
        <v>32</v>
      </c>
      <c r="C63" t="s">
        <v>33</v>
      </c>
      <c r="D63" t="s">
        <v>31</v>
      </c>
      <c r="E63" s="4"/>
      <c r="F63" s="4"/>
      <c r="G63" s="4" t="e">
        <f t="shared" si="19"/>
        <v>#DIV/0!</v>
      </c>
      <c r="H63" s="4"/>
      <c r="I63" s="4"/>
      <c r="J63" s="4" t="e">
        <f t="shared" si="20"/>
        <v>#DIV/0!</v>
      </c>
      <c r="K63" s="4"/>
      <c r="L63" s="4"/>
      <c r="M63" s="4" t="e">
        <f t="shared" si="21"/>
        <v>#DIV/0!</v>
      </c>
      <c r="N63" s="4"/>
      <c r="O63" s="4"/>
      <c r="P63" s="4" t="e">
        <f t="shared" si="22"/>
        <v>#DIV/0!</v>
      </c>
      <c r="Q63" s="4"/>
      <c r="R63" s="4"/>
      <c r="S63" s="4" t="e">
        <f t="shared" si="23"/>
        <v>#DIV/0!</v>
      </c>
      <c r="T63" s="4"/>
      <c r="U63" s="4"/>
      <c r="V63" s="4" t="e">
        <f t="shared" si="24"/>
        <v>#DIV/0!</v>
      </c>
      <c r="W63" s="4"/>
      <c r="X63" s="4"/>
      <c r="Y63" s="4" t="e">
        <f t="shared" si="25"/>
        <v>#DIV/0!</v>
      </c>
      <c r="Z63" s="4"/>
      <c r="AA63" s="4"/>
      <c r="AB63" s="4" t="e">
        <f t="shared" si="26"/>
        <v>#DIV/0!</v>
      </c>
      <c r="AC63" s="4"/>
      <c r="AD63" s="4"/>
      <c r="AE63" s="4" t="e">
        <f t="shared" si="27"/>
        <v>#DIV/0!</v>
      </c>
      <c r="AF63" s="4"/>
      <c r="AG63" s="4"/>
      <c r="AH63" s="4" t="e">
        <f t="shared" si="28"/>
        <v>#DIV/0!</v>
      </c>
      <c r="AI63" s="4"/>
      <c r="AJ63" s="4"/>
      <c r="AK63" s="4" t="e">
        <f t="shared" si="29"/>
        <v>#DIV/0!</v>
      </c>
      <c r="AL63" s="4"/>
      <c r="AM63" s="4"/>
      <c r="AN63" s="4" t="e">
        <f t="shared" si="30"/>
        <v>#DIV/0!</v>
      </c>
      <c r="AO63" s="4"/>
      <c r="AP63" s="4"/>
      <c r="AQ63" s="4" t="e">
        <f t="shared" si="31"/>
        <v>#DIV/0!</v>
      </c>
      <c r="AR63" s="4"/>
      <c r="AS63" s="4"/>
      <c r="AT63" s="4" t="e">
        <f t="shared" si="32"/>
        <v>#DIV/0!</v>
      </c>
      <c r="AU63" s="4"/>
      <c r="AV63" s="4"/>
      <c r="AW63" s="4" t="e">
        <f t="shared" si="33"/>
        <v>#DIV/0!</v>
      </c>
      <c r="AX63" s="4">
        <f t="shared" si="16"/>
        <v>0</v>
      </c>
      <c r="AY63" s="4">
        <f t="shared" si="17"/>
        <v>0</v>
      </c>
      <c r="AZ63" s="4" t="e">
        <f t="shared" si="18"/>
        <v>#DIV/0!</v>
      </c>
    </row>
    <row r="64" spans="1:52" hidden="1" x14ac:dyDescent="0.15">
      <c r="A64" s="32"/>
      <c r="D64" s="1" t="s">
        <v>39</v>
      </c>
      <c r="E64" s="4"/>
      <c r="F64" s="4"/>
      <c r="G64" s="4"/>
      <c r="H64" s="4"/>
      <c r="I64" s="4"/>
      <c r="J64" s="4"/>
      <c r="K64" s="4"/>
      <c r="L64" s="4"/>
      <c r="M64" s="4"/>
      <c r="N64" s="4">
        <f>SUBTOTAL(9,N62:N63)</f>
        <v>7000</v>
      </c>
      <c r="O64" s="4">
        <f>SUBTOTAL(9,O62:O63)</f>
        <v>540673000</v>
      </c>
      <c r="P64" s="4">
        <f t="shared" si="22"/>
        <v>77239</v>
      </c>
      <c r="Q64" s="4">
        <f>SUBTOTAL(9,Q62:Q63)</f>
        <v>7000</v>
      </c>
      <c r="R64" s="4">
        <f>SUBTOTAL(9,R62:R63)</f>
        <v>524993000</v>
      </c>
      <c r="S64" s="4">
        <f t="shared" si="23"/>
        <v>74999</v>
      </c>
      <c r="T64" s="4"/>
      <c r="U64" s="4"/>
      <c r="V64" s="4"/>
      <c r="W64" s="4"/>
      <c r="X64" s="4"/>
      <c r="Y64" s="4"/>
      <c r="Z64" s="4">
        <f>SUBTOTAL(9,Z62:Z63)</f>
        <v>7000</v>
      </c>
      <c r="AA64" s="4">
        <f>SUBTOTAL(9,AA62:AA63)</f>
        <v>494228000</v>
      </c>
      <c r="AB64" s="4">
        <f t="shared" si="26"/>
        <v>70604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>
        <f t="shared" si="16"/>
        <v>21000</v>
      </c>
      <c r="AY64" s="4">
        <f t="shared" si="17"/>
        <v>1559894000</v>
      </c>
      <c r="AZ64" s="4">
        <f t="shared" si="18"/>
        <v>74280.666666666672</v>
      </c>
    </row>
    <row r="65" spans="1:52" hidden="1" x14ac:dyDescent="0.15">
      <c r="A65" s="32"/>
      <c r="B65" t="s">
        <v>32</v>
      </c>
      <c r="C65" t="s">
        <v>33</v>
      </c>
      <c r="D65" t="s">
        <v>40</v>
      </c>
      <c r="E65" s="4"/>
      <c r="F65" s="4"/>
      <c r="G65" s="4" t="e">
        <f t="shared" si="19"/>
        <v>#DIV/0!</v>
      </c>
      <c r="H65" s="4"/>
      <c r="I65" s="4"/>
      <c r="J65" s="4" t="e">
        <f t="shared" si="20"/>
        <v>#DIV/0!</v>
      </c>
      <c r="K65" s="4"/>
      <c r="L65" s="4"/>
      <c r="M65" s="4" t="e">
        <f t="shared" si="21"/>
        <v>#DIV/0!</v>
      </c>
      <c r="N65" s="4"/>
      <c r="O65" s="4"/>
      <c r="P65" s="4" t="e">
        <f t="shared" si="22"/>
        <v>#DIV/0!</v>
      </c>
      <c r="Q65" s="4"/>
      <c r="R65" s="4"/>
      <c r="S65" s="4" t="e">
        <f t="shared" si="23"/>
        <v>#DIV/0!</v>
      </c>
      <c r="T65" s="4"/>
      <c r="U65" s="4"/>
      <c r="V65" s="4" t="e">
        <f t="shared" si="24"/>
        <v>#DIV/0!</v>
      </c>
      <c r="W65" s="4"/>
      <c r="X65" s="4"/>
      <c r="Y65" s="4" t="e">
        <f t="shared" si="25"/>
        <v>#DIV/0!</v>
      </c>
      <c r="Z65" s="4"/>
      <c r="AA65" s="4"/>
      <c r="AB65" s="4" t="e">
        <f t="shared" si="26"/>
        <v>#DIV/0!</v>
      </c>
      <c r="AC65" s="4"/>
      <c r="AD65" s="4"/>
      <c r="AE65" s="4" t="e">
        <f t="shared" si="27"/>
        <v>#DIV/0!</v>
      </c>
      <c r="AF65" s="4"/>
      <c r="AG65" s="4"/>
      <c r="AH65" s="4" t="e">
        <f t="shared" si="28"/>
        <v>#DIV/0!</v>
      </c>
      <c r="AI65" s="4"/>
      <c r="AJ65" s="4"/>
      <c r="AK65" s="4" t="e">
        <f t="shared" si="29"/>
        <v>#DIV/0!</v>
      </c>
      <c r="AL65" s="4"/>
      <c r="AM65" s="4"/>
      <c r="AN65" s="4" t="e">
        <f t="shared" si="30"/>
        <v>#DIV/0!</v>
      </c>
      <c r="AO65" s="4"/>
      <c r="AP65" s="4"/>
      <c r="AQ65" s="4" t="e">
        <f t="shared" si="31"/>
        <v>#DIV/0!</v>
      </c>
      <c r="AR65" s="4"/>
      <c r="AS65" s="4"/>
      <c r="AT65" s="4" t="e">
        <f t="shared" si="32"/>
        <v>#DIV/0!</v>
      </c>
      <c r="AU65" s="4"/>
      <c r="AV65" s="4"/>
      <c r="AW65" s="4" t="e">
        <f t="shared" si="33"/>
        <v>#DIV/0!</v>
      </c>
      <c r="AX65" s="4">
        <f t="shared" si="16"/>
        <v>0</v>
      </c>
      <c r="AY65" s="4">
        <f t="shared" si="17"/>
        <v>0</v>
      </c>
      <c r="AZ65" s="4" t="e">
        <f t="shared" si="18"/>
        <v>#DIV/0!</v>
      </c>
    </row>
    <row r="66" spans="1:52" hidden="1" x14ac:dyDescent="0.15">
      <c r="A66" s="32"/>
      <c r="B66" t="s">
        <v>32</v>
      </c>
      <c r="C66" t="s">
        <v>33</v>
      </c>
      <c r="D66" t="s">
        <v>40</v>
      </c>
      <c r="E66" s="4"/>
      <c r="F66" s="4"/>
      <c r="G66" s="4" t="e">
        <f t="shared" si="19"/>
        <v>#DIV/0!</v>
      </c>
      <c r="H66" s="4"/>
      <c r="I66" s="4"/>
      <c r="J66" s="4" t="e">
        <f t="shared" si="20"/>
        <v>#DIV/0!</v>
      </c>
      <c r="K66" s="4"/>
      <c r="L66" s="4"/>
      <c r="M66" s="4" t="e">
        <f t="shared" si="21"/>
        <v>#DIV/0!</v>
      </c>
      <c r="N66" s="4"/>
      <c r="O66" s="4"/>
      <c r="P66" s="4" t="e">
        <f t="shared" si="22"/>
        <v>#DIV/0!</v>
      </c>
      <c r="Q66" s="4"/>
      <c r="R66" s="4"/>
      <c r="S66" s="4" t="e">
        <f t="shared" si="23"/>
        <v>#DIV/0!</v>
      </c>
      <c r="T66" s="4"/>
      <c r="U66" s="4"/>
      <c r="V66" s="4" t="e">
        <f t="shared" si="24"/>
        <v>#DIV/0!</v>
      </c>
      <c r="W66" s="4"/>
      <c r="X66" s="4"/>
      <c r="Y66" s="4" t="e">
        <f t="shared" si="25"/>
        <v>#DIV/0!</v>
      </c>
      <c r="Z66" s="4"/>
      <c r="AA66" s="4"/>
      <c r="AB66" s="4" t="e">
        <f t="shared" si="26"/>
        <v>#DIV/0!</v>
      </c>
      <c r="AC66" s="4"/>
      <c r="AD66" s="4"/>
      <c r="AE66" s="4" t="e">
        <f t="shared" si="27"/>
        <v>#DIV/0!</v>
      </c>
      <c r="AF66" s="4"/>
      <c r="AG66" s="4"/>
      <c r="AH66" s="4" t="e">
        <f t="shared" si="28"/>
        <v>#DIV/0!</v>
      </c>
      <c r="AI66" s="4"/>
      <c r="AJ66" s="4"/>
      <c r="AK66" s="4" t="e">
        <f t="shared" si="29"/>
        <v>#DIV/0!</v>
      </c>
      <c r="AL66" s="4"/>
      <c r="AM66" s="4"/>
      <c r="AN66" s="4" t="e">
        <f t="shared" si="30"/>
        <v>#DIV/0!</v>
      </c>
      <c r="AO66" s="4"/>
      <c r="AP66" s="4"/>
      <c r="AQ66" s="4" t="e">
        <f t="shared" si="31"/>
        <v>#DIV/0!</v>
      </c>
      <c r="AR66" s="4"/>
      <c r="AS66" s="4"/>
      <c r="AT66" s="4" t="e">
        <f t="shared" si="32"/>
        <v>#DIV/0!</v>
      </c>
      <c r="AU66" s="4"/>
      <c r="AV66" s="4"/>
      <c r="AW66" s="4" t="e">
        <f t="shared" si="33"/>
        <v>#DIV/0!</v>
      </c>
      <c r="AX66" s="4">
        <f t="shared" si="16"/>
        <v>0</v>
      </c>
      <c r="AY66" s="4">
        <f t="shared" si="17"/>
        <v>0</v>
      </c>
      <c r="AZ66" s="4" t="e">
        <f t="shared" si="18"/>
        <v>#DIV/0!</v>
      </c>
    </row>
    <row r="67" spans="1:52" hidden="1" x14ac:dyDescent="0.15">
      <c r="A67" s="32"/>
      <c r="B67" t="s">
        <v>32</v>
      </c>
      <c r="C67" t="s">
        <v>33</v>
      </c>
      <c r="D67" t="s">
        <v>22</v>
      </c>
      <c r="E67" s="4"/>
      <c r="F67" s="4"/>
      <c r="G67" s="4" t="e">
        <f t="shared" si="19"/>
        <v>#DIV/0!</v>
      </c>
      <c r="H67" s="4"/>
      <c r="I67" s="4"/>
      <c r="J67" s="4" t="e">
        <f t="shared" si="20"/>
        <v>#DIV/0!</v>
      </c>
      <c r="K67" s="4"/>
      <c r="L67" s="4"/>
      <c r="M67" s="4" t="e">
        <f t="shared" si="21"/>
        <v>#DIV/0!</v>
      </c>
      <c r="N67" s="4"/>
      <c r="O67" s="4"/>
      <c r="P67" s="4" t="e">
        <f t="shared" si="22"/>
        <v>#DIV/0!</v>
      </c>
      <c r="Q67" s="4"/>
      <c r="R67" s="4"/>
      <c r="S67" s="4" t="e">
        <f t="shared" si="23"/>
        <v>#DIV/0!</v>
      </c>
      <c r="T67" s="4"/>
      <c r="U67" s="4"/>
      <c r="V67" s="4" t="e">
        <f t="shared" si="24"/>
        <v>#DIV/0!</v>
      </c>
      <c r="W67" s="4"/>
      <c r="X67" s="4"/>
      <c r="Y67" s="4" t="e">
        <f t="shared" si="25"/>
        <v>#DIV/0!</v>
      </c>
      <c r="Z67" s="4"/>
      <c r="AA67" s="4"/>
      <c r="AB67" s="4" t="e">
        <f t="shared" si="26"/>
        <v>#DIV/0!</v>
      </c>
      <c r="AC67" s="4"/>
      <c r="AD67" s="4"/>
      <c r="AE67" s="4" t="e">
        <f t="shared" si="27"/>
        <v>#DIV/0!</v>
      </c>
      <c r="AF67" s="4"/>
      <c r="AG67" s="4"/>
      <c r="AH67" s="4" t="e">
        <f t="shared" si="28"/>
        <v>#DIV/0!</v>
      </c>
      <c r="AI67" s="4"/>
      <c r="AJ67" s="4"/>
      <c r="AK67" s="4" t="e">
        <f t="shared" si="29"/>
        <v>#DIV/0!</v>
      </c>
      <c r="AL67" s="4"/>
      <c r="AM67" s="4"/>
      <c r="AN67" s="4" t="e">
        <f t="shared" si="30"/>
        <v>#DIV/0!</v>
      </c>
      <c r="AO67" s="4"/>
      <c r="AP67" s="4"/>
      <c r="AQ67" s="4" t="e">
        <f t="shared" si="31"/>
        <v>#DIV/0!</v>
      </c>
      <c r="AR67" s="4"/>
      <c r="AS67" s="4"/>
      <c r="AT67" s="4" t="e">
        <f t="shared" si="32"/>
        <v>#DIV/0!</v>
      </c>
      <c r="AU67" s="4"/>
      <c r="AV67" s="4"/>
      <c r="AW67" s="4" t="e">
        <f t="shared" si="33"/>
        <v>#DIV/0!</v>
      </c>
      <c r="AX67" s="4">
        <f t="shared" ref="AX67:AX97" si="34">E67+H67+K67+N67+Q67+T67+W67+Z67+AC67+AF67+AI67+AL67+AO67+AR67+AU67</f>
        <v>0</v>
      </c>
      <c r="AY67" s="4">
        <f t="shared" ref="AY67:AY97" si="35">F67+I67+L67+O67+R67+U67+X67+AA67+AD67+AG67+AJ67+AM67+AP67+AS67+AV67</f>
        <v>0</v>
      </c>
      <c r="AZ67" s="4" t="e">
        <f t="shared" ref="AZ67:AZ97" si="36">AY67/AX67</f>
        <v>#DIV/0!</v>
      </c>
    </row>
    <row r="68" spans="1:52" hidden="1" x14ac:dyDescent="0.15">
      <c r="A68" s="32"/>
      <c r="B68" t="s">
        <v>32</v>
      </c>
      <c r="C68" t="s">
        <v>33</v>
      </c>
      <c r="D68" t="s">
        <v>22</v>
      </c>
      <c r="E68" s="4"/>
      <c r="F68" s="4"/>
      <c r="G68" s="4" t="e">
        <f t="shared" si="19"/>
        <v>#DIV/0!</v>
      </c>
      <c r="H68" s="4"/>
      <c r="I68" s="4"/>
      <c r="J68" s="4" t="e">
        <f t="shared" si="20"/>
        <v>#DIV/0!</v>
      </c>
      <c r="K68" s="4"/>
      <c r="L68" s="4"/>
      <c r="M68" s="4" t="e">
        <f t="shared" si="21"/>
        <v>#DIV/0!</v>
      </c>
      <c r="N68" s="4"/>
      <c r="O68" s="4"/>
      <c r="P68" s="4" t="e">
        <f t="shared" si="22"/>
        <v>#DIV/0!</v>
      </c>
      <c r="Q68" s="4"/>
      <c r="R68" s="4"/>
      <c r="S68" s="4" t="e">
        <f t="shared" si="23"/>
        <v>#DIV/0!</v>
      </c>
      <c r="T68" s="4"/>
      <c r="U68" s="4"/>
      <c r="V68" s="4" t="e">
        <f t="shared" si="24"/>
        <v>#DIV/0!</v>
      </c>
      <c r="W68" s="4"/>
      <c r="X68" s="4"/>
      <c r="Y68" s="4" t="e">
        <f t="shared" si="25"/>
        <v>#DIV/0!</v>
      </c>
      <c r="Z68" s="4"/>
      <c r="AA68" s="4"/>
      <c r="AB68" s="4" t="e">
        <f t="shared" si="26"/>
        <v>#DIV/0!</v>
      </c>
      <c r="AC68" s="4"/>
      <c r="AD68" s="4"/>
      <c r="AE68" s="4" t="e">
        <f t="shared" si="27"/>
        <v>#DIV/0!</v>
      </c>
      <c r="AF68" s="4"/>
      <c r="AG68" s="4"/>
      <c r="AH68" s="4" t="e">
        <f t="shared" si="28"/>
        <v>#DIV/0!</v>
      </c>
      <c r="AI68" s="4"/>
      <c r="AJ68" s="4"/>
      <c r="AK68" s="4" t="e">
        <f t="shared" si="29"/>
        <v>#DIV/0!</v>
      </c>
      <c r="AL68" s="4"/>
      <c r="AM68" s="4"/>
      <c r="AN68" s="4" t="e">
        <f t="shared" si="30"/>
        <v>#DIV/0!</v>
      </c>
      <c r="AO68" s="4"/>
      <c r="AP68" s="4"/>
      <c r="AQ68" s="4" t="e">
        <f t="shared" si="31"/>
        <v>#DIV/0!</v>
      </c>
      <c r="AR68" s="4"/>
      <c r="AS68" s="4"/>
      <c r="AT68" s="4" t="e">
        <f t="shared" si="32"/>
        <v>#DIV/0!</v>
      </c>
      <c r="AU68" s="4"/>
      <c r="AV68" s="4"/>
      <c r="AW68" s="4" t="e">
        <f t="shared" si="33"/>
        <v>#DIV/0!</v>
      </c>
      <c r="AX68" s="4">
        <f t="shared" si="34"/>
        <v>0</v>
      </c>
      <c r="AY68" s="4">
        <f t="shared" si="35"/>
        <v>0</v>
      </c>
      <c r="AZ68" s="4" t="e">
        <f t="shared" si="36"/>
        <v>#DIV/0!</v>
      </c>
    </row>
    <row r="69" spans="1:52" hidden="1" x14ac:dyDescent="0.15">
      <c r="A69" s="32"/>
      <c r="B69" t="s">
        <v>32</v>
      </c>
      <c r="C69" t="s">
        <v>33</v>
      </c>
      <c r="D69" t="s">
        <v>25</v>
      </c>
      <c r="E69" s="4"/>
      <c r="F69" s="4"/>
      <c r="G69" s="4" t="e">
        <f t="shared" si="19"/>
        <v>#DIV/0!</v>
      </c>
      <c r="H69" s="4"/>
      <c r="I69" s="4"/>
      <c r="J69" s="4" t="e">
        <f t="shared" si="20"/>
        <v>#DIV/0!</v>
      </c>
      <c r="K69" s="4"/>
      <c r="L69" s="4"/>
      <c r="M69" s="4" t="e">
        <f t="shared" si="21"/>
        <v>#DIV/0!</v>
      </c>
      <c r="N69" s="4"/>
      <c r="O69" s="4"/>
      <c r="P69" s="4" t="e">
        <f t="shared" si="22"/>
        <v>#DIV/0!</v>
      </c>
      <c r="Q69" s="5">
        <v>12000</v>
      </c>
      <c r="R69" s="4">
        <v>867144000</v>
      </c>
      <c r="S69" s="4">
        <f t="shared" si="23"/>
        <v>72262</v>
      </c>
      <c r="T69" s="4"/>
      <c r="U69" s="4"/>
      <c r="V69" s="4" t="e">
        <f t="shared" si="24"/>
        <v>#DIV/0!</v>
      </c>
      <c r="W69" s="4"/>
      <c r="X69" s="4"/>
      <c r="Y69" s="4" t="e">
        <f t="shared" si="25"/>
        <v>#DIV/0!</v>
      </c>
      <c r="Z69" s="4"/>
      <c r="AA69" s="4"/>
      <c r="AB69" s="4" t="e">
        <f t="shared" si="26"/>
        <v>#DIV/0!</v>
      </c>
      <c r="AC69" s="4"/>
      <c r="AD69" s="4"/>
      <c r="AE69" s="4" t="e">
        <f t="shared" si="27"/>
        <v>#DIV/0!</v>
      </c>
      <c r="AF69" s="4"/>
      <c r="AG69" s="4"/>
      <c r="AH69" s="4" t="e">
        <f t="shared" si="28"/>
        <v>#DIV/0!</v>
      </c>
      <c r="AI69" s="4"/>
      <c r="AJ69" s="4"/>
      <c r="AK69" s="4" t="e">
        <f t="shared" si="29"/>
        <v>#DIV/0!</v>
      </c>
      <c r="AL69" s="4"/>
      <c r="AM69" s="4"/>
      <c r="AN69" s="4" t="e">
        <f t="shared" si="30"/>
        <v>#DIV/0!</v>
      </c>
      <c r="AO69" s="4"/>
      <c r="AP69" s="4"/>
      <c r="AQ69" s="4" t="e">
        <f t="shared" si="31"/>
        <v>#DIV/0!</v>
      </c>
      <c r="AR69" s="4"/>
      <c r="AS69" s="4"/>
      <c r="AT69" s="4" t="e">
        <f t="shared" si="32"/>
        <v>#DIV/0!</v>
      </c>
      <c r="AU69" s="4"/>
      <c r="AV69" s="4"/>
      <c r="AW69" s="4" t="e">
        <f t="shared" si="33"/>
        <v>#DIV/0!</v>
      </c>
      <c r="AX69" s="4">
        <f t="shared" si="34"/>
        <v>12000</v>
      </c>
      <c r="AY69" s="4">
        <f t="shared" si="35"/>
        <v>867144000</v>
      </c>
      <c r="AZ69" s="4">
        <f t="shared" si="36"/>
        <v>72262</v>
      </c>
    </row>
    <row r="70" spans="1:52" hidden="1" x14ac:dyDescent="0.15">
      <c r="A70" s="32"/>
      <c r="B70" t="s">
        <v>32</v>
      </c>
      <c r="C70" t="s">
        <v>33</v>
      </c>
      <c r="D70" t="s">
        <v>25</v>
      </c>
      <c r="E70" s="4"/>
      <c r="F70" s="4"/>
      <c r="G70" s="4" t="e">
        <f t="shared" si="19"/>
        <v>#DIV/0!</v>
      </c>
      <c r="H70" s="4"/>
      <c r="I70" s="4"/>
      <c r="J70" s="4" t="e">
        <f t="shared" si="20"/>
        <v>#DIV/0!</v>
      </c>
      <c r="K70" s="4"/>
      <c r="L70" s="4"/>
      <c r="M70" s="4" t="e">
        <f t="shared" si="21"/>
        <v>#DIV/0!</v>
      </c>
      <c r="N70" s="4"/>
      <c r="O70" s="4"/>
      <c r="P70" s="4" t="e">
        <f t="shared" si="22"/>
        <v>#DIV/0!</v>
      </c>
      <c r="Q70" s="4"/>
      <c r="R70" s="4"/>
      <c r="S70" s="4" t="e">
        <f t="shared" si="23"/>
        <v>#DIV/0!</v>
      </c>
      <c r="T70" s="4"/>
      <c r="U70" s="4"/>
      <c r="V70" s="4" t="e">
        <f t="shared" si="24"/>
        <v>#DIV/0!</v>
      </c>
      <c r="W70" s="4"/>
      <c r="X70" s="4"/>
      <c r="Y70" s="4" t="e">
        <f t="shared" si="25"/>
        <v>#DIV/0!</v>
      </c>
      <c r="Z70" s="4"/>
      <c r="AA70" s="4"/>
      <c r="AB70" s="4" t="e">
        <f t="shared" si="26"/>
        <v>#DIV/0!</v>
      </c>
      <c r="AC70" s="4"/>
      <c r="AD70" s="4"/>
      <c r="AE70" s="4" t="e">
        <f t="shared" si="27"/>
        <v>#DIV/0!</v>
      </c>
      <c r="AF70" s="4"/>
      <c r="AG70" s="4"/>
      <c r="AH70" s="4" t="e">
        <f t="shared" si="28"/>
        <v>#DIV/0!</v>
      </c>
      <c r="AI70" s="4"/>
      <c r="AJ70" s="4"/>
      <c r="AK70" s="4" t="e">
        <f t="shared" si="29"/>
        <v>#DIV/0!</v>
      </c>
      <c r="AL70" s="4"/>
      <c r="AM70" s="4"/>
      <c r="AN70" s="4" t="e">
        <f t="shared" si="30"/>
        <v>#DIV/0!</v>
      </c>
      <c r="AO70" s="4"/>
      <c r="AP70" s="4"/>
      <c r="AQ70" s="4" t="e">
        <f t="shared" si="31"/>
        <v>#DIV/0!</v>
      </c>
      <c r="AR70" s="4"/>
      <c r="AS70" s="4"/>
      <c r="AT70" s="4" t="e">
        <f t="shared" si="32"/>
        <v>#DIV/0!</v>
      </c>
      <c r="AU70" s="4"/>
      <c r="AV70" s="4"/>
      <c r="AW70" s="4" t="e">
        <f t="shared" si="33"/>
        <v>#DIV/0!</v>
      </c>
      <c r="AX70" s="4">
        <f t="shared" si="34"/>
        <v>0</v>
      </c>
      <c r="AY70" s="4">
        <f t="shared" si="35"/>
        <v>0</v>
      </c>
      <c r="AZ70" s="4" t="e">
        <f t="shared" si="36"/>
        <v>#DIV/0!</v>
      </c>
    </row>
    <row r="71" spans="1:52" hidden="1" x14ac:dyDescent="0.15">
      <c r="A71" s="32"/>
      <c r="D71" s="1" t="s">
        <v>26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>
        <f>SUBTOTAL(9,Q69:Q70)</f>
        <v>12000</v>
      </c>
      <c r="R71" s="4">
        <f>SUBTOTAL(9,R69:R70)</f>
        <v>867144000</v>
      </c>
      <c r="S71" s="4">
        <f t="shared" si="23"/>
        <v>72262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>
        <f t="shared" si="34"/>
        <v>12000</v>
      </c>
      <c r="AY71" s="4">
        <f t="shared" si="35"/>
        <v>867144000</v>
      </c>
      <c r="AZ71" s="4">
        <f t="shared" si="36"/>
        <v>72262</v>
      </c>
    </row>
    <row r="72" spans="1:52" x14ac:dyDescent="0.15">
      <c r="A72" s="32"/>
      <c r="B72" t="s">
        <v>62</v>
      </c>
      <c r="C72" t="s">
        <v>33</v>
      </c>
      <c r="D72" s="1" t="s">
        <v>105</v>
      </c>
      <c r="E72" s="4">
        <f>SUBTOTAL(9,E41:E71)</f>
        <v>7200</v>
      </c>
      <c r="F72" s="4">
        <f>SUBTOTAL(9,F41:F71)</f>
        <v>532800000</v>
      </c>
      <c r="G72" s="4">
        <f t="shared" si="19"/>
        <v>74000</v>
      </c>
      <c r="H72" s="4"/>
      <c r="I72" s="4"/>
      <c r="J72" s="4"/>
      <c r="K72" s="4">
        <f>SUBTOTAL(9,K41:K71)</f>
        <v>40000</v>
      </c>
      <c r="L72" s="4">
        <f>SUBTOTAL(9,L41:L71)</f>
        <v>3120588000</v>
      </c>
      <c r="M72" s="4">
        <f t="shared" si="21"/>
        <v>78014.7</v>
      </c>
      <c r="N72" s="4">
        <f>SUBTOTAL(9,N41:N71)</f>
        <v>33000</v>
      </c>
      <c r="O72" s="4">
        <f>SUBTOTAL(9,O41:O71)</f>
        <v>2536940000</v>
      </c>
      <c r="P72" s="4">
        <f t="shared" si="22"/>
        <v>76876.969696969696</v>
      </c>
      <c r="Q72" s="4">
        <f>SUBTOTAL(9,Q41:Q71)</f>
        <v>33000</v>
      </c>
      <c r="R72" s="4">
        <f>SUBTOTAL(9,R41:R71)</f>
        <v>2435151000</v>
      </c>
      <c r="S72" s="4">
        <f t="shared" si="23"/>
        <v>73792.454545454544</v>
      </c>
      <c r="T72" s="4">
        <f>SUBTOTAL(9,T41:T71)</f>
        <v>26000</v>
      </c>
      <c r="U72" s="4">
        <f>SUBTOTAL(9,U41:U71)</f>
        <v>1866602000</v>
      </c>
      <c r="V72" s="4">
        <f t="shared" si="24"/>
        <v>71792.38461538461</v>
      </c>
      <c r="W72" s="4">
        <f>SUBTOTAL(9,W41:W71)</f>
        <v>33000</v>
      </c>
      <c r="X72" s="4">
        <f>SUBTOTAL(9,X41:X71)</f>
        <v>2372342000</v>
      </c>
      <c r="Y72" s="4">
        <f t="shared" si="25"/>
        <v>71889.15151515152</v>
      </c>
      <c r="Z72" s="4">
        <f>SUBTOTAL(9,Z41:Z71)</f>
        <v>21000</v>
      </c>
      <c r="AA72" s="4">
        <f>SUBTOTAL(9,AA41:AA71)</f>
        <v>1473696000</v>
      </c>
      <c r="AB72" s="4">
        <f t="shared" si="26"/>
        <v>70176</v>
      </c>
      <c r="AC72" s="4">
        <f>SUBTOTAL(9,AC41:AC71)</f>
        <v>26000</v>
      </c>
      <c r="AD72" s="4">
        <f>SUBTOTAL(9,AD41:AD71)</f>
        <v>1874230000</v>
      </c>
      <c r="AE72" s="4">
        <f t="shared" si="27"/>
        <v>72085.769230769234</v>
      </c>
      <c r="AF72" s="4">
        <f>SUBTOTAL(9,AF41:AF71)</f>
        <v>14000</v>
      </c>
      <c r="AG72" s="4">
        <f>SUBTOTAL(9,AG41:AG71)</f>
        <v>1002995000</v>
      </c>
      <c r="AH72" s="4">
        <f t="shared" si="28"/>
        <v>71642.5</v>
      </c>
      <c r="AI72" s="4">
        <f>SUBTOTAL(9,AI41:AI71)</f>
        <v>26000</v>
      </c>
      <c r="AJ72" s="4">
        <f>SUBTOTAL(9,AJ41:AJ71)</f>
        <v>1883759000</v>
      </c>
      <c r="AK72" s="4">
        <f t="shared" si="29"/>
        <v>72452.269230769234</v>
      </c>
      <c r="AL72" s="4">
        <f>SUBTOTAL(9,AL41:AL71)</f>
        <v>21000</v>
      </c>
      <c r="AM72" s="4">
        <f>SUBTOTAL(9,AM41:AM71)</f>
        <v>1519945000</v>
      </c>
      <c r="AN72" s="4">
        <f t="shared" si="30"/>
        <v>72378.333333333328</v>
      </c>
      <c r="AO72" s="4">
        <f>SUBTOTAL(9,AO41:AO71)</f>
        <v>28200</v>
      </c>
      <c r="AP72" s="4">
        <f>SUBTOTAL(9,AP41:AP71)</f>
        <v>1962363800</v>
      </c>
      <c r="AQ72" s="4">
        <f t="shared" si="31"/>
        <v>69587.368794326234</v>
      </c>
      <c r="AR72" s="4">
        <f>SUBTOTAL(9,AR41:AR71)</f>
        <v>18400</v>
      </c>
      <c r="AS72" s="4">
        <f>SUBTOTAL(9,AS41:AS71)</f>
        <v>1295843200</v>
      </c>
      <c r="AT72" s="4">
        <f t="shared" si="32"/>
        <v>70426.260869565216</v>
      </c>
      <c r="AU72" s="4">
        <f>SUBTOTAL(9,AU41:AU71)</f>
        <v>14212</v>
      </c>
      <c r="AV72" s="4">
        <f>SUBTOTAL(9,AV41:AV71)</f>
        <v>972575408</v>
      </c>
      <c r="AW72" s="4">
        <f t="shared" si="33"/>
        <v>68433.394877568251</v>
      </c>
      <c r="AX72" s="4">
        <f t="shared" si="34"/>
        <v>341012</v>
      </c>
      <c r="AY72" s="4">
        <f t="shared" si="35"/>
        <v>24849830408</v>
      </c>
      <c r="AZ72" s="4">
        <f t="shared" si="36"/>
        <v>72870.838586325408</v>
      </c>
    </row>
    <row r="73" spans="1:52" hidden="1" x14ac:dyDescent="0.15">
      <c r="A73" s="32"/>
      <c r="B73" t="s">
        <v>32</v>
      </c>
      <c r="C73" t="s">
        <v>42</v>
      </c>
      <c r="D73" t="s">
        <v>7</v>
      </c>
      <c r="E73" s="4"/>
      <c r="F73" s="4"/>
      <c r="G73" s="4" t="e">
        <f t="shared" si="19"/>
        <v>#DIV/0!</v>
      </c>
      <c r="H73" s="4"/>
      <c r="I73" s="4"/>
      <c r="J73" s="4" t="e">
        <f t="shared" si="20"/>
        <v>#DIV/0!</v>
      </c>
      <c r="K73" s="4"/>
      <c r="L73" s="4"/>
      <c r="M73" s="4" t="e">
        <f t="shared" si="21"/>
        <v>#DIV/0!</v>
      </c>
      <c r="N73" s="4"/>
      <c r="O73" s="4"/>
      <c r="P73" s="4" t="e">
        <f t="shared" si="22"/>
        <v>#DIV/0!</v>
      </c>
      <c r="Q73" s="4"/>
      <c r="R73" s="4"/>
      <c r="S73" s="4" t="e">
        <f t="shared" si="23"/>
        <v>#DIV/0!</v>
      </c>
      <c r="T73" s="4"/>
      <c r="U73" s="4"/>
      <c r="V73" s="4" t="e">
        <f t="shared" si="24"/>
        <v>#DIV/0!</v>
      </c>
      <c r="W73" s="4"/>
      <c r="X73" s="4"/>
      <c r="Y73" s="4" t="e">
        <f t="shared" si="25"/>
        <v>#DIV/0!</v>
      </c>
      <c r="Z73" s="4"/>
      <c r="AA73" s="4"/>
      <c r="AB73" s="4" t="e">
        <f t="shared" si="26"/>
        <v>#DIV/0!</v>
      </c>
      <c r="AC73" s="4"/>
      <c r="AD73" s="4"/>
      <c r="AE73" s="4" t="e">
        <f t="shared" si="27"/>
        <v>#DIV/0!</v>
      </c>
      <c r="AF73" s="4"/>
      <c r="AG73" s="4"/>
      <c r="AH73" s="4" t="e">
        <f t="shared" si="28"/>
        <v>#DIV/0!</v>
      </c>
      <c r="AI73" s="4"/>
      <c r="AJ73" s="4"/>
      <c r="AK73" s="4" t="e">
        <f t="shared" si="29"/>
        <v>#DIV/0!</v>
      </c>
      <c r="AL73" s="4"/>
      <c r="AM73" s="4"/>
      <c r="AN73" s="4" t="e">
        <f t="shared" si="30"/>
        <v>#DIV/0!</v>
      </c>
      <c r="AO73" s="4"/>
      <c r="AP73" s="4"/>
      <c r="AQ73" s="4" t="e">
        <f t="shared" si="31"/>
        <v>#DIV/0!</v>
      </c>
      <c r="AR73" s="4"/>
      <c r="AS73" s="4"/>
      <c r="AT73" s="4" t="e">
        <f t="shared" si="32"/>
        <v>#DIV/0!</v>
      </c>
      <c r="AU73" s="4"/>
      <c r="AV73" s="4"/>
      <c r="AW73" s="4" t="e">
        <f t="shared" si="33"/>
        <v>#DIV/0!</v>
      </c>
      <c r="AX73" s="4">
        <f t="shared" si="34"/>
        <v>0</v>
      </c>
      <c r="AY73" s="4">
        <f t="shared" si="35"/>
        <v>0</v>
      </c>
      <c r="AZ73" s="4" t="e">
        <f t="shared" si="36"/>
        <v>#DIV/0!</v>
      </c>
    </row>
    <row r="74" spans="1:52" hidden="1" x14ac:dyDescent="0.15">
      <c r="A74" s="32"/>
      <c r="B74" t="s">
        <v>32</v>
      </c>
      <c r="C74" t="s">
        <v>42</v>
      </c>
      <c r="D74" t="s">
        <v>7</v>
      </c>
      <c r="E74" s="4"/>
      <c r="F74" s="4"/>
      <c r="G74" s="4" t="e">
        <f t="shared" si="19"/>
        <v>#DIV/0!</v>
      </c>
      <c r="H74" s="4"/>
      <c r="I74" s="4"/>
      <c r="J74" s="4" t="e">
        <f t="shared" si="20"/>
        <v>#DIV/0!</v>
      </c>
      <c r="K74" s="4"/>
      <c r="L74" s="4"/>
      <c r="M74" s="4" t="e">
        <f t="shared" si="21"/>
        <v>#DIV/0!</v>
      </c>
      <c r="N74" s="4"/>
      <c r="O74" s="4"/>
      <c r="P74" s="4" t="e">
        <f t="shared" si="22"/>
        <v>#DIV/0!</v>
      </c>
      <c r="Q74" s="4"/>
      <c r="R74" s="4"/>
      <c r="S74" s="4" t="e">
        <f t="shared" si="23"/>
        <v>#DIV/0!</v>
      </c>
      <c r="T74" s="4"/>
      <c r="U74" s="4"/>
      <c r="V74" s="4" t="e">
        <f t="shared" si="24"/>
        <v>#DIV/0!</v>
      </c>
      <c r="W74" s="4"/>
      <c r="X74" s="4"/>
      <c r="Y74" s="4" t="e">
        <f t="shared" si="25"/>
        <v>#DIV/0!</v>
      </c>
      <c r="Z74" s="4"/>
      <c r="AA74" s="4"/>
      <c r="AB74" s="4" t="e">
        <f t="shared" si="26"/>
        <v>#DIV/0!</v>
      </c>
      <c r="AC74" s="4"/>
      <c r="AD74" s="4"/>
      <c r="AE74" s="4" t="e">
        <f t="shared" si="27"/>
        <v>#DIV/0!</v>
      </c>
      <c r="AF74" s="4"/>
      <c r="AG74" s="4"/>
      <c r="AH74" s="4" t="e">
        <f t="shared" si="28"/>
        <v>#DIV/0!</v>
      </c>
      <c r="AI74" s="4"/>
      <c r="AJ74" s="4"/>
      <c r="AK74" s="4" t="e">
        <f t="shared" si="29"/>
        <v>#DIV/0!</v>
      </c>
      <c r="AL74" s="4"/>
      <c r="AM74" s="4"/>
      <c r="AN74" s="4" t="e">
        <f t="shared" si="30"/>
        <v>#DIV/0!</v>
      </c>
      <c r="AO74" s="4"/>
      <c r="AP74" s="4"/>
      <c r="AQ74" s="4" t="e">
        <f t="shared" si="31"/>
        <v>#DIV/0!</v>
      </c>
      <c r="AR74" s="4"/>
      <c r="AS74" s="4"/>
      <c r="AT74" s="4" t="e">
        <f t="shared" si="32"/>
        <v>#DIV/0!</v>
      </c>
      <c r="AU74" s="4"/>
      <c r="AV74" s="4"/>
      <c r="AW74" s="4" t="e">
        <f t="shared" si="33"/>
        <v>#DIV/0!</v>
      </c>
      <c r="AX74" s="4">
        <f t="shared" si="34"/>
        <v>0</v>
      </c>
      <c r="AY74" s="4">
        <f t="shared" si="35"/>
        <v>0</v>
      </c>
      <c r="AZ74" s="4" t="e">
        <f t="shared" si="36"/>
        <v>#DIV/0!</v>
      </c>
    </row>
    <row r="75" spans="1:52" hidden="1" x14ac:dyDescent="0.15">
      <c r="A75" s="32"/>
      <c r="B75" t="s">
        <v>32</v>
      </c>
      <c r="C75" t="s">
        <v>42</v>
      </c>
      <c r="D75" t="s">
        <v>7</v>
      </c>
      <c r="E75" s="4"/>
      <c r="F75" s="4"/>
      <c r="G75" s="4" t="e">
        <f t="shared" si="19"/>
        <v>#DIV/0!</v>
      </c>
      <c r="H75" s="4"/>
      <c r="I75" s="4"/>
      <c r="J75" s="4" t="e">
        <f t="shared" si="20"/>
        <v>#DIV/0!</v>
      </c>
      <c r="K75" s="4"/>
      <c r="L75" s="4"/>
      <c r="M75" s="4" t="e">
        <f t="shared" si="21"/>
        <v>#DIV/0!</v>
      </c>
      <c r="N75" s="4"/>
      <c r="O75" s="4"/>
      <c r="P75" s="4" t="e">
        <f t="shared" si="22"/>
        <v>#DIV/0!</v>
      </c>
      <c r="Q75" s="4"/>
      <c r="R75" s="4"/>
      <c r="S75" s="4" t="e">
        <f t="shared" si="23"/>
        <v>#DIV/0!</v>
      </c>
      <c r="T75" s="4"/>
      <c r="U75" s="4"/>
      <c r="V75" s="4" t="e">
        <f t="shared" si="24"/>
        <v>#DIV/0!</v>
      </c>
      <c r="W75" s="4"/>
      <c r="X75" s="4"/>
      <c r="Y75" s="4" t="e">
        <f t="shared" si="25"/>
        <v>#DIV/0!</v>
      </c>
      <c r="Z75" s="4"/>
      <c r="AA75" s="4"/>
      <c r="AB75" s="4" t="e">
        <f t="shared" si="26"/>
        <v>#DIV/0!</v>
      </c>
      <c r="AC75" s="4"/>
      <c r="AD75" s="4"/>
      <c r="AE75" s="4" t="e">
        <f t="shared" si="27"/>
        <v>#DIV/0!</v>
      </c>
      <c r="AF75" s="4"/>
      <c r="AG75" s="4"/>
      <c r="AH75" s="4" t="e">
        <f t="shared" si="28"/>
        <v>#DIV/0!</v>
      </c>
      <c r="AI75" s="4"/>
      <c r="AJ75" s="4"/>
      <c r="AK75" s="4" t="e">
        <f t="shared" si="29"/>
        <v>#DIV/0!</v>
      </c>
      <c r="AL75" s="4"/>
      <c r="AM75" s="4"/>
      <c r="AN75" s="4" t="e">
        <f t="shared" si="30"/>
        <v>#DIV/0!</v>
      </c>
      <c r="AO75" s="4"/>
      <c r="AP75" s="4"/>
      <c r="AQ75" s="4" t="e">
        <f t="shared" si="31"/>
        <v>#DIV/0!</v>
      </c>
      <c r="AR75" s="4"/>
      <c r="AS75" s="4"/>
      <c r="AT75" s="4" t="e">
        <f t="shared" si="32"/>
        <v>#DIV/0!</v>
      </c>
      <c r="AU75" s="4"/>
      <c r="AV75" s="4"/>
      <c r="AW75" s="4" t="e">
        <f t="shared" si="33"/>
        <v>#DIV/0!</v>
      </c>
      <c r="AX75" s="4">
        <f t="shared" si="34"/>
        <v>0</v>
      </c>
      <c r="AY75" s="4">
        <f t="shared" si="35"/>
        <v>0</v>
      </c>
      <c r="AZ75" s="4" t="e">
        <f t="shared" si="36"/>
        <v>#DIV/0!</v>
      </c>
    </row>
    <row r="76" spans="1:52" hidden="1" x14ac:dyDescent="0.15">
      <c r="A76" s="32"/>
      <c r="B76" t="s">
        <v>32</v>
      </c>
      <c r="C76" t="s">
        <v>42</v>
      </c>
      <c r="D76" t="s">
        <v>12</v>
      </c>
      <c r="E76" s="4"/>
      <c r="F76" s="4"/>
      <c r="G76" s="4" t="e">
        <f t="shared" si="19"/>
        <v>#DIV/0!</v>
      </c>
      <c r="H76" s="4">
        <v>980</v>
      </c>
      <c r="I76" s="6">
        <v>94762080</v>
      </c>
      <c r="J76" s="4">
        <f t="shared" si="20"/>
        <v>96696</v>
      </c>
      <c r="K76" s="4"/>
      <c r="L76" s="4"/>
      <c r="M76" s="4" t="e">
        <f t="shared" si="21"/>
        <v>#DIV/0!</v>
      </c>
      <c r="N76" s="4"/>
      <c r="O76" s="4"/>
      <c r="P76" s="4" t="e">
        <f t="shared" si="22"/>
        <v>#DIV/0!</v>
      </c>
      <c r="Q76" s="4"/>
      <c r="R76" s="4"/>
      <c r="S76" s="4" t="e">
        <f t="shared" si="23"/>
        <v>#DIV/0!</v>
      </c>
      <c r="T76" s="5">
        <v>1040</v>
      </c>
      <c r="U76" s="4">
        <v>118651520</v>
      </c>
      <c r="V76" s="4">
        <f t="shared" si="24"/>
        <v>114088</v>
      </c>
      <c r="W76" s="4"/>
      <c r="X76" s="4"/>
      <c r="Y76" s="4" t="e">
        <f t="shared" si="25"/>
        <v>#DIV/0!</v>
      </c>
      <c r="Z76" s="4"/>
      <c r="AA76" s="4"/>
      <c r="AB76" s="4" t="e">
        <f t="shared" si="26"/>
        <v>#DIV/0!</v>
      </c>
      <c r="AC76" s="4"/>
      <c r="AD76" s="4"/>
      <c r="AE76" s="4" t="e">
        <f t="shared" si="27"/>
        <v>#DIV/0!</v>
      </c>
      <c r="AF76" s="4"/>
      <c r="AG76" s="4"/>
      <c r="AH76" s="4" t="e">
        <f t="shared" si="28"/>
        <v>#DIV/0!</v>
      </c>
      <c r="AI76" s="4"/>
      <c r="AJ76" s="4"/>
      <c r="AK76" s="4" t="e">
        <f t="shared" si="29"/>
        <v>#DIV/0!</v>
      </c>
      <c r="AL76" s="4"/>
      <c r="AM76" s="4"/>
      <c r="AN76" s="4" t="e">
        <f t="shared" si="30"/>
        <v>#DIV/0!</v>
      </c>
      <c r="AO76" s="4"/>
      <c r="AP76" s="4"/>
      <c r="AQ76" s="4" t="e">
        <f t="shared" si="31"/>
        <v>#DIV/0!</v>
      </c>
      <c r="AR76">
        <v>940</v>
      </c>
      <c r="AS76" s="4">
        <v>95624320</v>
      </c>
      <c r="AT76" s="4">
        <f t="shared" si="32"/>
        <v>101728</v>
      </c>
      <c r="AU76" s="4"/>
      <c r="AV76" s="4"/>
      <c r="AW76" s="4" t="e">
        <f t="shared" si="33"/>
        <v>#DIV/0!</v>
      </c>
      <c r="AX76" s="4">
        <f t="shared" si="34"/>
        <v>2960</v>
      </c>
      <c r="AY76" s="4">
        <f t="shared" si="35"/>
        <v>309037920</v>
      </c>
      <c r="AZ76" s="4">
        <f t="shared" si="36"/>
        <v>104404.70270270271</v>
      </c>
    </row>
    <row r="77" spans="1:52" hidden="1" x14ac:dyDescent="0.15">
      <c r="A77" s="32"/>
      <c r="B77" t="s">
        <v>32</v>
      </c>
      <c r="C77" t="s">
        <v>42</v>
      </c>
      <c r="D77" t="s">
        <v>35</v>
      </c>
      <c r="E77" s="4"/>
      <c r="F77" s="4"/>
      <c r="G77" s="4"/>
      <c r="H77" s="4">
        <v>1020</v>
      </c>
      <c r="I77" s="6">
        <v>97087680</v>
      </c>
      <c r="J77" s="4">
        <f t="shared" si="20"/>
        <v>95184</v>
      </c>
      <c r="K77" s="4"/>
      <c r="L77" s="4"/>
      <c r="M77" s="4"/>
      <c r="N77" s="4"/>
      <c r="O77" s="4"/>
      <c r="P77" s="4"/>
      <c r="Q77" s="4"/>
      <c r="R77" s="4"/>
      <c r="S77" s="4"/>
      <c r="T77" s="5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>
        <v>920</v>
      </c>
      <c r="AS77" s="4">
        <v>93497760</v>
      </c>
      <c r="AT77" s="4">
        <f t="shared" si="32"/>
        <v>101628</v>
      </c>
      <c r="AU77" s="4"/>
      <c r="AV77" s="4"/>
      <c r="AW77" s="4" t="e">
        <f t="shared" si="33"/>
        <v>#DIV/0!</v>
      </c>
      <c r="AX77" s="4">
        <f t="shared" si="34"/>
        <v>1940</v>
      </c>
      <c r="AY77" s="4">
        <f t="shared" si="35"/>
        <v>190585440</v>
      </c>
      <c r="AZ77" s="4">
        <f t="shared" si="36"/>
        <v>98239.917525773199</v>
      </c>
    </row>
    <row r="78" spans="1:52" hidden="1" x14ac:dyDescent="0.15">
      <c r="A78" s="32"/>
      <c r="B78" t="s">
        <v>32</v>
      </c>
      <c r="C78" t="s">
        <v>42</v>
      </c>
      <c r="D78" t="s">
        <v>35</v>
      </c>
      <c r="E78" s="4"/>
      <c r="F78" s="4"/>
      <c r="G78" s="4" t="e">
        <f t="shared" si="19"/>
        <v>#DIV/0!</v>
      </c>
      <c r="H78" s="4"/>
      <c r="I78" s="4"/>
      <c r="J78" s="4" t="e">
        <f t="shared" si="20"/>
        <v>#DIV/0!</v>
      </c>
      <c r="K78" s="4"/>
      <c r="L78" s="4"/>
      <c r="M78" s="4" t="e">
        <f t="shared" si="21"/>
        <v>#DIV/0!</v>
      </c>
      <c r="N78" s="4"/>
      <c r="O78" s="4"/>
      <c r="P78" s="4" t="e">
        <f t="shared" si="22"/>
        <v>#DIV/0!</v>
      </c>
      <c r="Q78" s="4"/>
      <c r="R78" s="4"/>
      <c r="S78" s="4" t="e">
        <f t="shared" si="23"/>
        <v>#DIV/0!</v>
      </c>
      <c r="T78" s="4"/>
      <c r="U78" s="4"/>
      <c r="V78" s="4" t="e">
        <f t="shared" si="24"/>
        <v>#DIV/0!</v>
      </c>
      <c r="W78" s="4"/>
      <c r="X78" s="4"/>
      <c r="Y78" s="4" t="e">
        <f t="shared" si="25"/>
        <v>#DIV/0!</v>
      </c>
      <c r="Z78" s="4"/>
      <c r="AA78" s="4"/>
      <c r="AB78" s="4" t="e">
        <f t="shared" si="26"/>
        <v>#DIV/0!</v>
      </c>
      <c r="AC78" s="4"/>
      <c r="AD78" s="4"/>
      <c r="AE78" s="4" t="e">
        <f t="shared" si="27"/>
        <v>#DIV/0!</v>
      </c>
      <c r="AF78" s="4"/>
      <c r="AG78" s="4"/>
      <c r="AH78" s="4" t="e">
        <f t="shared" si="28"/>
        <v>#DIV/0!</v>
      </c>
      <c r="AI78" s="4"/>
      <c r="AJ78" s="4"/>
      <c r="AK78" s="4" t="e">
        <f t="shared" si="29"/>
        <v>#DIV/0!</v>
      </c>
      <c r="AL78" s="4"/>
      <c r="AM78" s="4"/>
      <c r="AN78" s="4" t="e">
        <f t="shared" si="30"/>
        <v>#DIV/0!</v>
      </c>
      <c r="AO78" s="4"/>
      <c r="AP78" s="4"/>
      <c r="AQ78" s="4" t="e">
        <f t="shared" si="31"/>
        <v>#DIV/0!</v>
      </c>
      <c r="AR78">
        <v>920</v>
      </c>
      <c r="AS78" s="4">
        <v>94758160</v>
      </c>
      <c r="AT78" s="4">
        <f t="shared" si="32"/>
        <v>102998</v>
      </c>
      <c r="AU78" s="4"/>
      <c r="AV78" s="4"/>
      <c r="AW78" s="4" t="e">
        <f t="shared" si="33"/>
        <v>#DIV/0!</v>
      </c>
      <c r="AX78" s="4">
        <f t="shared" si="34"/>
        <v>920</v>
      </c>
      <c r="AY78" s="4">
        <f t="shared" si="35"/>
        <v>94758160</v>
      </c>
      <c r="AZ78" s="4">
        <f t="shared" si="36"/>
        <v>102998</v>
      </c>
    </row>
    <row r="79" spans="1:52" hidden="1" x14ac:dyDescent="0.15">
      <c r="A79" s="32"/>
      <c r="D79" s="1" t="s">
        <v>13</v>
      </c>
      <c r="E79" s="4"/>
      <c r="F79" s="4"/>
      <c r="G79" s="4"/>
      <c r="H79" s="4">
        <f>SUBTOTAL(9,H76:H78)</f>
        <v>2000</v>
      </c>
      <c r="I79" s="4">
        <f>SUBTOTAL(9,I76:I78)</f>
        <v>191849760</v>
      </c>
      <c r="J79" s="4">
        <f t="shared" si="20"/>
        <v>95924.88</v>
      </c>
      <c r="K79" s="4"/>
      <c r="L79" s="4"/>
      <c r="M79" s="4"/>
      <c r="N79" s="4"/>
      <c r="O79" s="4"/>
      <c r="P79" s="4"/>
      <c r="Q79" s="4"/>
      <c r="R79" s="4"/>
      <c r="S79" s="4"/>
      <c r="T79" s="4">
        <f>SUBTOTAL(9,T76:T78)</f>
        <v>1040</v>
      </c>
      <c r="U79" s="4">
        <f>SUBTOTAL(9,U76:U78)</f>
        <v>118651520</v>
      </c>
      <c r="V79" s="4">
        <f t="shared" si="24"/>
        <v>114088</v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>
        <f>SUBTOTAL(9,AR76:AR78)</f>
        <v>2780</v>
      </c>
      <c r="AS79" s="4">
        <f>SUBTOTAL(9,AS76:AS78)</f>
        <v>283880240</v>
      </c>
      <c r="AT79" s="4">
        <f t="shared" si="32"/>
        <v>102115.19424460431</v>
      </c>
      <c r="AU79" s="4"/>
      <c r="AV79" s="4"/>
      <c r="AW79" s="4"/>
      <c r="AX79" s="4">
        <f t="shared" si="34"/>
        <v>5820</v>
      </c>
      <c r="AY79" s="4">
        <f t="shared" si="35"/>
        <v>594381520</v>
      </c>
      <c r="AZ79" s="4">
        <f t="shared" si="36"/>
        <v>102127.4089347079</v>
      </c>
    </row>
    <row r="80" spans="1:52" hidden="1" x14ac:dyDescent="0.15">
      <c r="A80" s="32"/>
      <c r="B80" t="s">
        <v>32</v>
      </c>
      <c r="C80" t="s">
        <v>42</v>
      </c>
      <c r="D80" t="s">
        <v>10</v>
      </c>
      <c r="E80" s="4"/>
      <c r="F80" s="4"/>
      <c r="G80" s="4" t="e">
        <f t="shared" si="19"/>
        <v>#DIV/0!</v>
      </c>
      <c r="H80" s="4"/>
      <c r="I80" s="4"/>
      <c r="J80" s="4" t="e">
        <f t="shared" si="20"/>
        <v>#DIV/0!</v>
      </c>
      <c r="K80" s="4"/>
      <c r="L80" s="4"/>
      <c r="M80" s="4" t="e">
        <f t="shared" si="21"/>
        <v>#DIV/0!</v>
      </c>
      <c r="N80" s="4"/>
      <c r="O80" s="4"/>
      <c r="P80" s="4" t="e">
        <f t="shared" si="22"/>
        <v>#DIV/0!</v>
      </c>
      <c r="Q80" s="4"/>
      <c r="R80" s="4"/>
      <c r="S80" s="4" t="e">
        <f t="shared" si="23"/>
        <v>#DIV/0!</v>
      </c>
      <c r="T80" s="4"/>
      <c r="U80" s="4"/>
      <c r="V80" s="4" t="e">
        <f t="shared" si="24"/>
        <v>#DIV/0!</v>
      </c>
      <c r="W80" s="4"/>
      <c r="X80" s="4"/>
      <c r="Y80" s="4" t="e">
        <f t="shared" si="25"/>
        <v>#DIV/0!</v>
      </c>
      <c r="Z80" s="4"/>
      <c r="AA80" s="4"/>
      <c r="AB80" s="4" t="e">
        <f t="shared" si="26"/>
        <v>#DIV/0!</v>
      </c>
      <c r="AC80" s="4"/>
      <c r="AD80" s="4"/>
      <c r="AE80" s="4" t="e">
        <f t="shared" si="27"/>
        <v>#DIV/0!</v>
      </c>
      <c r="AF80" s="4"/>
      <c r="AG80" s="4"/>
      <c r="AH80" s="4" t="e">
        <f t="shared" si="28"/>
        <v>#DIV/0!</v>
      </c>
      <c r="AI80" s="4"/>
      <c r="AJ80" s="4"/>
      <c r="AK80" s="4" t="e">
        <f t="shared" si="29"/>
        <v>#DIV/0!</v>
      </c>
      <c r="AL80">
        <v>100</v>
      </c>
      <c r="AM80" s="6">
        <v>7314000</v>
      </c>
      <c r="AN80" s="4">
        <f t="shared" si="30"/>
        <v>73140</v>
      </c>
      <c r="AO80" s="4"/>
      <c r="AP80" s="4"/>
      <c r="AQ80" s="4" t="e">
        <f t="shared" si="31"/>
        <v>#DIV/0!</v>
      </c>
      <c r="AR80" s="4"/>
      <c r="AS80" s="4"/>
      <c r="AT80" s="4" t="e">
        <f t="shared" si="32"/>
        <v>#DIV/0!</v>
      </c>
      <c r="AU80" s="4"/>
      <c r="AV80" s="4"/>
      <c r="AW80" s="4" t="e">
        <f t="shared" si="33"/>
        <v>#DIV/0!</v>
      </c>
      <c r="AX80" s="4">
        <f t="shared" si="34"/>
        <v>100</v>
      </c>
      <c r="AY80" s="4">
        <f t="shared" si="35"/>
        <v>7314000</v>
      </c>
      <c r="AZ80" s="4">
        <f t="shared" si="36"/>
        <v>73140</v>
      </c>
    </row>
    <row r="81" spans="1:52" hidden="1" x14ac:dyDescent="0.15">
      <c r="A81" s="32"/>
      <c r="B81" t="s">
        <v>32</v>
      </c>
      <c r="C81" t="s">
        <v>42</v>
      </c>
      <c r="D81" t="s">
        <v>10</v>
      </c>
      <c r="E81" s="4"/>
      <c r="F81" s="4"/>
      <c r="G81" s="4" t="e">
        <f t="shared" si="19"/>
        <v>#DIV/0!</v>
      </c>
      <c r="H81" s="4"/>
      <c r="I81" s="4"/>
      <c r="J81" s="4" t="e">
        <f t="shared" si="20"/>
        <v>#DIV/0!</v>
      </c>
      <c r="K81" s="4"/>
      <c r="L81" s="4"/>
      <c r="M81" s="4" t="e">
        <f t="shared" si="21"/>
        <v>#DIV/0!</v>
      </c>
      <c r="N81" s="4"/>
      <c r="O81" s="4"/>
      <c r="P81" s="4" t="e">
        <f t="shared" si="22"/>
        <v>#DIV/0!</v>
      </c>
      <c r="Q81" s="4"/>
      <c r="R81" s="4"/>
      <c r="S81" s="4" t="e">
        <f t="shared" si="23"/>
        <v>#DIV/0!</v>
      </c>
      <c r="T81" s="4"/>
      <c r="U81" s="4"/>
      <c r="V81" s="4" t="e">
        <f t="shared" si="24"/>
        <v>#DIV/0!</v>
      </c>
      <c r="W81" s="4"/>
      <c r="X81" s="4"/>
      <c r="Y81" s="4" t="e">
        <f t="shared" si="25"/>
        <v>#DIV/0!</v>
      </c>
      <c r="Z81" s="4"/>
      <c r="AA81" s="4"/>
      <c r="AB81" s="4" t="e">
        <f t="shared" si="26"/>
        <v>#DIV/0!</v>
      </c>
      <c r="AC81" s="4"/>
      <c r="AD81" s="4"/>
      <c r="AE81" s="4" t="e">
        <f t="shared" si="27"/>
        <v>#DIV/0!</v>
      </c>
      <c r="AF81" s="4"/>
      <c r="AG81" s="4"/>
      <c r="AH81" s="4" t="e">
        <f t="shared" si="28"/>
        <v>#DIV/0!</v>
      </c>
      <c r="AI81" s="4"/>
      <c r="AJ81" s="4"/>
      <c r="AK81" s="4" t="e">
        <f t="shared" si="29"/>
        <v>#DIV/0!</v>
      </c>
      <c r="AL81" s="4"/>
      <c r="AM81" s="4"/>
      <c r="AN81" s="4" t="e">
        <f t="shared" si="30"/>
        <v>#DIV/0!</v>
      </c>
      <c r="AO81" s="4"/>
      <c r="AP81" s="4"/>
      <c r="AQ81" s="4" t="e">
        <f t="shared" si="31"/>
        <v>#DIV/0!</v>
      </c>
      <c r="AR81" s="4"/>
      <c r="AS81" s="4"/>
      <c r="AT81" s="4" t="e">
        <f t="shared" si="32"/>
        <v>#DIV/0!</v>
      </c>
      <c r="AU81" s="4"/>
      <c r="AV81" s="4"/>
      <c r="AW81" s="4" t="e">
        <f t="shared" si="33"/>
        <v>#DIV/0!</v>
      </c>
      <c r="AX81" s="4">
        <f t="shared" si="34"/>
        <v>0</v>
      </c>
      <c r="AY81" s="4">
        <f t="shared" si="35"/>
        <v>0</v>
      </c>
      <c r="AZ81" s="4" t="e">
        <f t="shared" si="36"/>
        <v>#DIV/0!</v>
      </c>
    </row>
    <row r="82" spans="1:52" hidden="1" x14ac:dyDescent="0.15">
      <c r="A82" s="32"/>
      <c r="D82" s="1" t="s">
        <v>43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>
        <f>SUBTOTAL(9,AL80:AL81)</f>
        <v>100</v>
      </c>
      <c r="AM82" s="4">
        <f>SUBTOTAL(9,AM80:AM81)</f>
        <v>7314000</v>
      </c>
      <c r="AN82" s="4">
        <f t="shared" si="30"/>
        <v>73140</v>
      </c>
      <c r="AO82" s="4"/>
      <c r="AP82" s="4"/>
      <c r="AQ82" s="4"/>
      <c r="AR82" s="4"/>
      <c r="AS82" s="4"/>
      <c r="AT82" s="4"/>
      <c r="AU82" s="4"/>
      <c r="AV82" s="4"/>
      <c r="AW82" s="4"/>
      <c r="AX82" s="4">
        <f t="shared" si="34"/>
        <v>100</v>
      </c>
      <c r="AY82" s="4">
        <f t="shared" si="35"/>
        <v>7314000</v>
      </c>
      <c r="AZ82" s="4">
        <f t="shared" si="36"/>
        <v>73140</v>
      </c>
    </row>
    <row r="83" spans="1:52" hidden="1" x14ac:dyDescent="0.15">
      <c r="A83" s="32"/>
      <c r="B83" t="s">
        <v>32</v>
      </c>
      <c r="C83" t="s">
        <v>42</v>
      </c>
      <c r="D83" t="s">
        <v>19</v>
      </c>
      <c r="E83" s="4"/>
      <c r="F83" s="4"/>
      <c r="G83" s="4" t="e">
        <f t="shared" si="19"/>
        <v>#DIV/0!</v>
      </c>
      <c r="H83" s="4"/>
      <c r="I83" s="4"/>
      <c r="J83" s="4" t="e">
        <f t="shared" si="20"/>
        <v>#DIV/0!</v>
      </c>
      <c r="K83" s="4"/>
      <c r="L83" s="4"/>
      <c r="M83" s="4" t="e">
        <f t="shared" si="21"/>
        <v>#DIV/0!</v>
      </c>
      <c r="N83" s="4"/>
      <c r="O83" s="4"/>
      <c r="P83" s="4" t="e">
        <f t="shared" si="22"/>
        <v>#DIV/0!</v>
      </c>
      <c r="Q83" s="4"/>
      <c r="R83" s="4"/>
      <c r="S83" s="4" t="e">
        <f t="shared" si="23"/>
        <v>#DIV/0!</v>
      </c>
      <c r="T83" s="4"/>
      <c r="U83" s="4"/>
      <c r="V83" s="4" t="e">
        <f t="shared" si="24"/>
        <v>#DIV/0!</v>
      </c>
      <c r="W83" s="4"/>
      <c r="X83" s="4"/>
      <c r="Y83" s="4" t="e">
        <f t="shared" si="25"/>
        <v>#DIV/0!</v>
      </c>
      <c r="Z83" s="4"/>
      <c r="AA83" s="4"/>
      <c r="AB83" s="4" t="e">
        <f t="shared" si="26"/>
        <v>#DIV/0!</v>
      </c>
      <c r="AC83" s="4"/>
      <c r="AD83" s="4"/>
      <c r="AE83" s="4" t="e">
        <f t="shared" si="27"/>
        <v>#DIV/0!</v>
      </c>
      <c r="AF83" s="4"/>
      <c r="AG83" s="4"/>
      <c r="AH83" s="4" t="e">
        <f t="shared" si="28"/>
        <v>#DIV/0!</v>
      </c>
      <c r="AI83" s="4"/>
      <c r="AJ83" s="4"/>
      <c r="AK83" s="4" t="e">
        <f t="shared" si="29"/>
        <v>#DIV/0!</v>
      </c>
      <c r="AL83" s="4"/>
      <c r="AM83" s="4"/>
      <c r="AN83" s="4" t="e">
        <f t="shared" si="30"/>
        <v>#DIV/0!</v>
      </c>
      <c r="AO83" s="4"/>
      <c r="AP83" s="4"/>
      <c r="AQ83" s="4" t="e">
        <f t="shared" si="31"/>
        <v>#DIV/0!</v>
      </c>
      <c r="AR83" s="4"/>
      <c r="AS83" s="4"/>
      <c r="AT83" s="4" t="e">
        <f t="shared" si="32"/>
        <v>#DIV/0!</v>
      </c>
      <c r="AU83" s="4"/>
      <c r="AV83" s="4"/>
      <c r="AW83" s="4" t="e">
        <f t="shared" si="33"/>
        <v>#DIV/0!</v>
      </c>
      <c r="AX83" s="4">
        <f t="shared" si="34"/>
        <v>0</v>
      </c>
      <c r="AY83" s="4">
        <f t="shared" si="35"/>
        <v>0</v>
      </c>
      <c r="AZ83" s="4" t="e">
        <f t="shared" si="36"/>
        <v>#DIV/0!</v>
      </c>
    </row>
    <row r="84" spans="1:52" hidden="1" x14ac:dyDescent="0.15">
      <c r="A84" s="32"/>
      <c r="B84" t="s">
        <v>32</v>
      </c>
      <c r="C84" t="s">
        <v>42</v>
      </c>
      <c r="D84" t="s">
        <v>25</v>
      </c>
      <c r="E84" s="4"/>
      <c r="F84" s="4"/>
      <c r="G84" s="4" t="e">
        <f t="shared" si="19"/>
        <v>#DIV/0!</v>
      </c>
      <c r="H84" s="4"/>
      <c r="I84" s="4"/>
      <c r="J84" s="4" t="e">
        <f t="shared" si="20"/>
        <v>#DIV/0!</v>
      </c>
      <c r="K84" s="4"/>
      <c r="L84" s="4"/>
      <c r="M84" s="4" t="e">
        <f t="shared" si="21"/>
        <v>#DIV/0!</v>
      </c>
      <c r="N84" s="4"/>
      <c r="O84" s="4"/>
      <c r="P84" s="4" t="e">
        <f t="shared" si="22"/>
        <v>#DIV/0!</v>
      </c>
      <c r="Q84" s="4"/>
      <c r="R84" s="4"/>
      <c r="S84" s="4" t="e">
        <f t="shared" si="23"/>
        <v>#DIV/0!</v>
      </c>
      <c r="T84" s="4"/>
      <c r="U84" s="4"/>
      <c r="V84" s="4" t="e">
        <f t="shared" si="24"/>
        <v>#DIV/0!</v>
      </c>
      <c r="W84" s="4"/>
      <c r="X84" s="4"/>
      <c r="Y84" s="4" t="e">
        <f t="shared" si="25"/>
        <v>#DIV/0!</v>
      </c>
      <c r="Z84" s="4"/>
      <c r="AA84" s="4"/>
      <c r="AB84" s="4" t="e">
        <f t="shared" si="26"/>
        <v>#DIV/0!</v>
      </c>
      <c r="AC84" s="4"/>
      <c r="AD84" s="4"/>
      <c r="AE84" s="4" t="e">
        <f t="shared" si="27"/>
        <v>#DIV/0!</v>
      </c>
      <c r="AF84" s="4"/>
      <c r="AG84" s="4"/>
      <c r="AH84" s="4" t="e">
        <f t="shared" si="28"/>
        <v>#DIV/0!</v>
      </c>
      <c r="AI84" s="4"/>
      <c r="AJ84" s="4"/>
      <c r="AK84" s="4" t="e">
        <f t="shared" si="29"/>
        <v>#DIV/0!</v>
      </c>
      <c r="AL84" s="4"/>
      <c r="AM84" s="4"/>
      <c r="AN84" s="4" t="e">
        <f t="shared" si="30"/>
        <v>#DIV/0!</v>
      </c>
      <c r="AO84" s="4"/>
      <c r="AP84" s="4"/>
      <c r="AQ84" s="4" t="e">
        <f t="shared" si="31"/>
        <v>#DIV/0!</v>
      </c>
      <c r="AR84" s="4"/>
      <c r="AS84" s="4"/>
      <c r="AT84" s="4" t="e">
        <f t="shared" si="32"/>
        <v>#DIV/0!</v>
      </c>
      <c r="AU84" s="4"/>
      <c r="AV84" s="4"/>
      <c r="AW84" s="4" t="e">
        <f t="shared" si="33"/>
        <v>#DIV/0!</v>
      </c>
      <c r="AX84" s="4">
        <f t="shared" si="34"/>
        <v>0</v>
      </c>
      <c r="AY84" s="4">
        <f t="shared" si="35"/>
        <v>0</v>
      </c>
      <c r="AZ84" s="4" t="e">
        <f t="shared" si="36"/>
        <v>#DIV/0!</v>
      </c>
    </row>
    <row r="85" spans="1:52" hidden="1" x14ac:dyDescent="0.15">
      <c r="A85" s="32"/>
      <c r="B85" t="s">
        <v>32</v>
      </c>
      <c r="C85" t="s">
        <v>42</v>
      </c>
      <c r="D85" t="s">
        <v>17</v>
      </c>
      <c r="E85" s="4"/>
      <c r="F85" s="4"/>
      <c r="G85" s="4" t="e">
        <f t="shared" si="19"/>
        <v>#DIV/0!</v>
      </c>
      <c r="H85" s="4"/>
      <c r="I85" s="4"/>
      <c r="J85" s="4" t="e">
        <f t="shared" si="20"/>
        <v>#DIV/0!</v>
      </c>
      <c r="K85" s="4"/>
      <c r="L85" s="4"/>
      <c r="M85" s="4" t="e">
        <f t="shared" si="21"/>
        <v>#DIV/0!</v>
      </c>
      <c r="N85" s="4"/>
      <c r="O85" s="4"/>
      <c r="P85" s="4" t="e">
        <f t="shared" si="22"/>
        <v>#DIV/0!</v>
      </c>
      <c r="Q85" s="4"/>
      <c r="R85" s="4"/>
      <c r="S85" s="4" t="e">
        <f t="shared" si="23"/>
        <v>#DIV/0!</v>
      </c>
      <c r="T85" s="4"/>
      <c r="U85" s="4"/>
      <c r="V85" s="4" t="e">
        <f t="shared" si="24"/>
        <v>#DIV/0!</v>
      </c>
      <c r="W85" s="4"/>
      <c r="X85" s="4"/>
      <c r="Y85" s="4" t="e">
        <f t="shared" si="25"/>
        <v>#DIV/0!</v>
      </c>
      <c r="Z85" s="4"/>
      <c r="AA85" s="4"/>
      <c r="AB85" s="4" t="e">
        <f t="shared" si="26"/>
        <v>#DIV/0!</v>
      </c>
      <c r="AC85" s="4"/>
      <c r="AD85" s="4"/>
      <c r="AE85" s="4" t="e">
        <f t="shared" si="27"/>
        <v>#DIV/0!</v>
      </c>
      <c r="AF85" s="4"/>
      <c r="AG85" s="4"/>
      <c r="AH85" s="4" t="e">
        <f t="shared" si="28"/>
        <v>#DIV/0!</v>
      </c>
      <c r="AI85" s="4"/>
      <c r="AJ85" s="4"/>
      <c r="AK85" s="4" t="e">
        <f t="shared" si="29"/>
        <v>#DIV/0!</v>
      </c>
      <c r="AL85" s="4"/>
      <c r="AM85" s="4"/>
      <c r="AN85" s="4" t="e">
        <f t="shared" si="30"/>
        <v>#DIV/0!</v>
      </c>
      <c r="AO85" s="4"/>
      <c r="AP85" s="4"/>
      <c r="AQ85" s="4" t="e">
        <f t="shared" si="31"/>
        <v>#DIV/0!</v>
      </c>
      <c r="AR85" s="4"/>
      <c r="AS85" s="4"/>
      <c r="AT85" s="4" t="e">
        <f t="shared" si="32"/>
        <v>#DIV/0!</v>
      </c>
      <c r="AU85" s="4"/>
      <c r="AV85" s="4"/>
      <c r="AW85" s="4" t="e">
        <f t="shared" si="33"/>
        <v>#DIV/0!</v>
      </c>
      <c r="AX85" s="4">
        <f t="shared" si="34"/>
        <v>0</v>
      </c>
      <c r="AY85" s="4">
        <f t="shared" si="35"/>
        <v>0</v>
      </c>
      <c r="AZ85" s="4" t="e">
        <f t="shared" si="36"/>
        <v>#DIV/0!</v>
      </c>
    </row>
    <row r="86" spans="1:52" x14ac:dyDescent="0.15">
      <c r="A86" s="32"/>
      <c r="B86" t="s">
        <v>62</v>
      </c>
      <c r="C86" t="s">
        <v>42</v>
      </c>
      <c r="D86" s="1" t="s">
        <v>105</v>
      </c>
      <c r="E86" s="4"/>
      <c r="F86" s="4"/>
      <c r="G86" s="4"/>
      <c r="H86" s="4">
        <f>SUBTOTAL(9,H73:H85)</f>
        <v>2000</v>
      </c>
      <c r="I86" s="4">
        <f>SUBTOTAL(9,I73:I85)</f>
        <v>191849760</v>
      </c>
      <c r="J86" s="4">
        <f t="shared" si="20"/>
        <v>95924.88</v>
      </c>
      <c r="K86" s="4"/>
      <c r="L86" s="4"/>
      <c r="M86" s="4"/>
      <c r="N86" s="4"/>
      <c r="O86" s="4"/>
      <c r="P86" s="4"/>
      <c r="Q86" s="4"/>
      <c r="R86" s="4"/>
      <c r="S86" s="4"/>
      <c r="T86" s="4">
        <f>SUBTOTAL(9,T73:T85)</f>
        <v>1040</v>
      </c>
      <c r="U86" s="4">
        <f>SUBTOTAL(9,U73:U85)</f>
        <v>118651520</v>
      </c>
      <c r="V86" s="4">
        <f t="shared" si="24"/>
        <v>114088</v>
      </c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>
        <f>SUBTOTAL(9,AL73:AL85)</f>
        <v>100</v>
      </c>
      <c r="AM86" s="4">
        <f>SUBTOTAL(9,AM73:AM85)</f>
        <v>7314000</v>
      </c>
      <c r="AN86" s="4">
        <f t="shared" si="30"/>
        <v>73140</v>
      </c>
      <c r="AO86" s="4"/>
      <c r="AP86" s="4"/>
      <c r="AQ86" s="4"/>
      <c r="AR86" s="4">
        <f>SUBTOTAL(9,AR73:AR85)</f>
        <v>2780</v>
      </c>
      <c r="AS86" s="4">
        <f>SUBTOTAL(9,AS73:AS85)</f>
        <v>283880240</v>
      </c>
      <c r="AT86" s="4">
        <f t="shared" si="32"/>
        <v>102115.19424460431</v>
      </c>
      <c r="AU86" s="4"/>
      <c r="AV86" s="4"/>
      <c r="AW86" s="4"/>
      <c r="AX86" s="4">
        <f t="shared" si="34"/>
        <v>5920</v>
      </c>
      <c r="AY86" s="4">
        <f t="shared" si="35"/>
        <v>601695520</v>
      </c>
      <c r="AZ86" s="4">
        <f t="shared" si="36"/>
        <v>101637.75675675676</v>
      </c>
    </row>
    <row r="87" spans="1:52" x14ac:dyDescent="0.15">
      <c r="A87" s="32"/>
      <c r="B87" s="30" t="s">
        <v>44</v>
      </c>
      <c r="C87" s="30"/>
      <c r="D87" s="30"/>
      <c r="E87" s="4">
        <f>SUBTOTAL(9,E6:E86)</f>
        <v>7200</v>
      </c>
      <c r="F87" s="4">
        <f>SUBTOTAL(9,F6:F86)</f>
        <v>532800000</v>
      </c>
      <c r="G87" s="4">
        <f t="shared" si="19"/>
        <v>74000</v>
      </c>
      <c r="H87" s="4">
        <f>SUBTOTAL(9,H6:H86)</f>
        <v>2000</v>
      </c>
      <c r="I87" s="4">
        <f>SUBTOTAL(9,I6:I86)</f>
        <v>191849760</v>
      </c>
      <c r="J87" s="4">
        <f t="shared" si="20"/>
        <v>95924.88</v>
      </c>
      <c r="K87" s="4">
        <f>SUBTOTAL(9,K6:K86)</f>
        <v>53000</v>
      </c>
      <c r="L87" s="4">
        <f>SUBTOTAL(9,L6:L86)</f>
        <v>6422588000</v>
      </c>
      <c r="M87" s="4">
        <f t="shared" si="21"/>
        <v>121180.90566037736</v>
      </c>
      <c r="N87" s="4">
        <f>SUBTOTAL(9,N6:N86)</f>
        <v>58000</v>
      </c>
      <c r="O87" s="4">
        <f>SUBTOTAL(9,O6:O86)</f>
        <v>8482875000</v>
      </c>
      <c r="P87" s="4">
        <f t="shared" si="22"/>
        <v>146256.46551724139</v>
      </c>
      <c r="Q87" s="4">
        <f>SUBTOTAL(9,Q6:Q86)</f>
        <v>45000</v>
      </c>
      <c r="R87" s="4">
        <f>SUBTOTAL(9,R6:R86)</f>
        <v>4784379000</v>
      </c>
      <c r="S87" s="4">
        <f t="shared" si="23"/>
        <v>106319.53333333334</v>
      </c>
      <c r="T87" s="4">
        <f>SUBTOTAL(9,T6:T86)</f>
        <v>52040</v>
      </c>
      <c r="U87" s="4">
        <f>SUBTOTAL(9,U6:U86)</f>
        <v>7877429520</v>
      </c>
      <c r="V87" s="4">
        <f t="shared" si="24"/>
        <v>151372.58877786319</v>
      </c>
      <c r="W87" s="4">
        <f>SUBTOTAL(9,W6:W86)</f>
        <v>58000</v>
      </c>
      <c r="X87" s="4">
        <f>SUBTOTAL(9,X6:X86)</f>
        <v>8267269000</v>
      </c>
      <c r="Y87" s="4">
        <f t="shared" si="25"/>
        <v>142539.12068965516</v>
      </c>
      <c r="Z87" s="4">
        <f>SUBTOTAL(9,Z6:Z86)</f>
        <v>59000</v>
      </c>
      <c r="AA87" s="4">
        <f>SUBTOTAL(9,AA6:AA86)</f>
        <v>10261147000</v>
      </c>
      <c r="AB87" s="4">
        <f t="shared" si="26"/>
        <v>173917.74576271186</v>
      </c>
      <c r="AC87" s="4">
        <f>SUBTOTAL(9,AC6:AC86)</f>
        <v>51000</v>
      </c>
      <c r="AD87" s="4">
        <f>SUBTOTAL(9,AD6:AD86)</f>
        <v>7533534000</v>
      </c>
      <c r="AE87" s="4">
        <f t="shared" si="27"/>
        <v>147716.35294117648</v>
      </c>
      <c r="AF87" s="4">
        <f>SUBTOTAL(9,AF6:AF86)</f>
        <v>40000</v>
      </c>
      <c r="AG87" s="4">
        <f>SUBTOTAL(9,AG6:AG86)</f>
        <v>7044836000</v>
      </c>
      <c r="AH87" s="4">
        <f t="shared" si="28"/>
        <v>176120.9</v>
      </c>
      <c r="AI87" s="4">
        <f>SUBTOTAL(9,AI6:AI86)</f>
        <v>51000</v>
      </c>
      <c r="AJ87" s="4">
        <f>SUBTOTAL(9,AJ6:AJ86)</f>
        <v>6886959000</v>
      </c>
      <c r="AK87" s="4">
        <f t="shared" si="29"/>
        <v>135038.41176470587</v>
      </c>
      <c r="AL87" s="4">
        <f>SUBTOTAL(9,AL6:AL86)</f>
        <v>59100</v>
      </c>
      <c r="AM87" s="4">
        <f>SUBTOTAL(9,AM6:AM86)</f>
        <v>9395100000</v>
      </c>
      <c r="AN87" s="4">
        <f t="shared" si="30"/>
        <v>158969.54314720811</v>
      </c>
      <c r="AO87" s="4">
        <f>SUBTOTAL(9,AO6:AO86)</f>
        <v>41200</v>
      </c>
      <c r="AP87" s="4">
        <f>SUBTOTAL(9,AP6:AP86)</f>
        <v>5125055800</v>
      </c>
      <c r="AQ87" s="4">
        <f t="shared" si="31"/>
        <v>124394.55825242719</v>
      </c>
      <c r="AR87" s="4">
        <f>SUBTOTAL(9,AR6:AR86)</f>
        <v>72180</v>
      </c>
      <c r="AS87" s="4">
        <f>SUBTOTAL(9,AS6:AS86)</f>
        <v>12460951440</v>
      </c>
      <c r="AT87" s="4">
        <f t="shared" si="32"/>
        <v>172637.1770573566</v>
      </c>
      <c r="AU87" s="4">
        <f>SUBTOTAL(9,AU6:AU86)</f>
        <v>14212</v>
      </c>
      <c r="AV87" s="4">
        <f>SUBTOTAL(9,AV6:AV86)</f>
        <v>972575408</v>
      </c>
      <c r="AW87" s="4">
        <f t="shared" si="33"/>
        <v>68433.394877568251</v>
      </c>
      <c r="AX87" s="4">
        <f t="shared" si="34"/>
        <v>662932</v>
      </c>
      <c r="AY87" s="4">
        <f t="shared" si="35"/>
        <v>96239348928</v>
      </c>
      <c r="AZ87" s="4">
        <f t="shared" si="36"/>
        <v>145172.27849613535</v>
      </c>
    </row>
    <row r="88" spans="1:52" x14ac:dyDescent="0.15">
      <c r="A88" s="32" t="s">
        <v>130</v>
      </c>
      <c r="B88" s="29" t="s">
        <v>7</v>
      </c>
      <c r="C88" s="29"/>
      <c r="D88" s="29"/>
      <c r="E88" s="4"/>
      <c r="F88" s="4"/>
      <c r="G88" s="4"/>
      <c r="H88" s="4"/>
      <c r="I88" s="4"/>
      <c r="J88" s="4"/>
      <c r="K88" s="4">
        <f t="shared" ref="K88:L88" si="37">K32+K6+K36+K41+K42+K43+K44+K45+K46+K73+K74+K75</f>
        <v>33000</v>
      </c>
      <c r="L88" s="4">
        <f t="shared" si="37"/>
        <v>2580251000</v>
      </c>
      <c r="M88" s="4">
        <f t="shared" si="21"/>
        <v>78189.42424242424</v>
      </c>
      <c r="N88" s="4">
        <f t="shared" ref="N88:O88" si="38">N32+N6+N36+N41+N42+N43+N44+N45+N46+N73+N74+N75</f>
        <v>31000</v>
      </c>
      <c r="O88" s="4">
        <f t="shared" si="38"/>
        <v>3915211000</v>
      </c>
      <c r="P88" s="4">
        <f t="shared" si="22"/>
        <v>126297.12903225806</v>
      </c>
      <c r="Q88" s="4">
        <f t="shared" ref="Q88:R88" si="39">Q32+Q6+Q36+Q41+Q42+Q43+Q44+Q45+Q46+Q73+Q74+Q75</f>
        <v>19000</v>
      </c>
      <c r="R88" s="4">
        <f t="shared" si="39"/>
        <v>2865989000</v>
      </c>
      <c r="S88" s="4">
        <f t="shared" si="23"/>
        <v>150841.52631578947</v>
      </c>
      <c r="T88" s="4">
        <f t="shared" ref="T88:U88" si="40">T32+T6+T36+T41+T42+T43+T44+T45+T46+T73+T74+T75</f>
        <v>14000</v>
      </c>
      <c r="U88" s="4">
        <f t="shared" si="40"/>
        <v>1001210000</v>
      </c>
      <c r="V88" s="4">
        <f t="shared" si="24"/>
        <v>71515</v>
      </c>
      <c r="W88" s="4">
        <f t="shared" ref="W88:X88" si="41">W32+W6+W36+W41+W42+W43+W44+W45+W46+W73+W74+W75</f>
        <v>38000</v>
      </c>
      <c r="X88" s="4">
        <f t="shared" si="41"/>
        <v>4397205000</v>
      </c>
      <c r="Y88" s="4">
        <f t="shared" si="25"/>
        <v>115715.92105263157</v>
      </c>
      <c r="Z88" s="4">
        <f t="shared" ref="Z88:AA88" si="42">Z32+Z6+Z36+Z41+Z42+Z43+Z44+Z45+Z46+Z73+Z74+Z75</f>
        <v>19000</v>
      </c>
      <c r="AA88" s="4">
        <f t="shared" si="42"/>
        <v>2769759000</v>
      </c>
      <c r="AB88" s="4">
        <f t="shared" si="26"/>
        <v>145776.78947368421</v>
      </c>
      <c r="AC88" s="4">
        <f t="shared" ref="AC88:AD88" si="43">AC32+AC6+AC36+AC41+AC42+AC43+AC44+AC45+AC46+AC73+AC74+AC75</f>
        <v>31000</v>
      </c>
      <c r="AD88" s="4">
        <f t="shared" si="43"/>
        <v>3805947000</v>
      </c>
      <c r="AE88" s="4">
        <f t="shared" si="27"/>
        <v>122772.48387096774</v>
      </c>
      <c r="AF88" s="4">
        <f t="shared" ref="AF88:AG88" si="44">AF32+AF6+AF36+AF41+AF42+AF43+AF44+AF45+AF46+AF73+AF74+AF75</f>
        <v>7000</v>
      </c>
      <c r="AG88" s="4">
        <f t="shared" si="44"/>
        <v>500668000</v>
      </c>
      <c r="AH88" s="4">
        <f t="shared" si="28"/>
        <v>71524</v>
      </c>
      <c r="AI88" s="4">
        <f t="shared" ref="AI88:AJ88" si="45">AI32+AI6+AI36+AI41+AI42+AI43+AI44+AI45+AI46+AI73+AI74+AI75</f>
        <v>19000</v>
      </c>
      <c r="AJ88" s="4">
        <f t="shared" si="45"/>
        <v>1384204000</v>
      </c>
      <c r="AK88" s="4">
        <f t="shared" si="29"/>
        <v>72852.84210526316</v>
      </c>
      <c r="AL88" s="4"/>
      <c r="AM88" s="4"/>
      <c r="AN88" s="4"/>
      <c r="AO88" s="4">
        <f t="shared" ref="AO88:AP88" si="46">AO32+AO6+AO36+AO41+AO42+AO43+AO44+AO45+AO46+AO73+AO74+AO75</f>
        <v>28200</v>
      </c>
      <c r="AP88" s="4">
        <f t="shared" si="46"/>
        <v>1962363800</v>
      </c>
      <c r="AQ88" s="4">
        <f t="shared" si="31"/>
        <v>69587.368794326234</v>
      </c>
      <c r="AR88" s="4">
        <f t="shared" ref="AR88:AS88" si="47">AR32+AR6+AR36+AR41+AR42+AR43+AR44+AR45+AR46+AR73+AR74+AR75</f>
        <v>25800</v>
      </c>
      <c r="AS88" s="4">
        <f t="shared" si="47"/>
        <v>4064061400</v>
      </c>
      <c r="AT88" s="4">
        <f t="shared" si="32"/>
        <v>157521.75968992247</v>
      </c>
      <c r="AU88" s="4"/>
      <c r="AV88" s="4"/>
      <c r="AW88" s="4"/>
      <c r="AX88" s="4">
        <f t="shared" si="34"/>
        <v>265000</v>
      </c>
      <c r="AY88" s="4">
        <f t="shared" si="35"/>
        <v>29246869200</v>
      </c>
      <c r="AZ88" s="4">
        <f t="shared" si="36"/>
        <v>110365.5441509434</v>
      </c>
    </row>
    <row r="89" spans="1:52" x14ac:dyDescent="0.15">
      <c r="A89" s="32"/>
      <c r="B89" s="29" t="s">
        <v>67</v>
      </c>
      <c r="C89" s="29"/>
      <c r="D89" s="29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>
        <f>AF7+AF8</f>
        <v>13000</v>
      </c>
      <c r="AG89" s="4">
        <f>AG7+AG8</f>
        <v>3005444000</v>
      </c>
      <c r="AH89" s="4">
        <f t="shared" si="28"/>
        <v>231188</v>
      </c>
      <c r="AI89" s="4"/>
      <c r="AJ89" s="4"/>
      <c r="AK89" s="4"/>
      <c r="AL89" s="4">
        <f>AL7+AL8</f>
        <v>13000</v>
      </c>
      <c r="AM89" s="4">
        <f>AM7+AM8</f>
        <v>3056274000</v>
      </c>
      <c r="AN89" s="4">
        <f t="shared" si="30"/>
        <v>235098</v>
      </c>
      <c r="AO89" s="4"/>
      <c r="AP89" s="4"/>
      <c r="AQ89" s="4"/>
      <c r="AR89" s="4"/>
      <c r="AS89" s="4"/>
      <c r="AT89" s="4"/>
      <c r="AU89" s="4"/>
      <c r="AV89" s="4"/>
      <c r="AW89" s="4"/>
      <c r="AX89" s="4">
        <f t="shared" si="34"/>
        <v>26000</v>
      </c>
      <c r="AY89" s="4">
        <f t="shared" si="35"/>
        <v>6061718000</v>
      </c>
      <c r="AZ89" s="4">
        <f t="shared" si="36"/>
        <v>233143</v>
      </c>
    </row>
    <row r="90" spans="1:52" x14ac:dyDescent="0.15">
      <c r="A90" s="32"/>
      <c r="B90" s="29" t="s">
        <v>10</v>
      </c>
      <c r="C90" s="29"/>
      <c r="D90" s="29"/>
      <c r="E90" s="4">
        <f>E10+E11+E35+E53+E82</f>
        <v>7200</v>
      </c>
      <c r="F90" s="4">
        <f>F10+F11+F35+F53+F82</f>
        <v>532800000</v>
      </c>
      <c r="G90" s="4">
        <f t="shared" si="19"/>
        <v>74000</v>
      </c>
      <c r="H90" s="4"/>
      <c r="I90" s="4"/>
      <c r="J90" s="4"/>
      <c r="K90" s="4">
        <f>K10+K11+K35+K53+K82</f>
        <v>20000</v>
      </c>
      <c r="L90" s="4">
        <f>L10+L11+L35+L53+L82</f>
        <v>3842337000</v>
      </c>
      <c r="M90" s="4">
        <f t="shared" si="21"/>
        <v>192116.85</v>
      </c>
      <c r="N90" s="4"/>
      <c r="O90" s="4"/>
      <c r="P90" s="4"/>
      <c r="Q90" s="4"/>
      <c r="R90" s="4"/>
      <c r="S90" s="4"/>
      <c r="T90" s="4">
        <f>T10+T11+T35+T53+T82</f>
        <v>12000</v>
      </c>
      <c r="U90" s="4">
        <f>U10+U11+U35+U53+U82</f>
        <v>865392000</v>
      </c>
      <c r="V90" s="4">
        <f t="shared" si="24"/>
        <v>72116</v>
      </c>
      <c r="W90" s="4">
        <f>W10+W11+W35+W53+W82</f>
        <v>20000</v>
      </c>
      <c r="X90" s="4">
        <f>X10+X11+X35+X53+X82</f>
        <v>3870064000</v>
      </c>
      <c r="Y90" s="4">
        <f t="shared" si="25"/>
        <v>193503.2</v>
      </c>
      <c r="Z90" s="4">
        <f>Z10+Z11+Z35+Z53+Z82</f>
        <v>7000</v>
      </c>
      <c r="AA90" s="4">
        <f>AA10+AA11+AA35+AA53+AA82</f>
        <v>489685000</v>
      </c>
      <c r="AB90" s="4">
        <f t="shared" si="26"/>
        <v>69955</v>
      </c>
      <c r="AC90" s="4">
        <f>AC10+AC11+AC35+AC53+AC82</f>
        <v>7000</v>
      </c>
      <c r="AD90" s="4">
        <f>AD10+AD11+AD35+AD53+AD82</f>
        <v>495943000</v>
      </c>
      <c r="AE90" s="4">
        <f t="shared" si="27"/>
        <v>70849</v>
      </c>
      <c r="AF90" s="4">
        <f>AF10+AF11+AF35+AF53+AF82</f>
        <v>20000</v>
      </c>
      <c r="AG90" s="4">
        <f>AG10+AG11+AG35+AG53+AG82</f>
        <v>3538724000</v>
      </c>
      <c r="AH90" s="4">
        <f t="shared" si="28"/>
        <v>176936.2</v>
      </c>
      <c r="AI90" s="4">
        <f>AI10+AI11+AI35+AI53+AI82</f>
        <v>7000</v>
      </c>
      <c r="AJ90" s="4">
        <f>AJ10+AJ11+AJ35+AJ53+AJ82</f>
        <v>499555000</v>
      </c>
      <c r="AK90" s="4">
        <f t="shared" si="29"/>
        <v>71365</v>
      </c>
      <c r="AL90" s="4">
        <f>AL10+AL11+AL35+AL53+AL82</f>
        <v>21100</v>
      </c>
      <c r="AM90" s="4">
        <f>AM10+AM11+AM35+AM53+AM82</f>
        <v>1527259000</v>
      </c>
      <c r="AN90" s="4">
        <f t="shared" si="30"/>
        <v>72381.943127962091</v>
      </c>
      <c r="AO90" s="4"/>
      <c r="AP90" s="4"/>
      <c r="AQ90" s="4"/>
      <c r="AR90" s="4">
        <f>AR10+AR11+AR35+AR53+AR82</f>
        <v>17600</v>
      </c>
      <c r="AS90" s="4">
        <f>AS10+AS11+AS35+AS53+AS82</f>
        <v>1820944800</v>
      </c>
      <c r="AT90" s="4">
        <f t="shared" si="32"/>
        <v>103462.77272727272</v>
      </c>
      <c r="AU90" s="4">
        <f>AU10+AU11+AU35+AU53+AU82</f>
        <v>14212</v>
      </c>
      <c r="AV90" s="4">
        <f>AV10+AV11+AV35+AV53+AV82</f>
        <v>972575408</v>
      </c>
      <c r="AW90" s="4">
        <f t="shared" si="33"/>
        <v>68433.394877568251</v>
      </c>
      <c r="AX90" s="4">
        <f t="shared" si="34"/>
        <v>153112</v>
      </c>
      <c r="AY90" s="4">
        <f t="shared" si="35"/>
        <v>18455279208</v>
      </c>
      <c r="AZ90" s="4">
        <f t="shared" si="36"/>
        <v>120534.50551230472</v>
      </c>
    </row>
    <row r="91" spans="1:52" x14ac:dyDescent="0.15">
      <c r="A91" s="32"/>
      <c r="B91" s="29" t="s">
        <v>35</v>
      </c>
      <c r="C91" s="29"/>
      <c r="D91" s="29"/>
      <c r="E91" s="4"/>
      <c r="F91" s="4"/>
      <c r="G91" s="4"/>
      <c r="H91" s="4">
        <f>H13+H14+H37+H56+H55+H54+H79</f>
        <v>2000</v>
      </c>
      <c r="I91" s="4">
        <f>I13+I14+I37+I56+I55+I54+I79</f>
        <v>191849760</v>
      </c>
      <c r="J91" s="4">
        <f t="shared" si="20"/>
        <v>95924.88</v>
      </c>
      <c r="K91" s="4"/>
      <c r="L91" s="4"/>
      <c r="M91" s="4"/>
      <c r="N91" s="4">
        <f>N13+N14+N37+N56+N55+N54+N79</f>
        <v>7000</v>
      </c>
      <c r="O91" s="4">
        <f>O13+O14+O37+O56+O55+O54+O79</f>
        <v>537180000</v>
      </c>
      <c r="P91" s="4">
        <f t="shared" si="22"/>
        <v>76740</v>
      </c>
      <c r="Q91" s="4">
        <f>Q13+Q14+Q37+Q56+Q55+Q54+Q79</f>
        <v>7000</v>
      </c>
      <c r="R91" s="4">
        <f>R13+R14+R37+R56+R55+R54+R79</f>
        <v>526253000</v>
      </c>
      <c r="S91" s="4">
        <f t="shared" si="23"/>
        <v>75179</v>
      </c>
      <c r="T91" s="4">
        <f>T13+T14+T37+T56+T55+T54+T79</f>
        <v>13040</v>
      </c>
      <c r="U91" s="4">
        <f>U13+U14+U37+U56+U55+U54+U79</f>
        <v>2638627520</v>
      </c>
      <c r="V91" s="4">
        <f t="shared" si="24"/>
        <v>202348.73619631902</v>
      </c>
      <c r="W91" s="4"/>
      <c r="X91" s="4"/>
      <c r="Y91" s="4"/>
      <c r="Z91" s="4"/>
      <c r="AA91" s="4"/>
      <c r="AB91" s="4"/>
      <c r="AC91" s="4">
        <f>AC13+AC14+AC37+AC56+AC55+AC54+AC79</f>
        <v>13000</v>
      </c>
      <c r="AD91" s="4">
        <f>AD13+AD14+AD37+AD56+AD55+AD54+AD79</f>
        <v>3231644000</v>
      </c>
      <c r="AE91" s="4">
        <f t="shared" si="27"/>
        <v>248588</v>
      </c>
      <c r="AF91" s="4"/>
      <c r="AG91" s="4"/>
      <c r="AH91" s="4"/>
      <c r="AI91" s="4"/>
      <c r="AJ91" s="4"/>
      <c r="AK91" s="4"/>
      <c r="AL91" s="4">
        <f>AL13+AL14+AL37+AL56+AL55+AL54+AL79</f>
        <v>12000</v>
      </c>
      <c r="AM91" s="4">
        <f>AM13+AM14+AM37+AM56+AM55+AM54+AM79</f>
        <v>1721376000</v>
      </c>
      <c r="AN91" s="4">
        <f t="shared" si="30"/>
        <v>143448</v>
      </c>
      <c r="AO91" s="4"/>
      <c r="AP91" s="4"/>
      <c r="AQ91" s="4"/>
      <c r="AR91" s="4">
        <f>AR13+AR14+AR37+AR56+AR55+AR54+AR79</f>
        <v>15780</v>
      </c>
      <c r="AS91" s="4">
        <f>AS13+AS14+AS37+AS56+AS55+AS54+AS79</f>
        <v>3431674240</v>
      </c>
      <c r="AT91" s="4">
        <f t="shared" si="32"/>
        <v>217469.85044359948</v>
      </c>
      <c r="AU91" s="4"/>
      <c r="AV91" s="4"/>
      <c r="AW91" s="4"/>
      <c r="AX91" s="4">
        <f t="shared" si="34"/>
        <v>69820</v>
      </c>
      <c r="AY91" s="4">
        <f t="shared" si="35"/>
        <v>12278604520</v>
      </c>
      <c r="AZ91" s="4">
        <f t="shared" si="36"/>
        <v>175860.84961329133</v>
      </c>
    </row>
    <row r="92" spans="1:52" x14ac:dyDescent="0.15">
      <c r="A92" s="32"/>
      <c r="B92" s="29" t="s">
        <v>59</v>
      </c>
      <c r="C92" s="29"/>
      <c r="D92" s="29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>
        <f>AR17+AR18</f>
        <v>13000</v>
      </c>
      <c r="AS92" s="4">
        <f>AS17+AS18</f>
        <v>3144271000</v>
      </c>
      <c r="AT92" s="4">
        <f t="shared" si="32"/>
        <v>241867</v>
      </c>
      <c r="AU92" s="4"/>
      <c r="AV92" s="4"/>
      <c r="AW92" s="4"/>
      <c r="AX92" s="4">
        <f t="shared" si="34"/>
        <v>13000</v>
      </c>
      <c r="AY92" s="4">
        <f t="shared" si="35"/>
        <v>3144271000</v>
      </c>
      <c r="AZ92" s="4">
        <f t="shared" si="36"/>
        <v>241867</v>
      </c>
    </row>
    <row r="93" spans="1:52" x14ac:dyDescent="0.15">
      <c r="A93" s="32"/>
      <c r="B93" s="29" t="s">
        <v>129</v>
      </c>
      <c r="C93" s="29"/>
      <c r="D93" s="29"/>
      <c r="E93" s="4"/>
      <c r="F93" s="4"/>
      <c r="G93" s="4"/>
      <c r="H93" s="4"/>
      <c r="I93" s="4"/>
      <c r="J93" s="4"/>
      <c r="K93" s="4"/>
      <c r="L93" s="4"/>
      <c r="M93" s="4"/>
      <c r="N93" s="4">
        <f>N16</f>
        <v>13000</v>
      </c>
      <c r="O93" s="4">
        <f>O16</f>
        <v>3489811000</v>
      </c>
      <c r="P93" s="4">
        <f t="shared" si="22"/>
        <v>268447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>
        <f t="shared" si="34"/>
        <v>13000</v>
      </c>
      <c r="AY93" s="4">
        <f t="shared" si="35"/>
        <v>3489811000</v>
      </c>
      <c r="AZ93" s="4">
        <f t="shared" si="36"/>
        <v>268447</v>
      </c>
    </row>
    <row r="94" spans="1:52" x14ac:dyDescent="0.15">
      <c r="A94" s="32"/>
      <c r="B94" s="29" t="s">
        <v>19</v>
      </c>
      <c r="C94" s="29"/>
      <c r="D94" s="29"/>
      <c r="E94" s="4"/>
      <c r="F94" s="4"/>
      <c r="G94" s="4"/>
      <c r="H94" s="4"/>
      <c r="I94" s="4"/>
      <c r="J94" s="4"/>
      <c r="K94" s="4"/>
      <c r="L94" s="4"/>
      <c r="M94" s="4"/>
      <c r="N94" s="4">
        <f>N39+N22+N23+N62+N63+N83</f>
        <v>7000</v>
      </c>
      <c r="O94" s="4">
        <f>O39+O22+O23+O62+O63+O83</f>
        <v>540673000</v>
      </c>
      <c r="P94" s="4">
        <f t="shared" si="22"/>
        <v>77239</v>
      </c>
      <c r="Q94" s="4">
        <f>Q39+Q22+Q23+Q62+Q63+Q83</f>
        <v>7000</v>
      </c>
      <c r="R94" s="4">
        <f>R39+R22+R23+R62+R63+R83</f>
        <v>524993000</v>
      </c>
      <c r="S94" s="4">
        <f t="shared" si="23"/>
        <v>74999</v>
      </c>
      <c r="T94" s="4">
        <f>T39+T22+T23+T62+T63+T83</f>
        <v>13000</v>
      </c>
      <c r="U94" s="4">
        <f>U39+U22+U23+U62+U63+U83</f>
        <v>3372200000</v>
      </c>
      <c r="V94" s="4">
        <f t="shared" si="24"/>
        <v>259400</v>
      </c>
      <c r="W94" s="4"/>
      <c r="X94" s="4"/>
      <c r="Y94" s="4"/>
      <c r="Z94" s="4">
        <f>Z39+Z22+Z23+Z62+Z63+Z83</f>
        <v>33000</v>
      </c>
      <c r="AA94" s="4">
        <f>AA39+AA22+AA23+AA62+AA63+AA83</f>
        <v>7001703000</v>
      </c>
      <c r="AB94" s="4">
        <f t="shared" si="26"/>
        <v>212172.81818181818</v>
      </c>
      <c r="AC94" s="4"/>
      <c r="AD94" s="4"/>
      <c r="AE94" s="4"/>
      <c r="AF94" s="4"/>
      <c r="AG94" s="4"/>
      <c r="AH94" s="4"/>
      <c r="AI94" s="4">
        <f>AI39+AI22+AI23+AI62+AI63+AI83</f>
        <v>12000</v>
      </c>
      <c r="AJ94" s="4">
        <f>AJ39+AJ22+AJ23+AJ62+AJ63+AJ83</f>
        <v>1976748000</v>
      </c>
      <c r="AK94" s="4">
        <f t="shared" si="29"/>
        <v>164729</v>
      </c>
      <c r="AL94" s="4">
        <f>AL39+AL22+AL23+AL62+AL63+AL83</f>
        <v>13000</v>
      </c>
      <c r="AM94" s="4">
        <f>AM39+AM22+AM23+AM62+AM63+AM83</f>
        <v>3090191000</v>
      </c>
      <c r="AN94" s="4">
        <f t="shared" si="30"/>
        <v>237707</v>
      </c>
      <c r="AO94" s="4"/>
      <c r="AP94" s="4"/>
      <c r="AQ94" s="4"/>
      <c r="AR94" s="4"/>
      <c r="AS94" s="4"/>
      <c r="AT94" s="4"/>
      <c r="AU94" s="4"/>
      <c r="AV94" s="4"/>
      <c r="AW94" s="4"/>
      <c r="AX94" s="4">
        <f t="shared" si="34"/>
        <v>85000</v>
      </c>
      <c r="AY94" s="4">
        <f t="shared" si="35"/>
        <v>16506508000</v>
      </c>
      <c r="AZ94" s="4">
        <f t="shared" si="36"/>
        <v>194194.21176470589</v>
      </c>
    </row>
    <row r="95" spans="1:52" x14ac:dyDescent="0.15">
      <c r="A95" s="32"/>
      <c r="B95" s="29" t="s">
        <v>21</v>
      </c>
      <c r="C95" s="29"/>
      <c r="D95" s="29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>
        <f>AI25+AI65+AI66</f>
        <v>13000</v>
      </c>
      <c r="AJ95" s="4">
        <f>AJ25+AJ65+AJ66</f>
        <v>3026452000</v>
      </c>
      <c r="AK95" s="4">
        <f t="shared" si="29"/>
        <v>232804</v>
      </c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>
        <f t="shared" si="34"/>
        <v>13000</v>
      </c>
      <c r="AY95" s="4">
        <f t="shared" si="35"/>
        <v>3026452000</v>
      </c>
      <c r="AZ95" s="4">
        <f t="shared" si="36"/>
        <v>232804</v>
      </c>
    </row>
    <row r="96" spans="1:52" x14ac:dyDescent="0.15">
      <c r="A96" s="32"/>
      <c r="B96" s="29" t="s">
        <v>24</v>
      </c>
      <c r="C96" s="29"/>
      <c r="D96" s="29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>
        <f>Q28+Q69+Q84</f>
        <v>12000</v>
      </c>
      <c r="R96" s="4">
        <f>R28+R69+R84</f>
        <v>867144000</v>
      </c>
      <c r="S96" s="4">
        <f t="shared" si="23"/>
        <v>72262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>
        <f>AO28+AO69+AO84</f>
        <v>13000</v>
      </c>
      <c r="AP96" s="4">
        <f>AP28+AP69+AP84</f>
        <v>3162692000</v>
      </c>
      <c r="AQ96" s="4">
        <f t="shared" si="31"/>
        <v>243284</v>
      </c>
      <c r="AR96" s="4"/>
      <c r="AS96" s="4"/>
      <c r="AT96" s="4"/>
      <c r="AU96" s="4"/>
      <c r="AV96" s="4"/>
      <c r="AW96" s="4"/>
      <c r="AX96" s="4">
        <f t="shared" si="34"/>
        <v>25000</v>
      </c>
      <c r="AY96" s="4">
        <f t="shared" si="35"/>
        <v>4029836000</v>
      </c>
      <c r="AZ96" s="4">
        <f t="shared" si="36"/>
        <v>161193.44</v>
      </c>
    </row>
    <row r="97" spans="1:52" x14ac:dyDescent="0.15">
      <c r="A97" s="32"/>
      <c r="B97" s="30" t="s">
        <v>44</v>
      </c>
      <c r="C97" s="30"/>
      <c r="D97" s="30"/>
      <c r="E97" s="4">
        <f>SUBTOTAL(9,E88:E96)</f>
        <v>7200</v>
      </c>
      <c r="F97" s="4">
        <f>SUBTOTAL(9,F88:F96)</f>
        <v>532800000</v>
      </c>
      <c r="G97" s="4">
        <f t="shared" si="19"/>
        <v>74000</v>
      </c>
      <c r="H97" s="4">
        <f>SUBTOTAL(9,H88:H96)</f>
        <v>2000</v>
      </c>
      <c r="I97" s="4">
        <f>SUBTOTAL(9,I88:I96)</f>
        <v>191849760</v>
      </c>
      <c r="J97" s="4">
        <f t="shared" si="20"/>
        <v>95924.88</v>
      </c>
      <c r="K97" s="4">
        <f>SUBTOTAL(9,K88:K96)</f>
        <v>53000</v>
      </c>
      <c r="L97" s="4">
        <f>SUBTOTAL(9,L88:L96)</f>
        <v>6422588000</v>
      </c>
      <c r="M97" s="4">
        <f t="shared" si="21"/>
        <v>121180.90566037736</v>
      </c>
      <c r="N97" s="4">
        <f>SUBTOTAL(9,N88:N96)</f>
        <v>58000</v>
      </c>
      <c r="O97" s="4">
        <f>SUBTOTAL(9,O88:O96)</f>
        <v>8482875000</v>
      </c>
      <c r="P97" s="4">
        <f t="shared" si="22"/>
        <v>146256.46551724139</v>
      </c>
      <c r="Q97" s="4">
        <f>SUBTOTAL(9,Q88:Q96)</f>
        <v>45000</v>
      </c>
      <c r="R97" s="4">
        <f>SUBTOTAL(9,R88:R96)</f>
        <v>4784379000</v>
      </c>
      <c r="S97" s="4">
        <f t="shared" si="23"/>
        <v>106319.53333333334</v>
      </c>
      <c r="T97" s="4">
        <f>SUBTOTAL(9,T88:T96)</f>
        <v>52040</v>
      </c>
      <c r="U97" s="4">
        <f>SUBTOTAL(9,U88:U96)</f>
        <v>7877429520</v>
      </c>
      <c r="V97" s="4">
        <f t="shared" si="24"/>
        <v>151372.58877786319</v>
      </c>
      <c r="W97" s="4">
        <f>SUBTOTAL(9,W88:W96)</f>
        <v>58000</v>
      </c>
      <c r="X97" s="4">
        <f>SUBTOTAL(9,X88:X96)</f>
        <v>8267269000</v>
      </c>
      <c r="Y97" s="4">
        <f t="shared" si="25"/>
        <v>142539.12068965516</v>
      </c>
      <c r="Z97" s="4">
        <f>SUBTOTAL(9,Z88:Z96)</f>
        <v>59000</v>
      </c>
      <c r="AA97" s="4">
        <f>SUBTOTAL(9,AA88:AA96)</f>
        <v>10261147000</v>
      </c>
      <c r="AB97" s="4">
        <f t="shared" si="26"/>
        <v>173917.74576271186</v>
      </c>
      <c r="AC97" s="4">
        <f>SUBTOTAL(9,AC88:AC96)</f>
        <v>51000</v>
      </c>
      <c r="AD97" s="4">
        <f>SUBTOTAL(9,AD88:AD96)</f>
        <v>7533534000</v>
      </c>
      <c r="AE97" s="4">
        <f t="shared" si="27"/>
        <v>147716.35294117648</v>
      </c>
      <c r="AF97" s="4">
        <f>SUBTOTAL(9,AF88:AF96)</f>
        <v>40000</v>
      </c>
      <c r="AG97" s="4">
        <f>SUBTOTAL(9,AG88:AG96)</f>
        <v>7044836000</v>
      </c>
      <c r="AH97" s="4">
        <f t="shared" si="28"/>
        <v>176120.9</v>
      </c>
      <c r="AI97" s="4">
        <f>SUBTOTAL(9,AI88:AI96)</f>
        <v>51000</v>
      </c>
      <c r="AJ97" s="4">
        <f>SUBTOTAL(9,AJ88:AJ96)</f>
        <v>6886959000</v>
      </c>
      <c r="AK97" s="4">
        <f t="shared" si="29"/>
        <v>135038.41176470587</v>
      </c>
      <c r="AL97" s="4">
        <f>SUBTOTAL(9,AL88:AL96)</f>
        <v>59100</v>
      </c>
      <c r="AM97" s="4">
        <f>SUBTOTAL(9,AM88:AM96)</f>
        <v>9395100000</v>
      </c>
      <c r="AN97" s="4">
        <f t="shared" si="30"/>
        <v>158969.54314720811</v>
      </c>
      <c r="AO97" s="4">
        <f>SUBTOTAL(9,AO88:AO96)</f>
        <v>41200</v>
      </c>
      <c r="AP97" s="4">
        <f>SUBTOTAL(9,AP88:AP96)</f>
        <v>5125055800</v>
      </c>
      <c r="AQ97" s="4">
        <f t="shared" si="31"/>
        <v>124394.55825242719</v>
      </c>
      <c r="AR97" s="4">
        <f>SUBTOTAL(9,AR88:AR96)</f>
        <v>72180</v>
      </c>
      <c r="AS97" s="4">
        <f>SUBTOTAL(9,AS88:AS96)</f>
        <v>12460951440</v>
      </c>
      <c r="AT97" s="4">
        <f t="shared" si="32"/>
        <v>172637.1770573566</v>
      </c>
      <c r="AU97" s="4">
        <f>SUBTOTAL(9,AU88:AU96)</f>
        <v>14212</v>
      </c>
      <c r="AV97" s="4">
        <f>SUBTOTAL(9,AV88:AV96)</f>
        <v>972575408</v>
      </c>
      <c r="AW97" s="4">
        <f t="shared" si="33"/>
        <v>68433.394877568251</v>
      </c>
      <c r="AX97" s="4">
        <f t="shared" si="34"/>
        <v>662932</v>
      </c>
      <c r="AY97" s="4">
        <f t="shared" si="35"/>
        <v>96239348928</v>
      </c>
      <c r="AZ97" s="4">
        <f t="shared" si="36"/>
        <v>145172.27849613535</v>
      </c>
    </row>
  </sheetData>
  <mergeCells count="60">
    <mergeCell ref="B96:D96"/>
    <mergeCell ref="A6:A87"/>
    <mergeCell ref="A88:A97"/>
    <mergeCell ref="AU4:AW4"/>
    <mergeCell ref="A2:D5"/>
    <mergeCell ref="B97:D97"/>
    <mergeCell ref="B88:D88"/>
    <mergeCell ref="B89:D89"/>
    <mergeCell ref="B90:D90"/>
    <mergeCell ref="B91:D91"/>
    <mergeCell ref="B92:D92"/>
    <mergeCell ref="B93:D93"/>
    <mergeCell ref="B94:D94"/>
    <mergeCell ref="B95:D95"/>
    <mergeCell ref="AR3:AT3"/>
    <mergeCell ref="AU3:AW3"/>
    <mergeCell ref="AF4:AH4"/>
    <mergeCell ref="AI4:AK4"/>
    <mergeCell ref="H4:J4"/>
    <mergeCell ref="K4:M4"/>
    <mergeCell ref="N4:P4"/>
    <mergeCell ref="Q4:S4"/>
    <mergeCell ref="T4:V4"/>
    <mergeCell ref="AU2:AW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W4:Y4"/>
    <mergeCell ref="Z4:AB4"/>
    <mergeCell ref="AC4:AE4"/>
    <mergeCell ref="AX2:AZ4"/>
    <mergeCell ref="AR2:AT2"/>
    <mergeCell ref="Q2:S2"/>
    <mergeCell ref="T2:V2"/>
    <mergeCell ref="W2:Y2"/>
    <mergeCell ref="Z2:AB2"/>
    <mergeCell ref="AC2:AE2"/>
    <mergeCell ref="AL3:AN3"/>
    <mergeCell ref="AO3:AQ3"/>
    <mergeCell ref="AF2:AH2"/>
    <mergeCell ref="AI2:AK2"/>
    <mergeCell ref="AL2:AN2"/>
    <mergeCell ref="AO2:AQ2"/>
    <mergeCell ref="AL4:AN4"/>
    <mergeCell ref="AO4:AQ4"/>
    <mergeCell ref="AR4:AT4"/>
    <mergeCell ref="B87:D87"/>
    <mergeCell ref="E2:G2"/>
    <mergeCell ref="H2:J2"/>
    <mergeCell ref="K2:M2"/>
    <mergeCell ref="N2:P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9A1D-5FA6-4441-9410-767847DB6AE0}">
  <dimension ref="A1:BC96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71093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7" max="17" width="9.14062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8.5703125" customWidth="1"/>
    <col min="27" max="27" width="17.42578125" hidden="1" customWidth="1"/>
    <col min="28" max="28" width="8.7109375" customWidth="1"/>
    <col min="29" max="29" width="8.5703125" customWidth="1"/>
    <col min="30" max="30" width="17.425781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9.140625" customWidth="1"/>
    <col min="39" max="39" width="15.28515625" hidden="1" customWidth="1"/>
    <col min="40" max="41" width="8.7109375" customWidth="1"/>
    <col min="42" max="42" width="15.28515625" hidden="1" customWidth="1"/>
    <col min="43" max="44" width="8.7109375" customWidth="1"/>
    <col min="45" max="45" width="8.7109375" hidden="1" customWidth="1"/>
    <col min="46" max="47" width="8.7109375" customWidth="1"/>
    <col min="48" max="48" width="8.7109375" hidden="1" customWidth="1"/>
    <col min="49" max="50" width="8.7109375" customWidth="1"/>
    <col min="51" max="51" width="13" hidden="1" customWidth="1"/>
    <col min="52" max="52" width="8.7109375" customWidth="1"/>
    <col min="53" max="53" width="8.5703125" customWidth="1"/>
    <col min="54" max="54" width="15.28515625" hidden="1" customWidth="1"/>
    <col min="55" max="55" width="8.7109375" customWidth="1"/>
  </cols>
  <sheetData>
    <row r="1" spans="1:55" x14ac:dyDescent="0.15">
      <c r="A1" t="s">
        <v>46</v>
      </c>
    </row>
    <row r="2" spans="1:55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3">
        <v>15</v>
      </c>
      <c r="AV2" s="33"/>
      <c r="AW2" s="33"/>
      <c r="AX2" s="33">
        <v>16</v>
      </c>
      <c r="AY2" s="33"/>
      <c r="AZ2" s="33"/>
      <c r="BA2" s="30" t="s">
        <v>3</v>
      </c>
      <c r="BB2" s="30"/>
      <c r="BC2" s="30"/>
    </row>
    <row r="3" spans="1:55" x14ac:dyDescent="0.15">
      <c r="A3" s="35"/>
      <c r="B3" s="35"/>
      <c r="C3" s="35"/>
      <c r="D3" s="35"/>
      <c r="E3" s="31">
        <v>44393</v>
      </c>
      <c r="F3" s="31">
        <v>44393</v>
      </c>
      <c r="G3" s="31">
        <v>44393</v>
      </c>
      <c r="H3" s="31">
        <v>44456</v>
      </c>
      <c r="I3" s="31">
        <v>44456</v>
      </c>
      <c r="J3" s="31">
        <v>44456</v>
      </c>
      <c r="K3" s="31">
        <v>44484</v>
      </c>
      <c r="L3" s="31">
        <v>44484</v>
      </c>
      <c r="M3" s="31">
        <v>44484</v>
      </c>
      <c r="N3" s="31">
        <v>44498</v>
      </c>
      <c r="O3" s="31">
        <v>44498</v>
      </c>
      <c r="P3" s="31">
        <v>44498</v>
      </c>
      <c r="Q3" s="31">
        <v>44519</v>
      </c>
      <c r="R3" s="31">
        <v>44519</v>
      </c>
      <c r="S3" s="31">
        <v>44519</v>
      </c>
      <c r="T3" s="31">
        <v>44533</v>
      </c>
      <c r="U3" s="31">
        <v>44533</v>
      </c>
      <c r="V3" s="31">
        <v>44533</v>
      </c>
      <c r="W3" s="31">
        <v>44547</v>
      </c>
      <c r="X3" s="31">
        <v>44547</v>
      </c>
      <c r="Y3" s="31">
        <v>44547</v>
      </c>
      <c r="Z3" s="31">
        <v>44575</v>
      </c>
      <c r="AA3" s="31">
        <v>44575</v>
      </c>
      <c r="AB3" s="31">
        <v>44575</v>
      </c>
      <c r="AC3" s="31">
        <v>44589</v>
      </c>
      <c r="AD3" s="31">
        <v>44589</v>
      </c>
      <c r="AE3" s="31">
        <v>44589</v>
      </c>
      <c r="AF3" s="31">
        <v>44601</v>
      </c>
      <c r="AG3" s="31">
        <v>44601</v>
      </c>
      <c r="AH3" s="31">
        <v>44601</v>
      </c>
      <c r="AI3" s="31">
        <v>44610</v>
      </c>
      <c r="AJ3" s="31">
        <v>44610</v>
      </c>
      <c r="AK3" s="31">
        <v>44610</v>
      </c>
      <c r="AL3" s="31">
        <v>44617</v>
      </c>
      <c r="AM3" s="31">
        <v>44617</v>
      </c>
      <c r="AN3" s="31">
        <v>44617</v>
      </c>
      <c r="AO3" s="31">
        <v>44631</v>
      </c>
      <c r="AP3" s="31">
        <v>44631</v>
      </c>
      <c r="AQ3" s="31">
        <v>44631</v>
      </c>
      <c r="AR3" s="31">
        <v>44638</v>
      </c>
      <c r="AS3" s="31">
        <v>44638</v>
      </c>
      <c r="AT3" s="31">
        <v>44638</v>
      </c>
      <c r="AU3" s="31">
        <v>44645</v>
      </c>
      <c r="AV3" s="31">
        <v>44645</v>
      </c>
      <c r="AW3" s="31">
        <v>44645</v>
      </c>
      <c r="AX3" s="31">
        <v>44651</v>
      </c>
      <c r="AY3" s="31">
        <v>44651</v>
      </c>
      <c r="AZ3" s="31">
        <v>44651</v>
      </c>
      <c r="BA3" s="30"/>
      <c r="BB3" s="30"/>
      <c r="BC3" s="30"/>
    </row>
    <row r="4" spans="1:55" x14ac:dyDescent="0.15">
      <c r="A4" s="35"/>
      <c r="B4" s="35"/>
      <c r="C4" s="35"/>
      <c r="D4" s="35"/>
      <c r="E4" s="31">
        <v>44405</v>
      </c>
      <c r="F4" s="31">
        <v>44405</v>
      </c>
      <c r="G4" s="31">
        <v>44405</v>
      </c>
      <c r="H4" s="31">
        <v>44469</v>
      </c>
      <c r="I4" s="31">
        <v>44469</v>
      </c>
      <c r="J4" s="31">
        <v>44469</v>
      </c>
      <c r="K4" s="31">
        <v>44494</v>
      </c>
      <c r="L4" s="31">
        <v>44494</v>
      </c>
      <c r="M4" s="31">
        <v>44494</v>
      </c>
      <c r="N4" s="31">
        <v>44505</v>
      </c>
      <c r="O4" s="31">
        <v>44505</v>
      </c>
      <c r="P4" s="31">
        <v>44505</v>
      </c>
      <c r="Q4" s="31">
        <v>44529</v>
      </c>
      <c r="R4" s="31">
        <v>44529</v>
      </c>
      <c r="S4" s="31">
        <v>44529</v>
      </c>
      <c r="T4" s="31">
        <v>44539</v>
      </c>
      <c r="U4" s="31">
        <v>44539</v>
      </c>
      <c r="V4" s="31">
        <v>44539</v>
      </c>
      <c r="W4" s="31">
        <v>44553</v>
      </c>
      <c r="X4" s="31">
        <v>44553</v>
      </c>
      <c r="Y4" s="31">
        <v>44553</v>
      </c>
      <c r="Z4" s="31">
        <v>44588</v>
      </c>
      <c r="AA4" s="31">
        <v>44588</v>
      </c>
      <c r="AB4" s="31">
        <v>44588</v>
      </c>
      <c r="AC4" s="31">
        <v>44602</v>
      </c>
      <c r="AD4" s="31">
        <v>44602</v>
      </c>
      <c r="AE4" s="31">
        <v>44602</v>
      </c>
      <c r="AF4" s="31">
        <v>44616</v>
      </c>
      <c r="AG4" s="31">
        <v>44616</v>
      </c>
      <c r="AH4" s="31">
        <v>44616</v>
      </c>
      <c r="AI4" s="31">
        <v>44620</v>
      </c>
      <c r="AJ4" s="31">
        <v>44620</v>
      </c>
      <c r="AK4" s="31">
        <v>44620</v>
      </c>
      <c r="AL4" s="31">
        <v>44624</v>
      </c>
      <c r="AM4" s="31">
        <v>44624</v>
      </c>
      <c r="AN4" s="31">
        <v>44624</v>
      </c>
      <c r="AO4" s="31">
        <v>44643</v>
      </c>
      <c r="AP4" s="31">
        <v>44643</v>
      </c>
      <c r="AQ4" s="31">
        <v>44643</v>
      </c>
      <c r="AR4" s="31" t="s">
        <v>118</v>
      </c>
      <c r="AS4" s="31" t="s">
        <v>118</v>
      </c>
      <c r="AT4" s="31" t="s">
        <v>118</v>
      </c>
      <c r="AU4" s="31" t="s">
        <v>118</v>
      </c>
      <c r="AV4" s="31" t="s">
        <v>118</v>
      </c>
      <c r="AW4" s="31" t="s">
        <v>118</v>
      </c>
      <c r="AX4" s="31">
        <v>44651</v>
      </c>
      <c r="AY4" s="31">
        <v>44651</v>
      </c>
      <c r="AZ4" s="31">
        <v>44651</v>
      </c>
      <c r="BA4" s="30"/>
      <c r="BB4" s="30"/>
      <c r="BC4" s="30"/>
    </row>
    <row r="5" spans="1:55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  <c r="BA5" s="28" t="s">
        <v>73</v>
      </c>
      <c r="BB5" s="28" t="s">
        <v>106</v>
      </c>
      <c r="BC5" s="28" t="s">
        <v>117</v>
      </c>
    </row>
    <row r="6" spans="1:55" hidden="1" x14ac:dyDescent="0.15">
      <c r="A6" s="32" t="s">
        <v>131</v>
      </c>
      <c r="B6" t="s">
        <v>5</v>
      </c>
      <c r="C6" t="s">
        <v>6</v>
      </c>
      <c r="D6" t="s">
        <v>7</v>
      </c>
      <c r="E6" s="7"/>
      <c r="F6" s="7"/>
      <c r="G6" s="4" t="e">
        <f t="shared" ref="G6:G39" si="0">F6/E6</f>
        <v>#DIV/0!</v>
      </c>
      <c r="H6" s="4"/>
      <c r="I6" s="4"/>
      <c r="J6" s="4" t="e">
        <f t="shared" ref="J6:J39" si="1">I6/H6</f>
        <v>#DIV/0!</v>
      </c>
      <c r="K6" s="5">
        <v>13000</v>
      </c>
      <c r="L6" s="6">
        <v>1949389000</v>
      </c>
      <c r="M6" s="4">
        <f t="shared" ref="M6:M39" si="2">L6/K6</f>
        <v>149953</v>
      </c>
      <c r="N6" s="4"/>
      <c r="O6" s="4"/>
      <c r="P6" s="4" t="e">
        <f t="shared" ref="P6:P39" si="3">O6/N6</f>
        <v>#DIV/0!</v>
      </c>
      <c r="Q6" s="4"/>
      <c r="R6" s="4"/>
      <c r="S6" s="4" t="e">
        <f t="shared" ref="S6:S40" si="4">R6/Q6</f>
        <v>#DIV/0!</v>
      </c>
      <c r="T6" s="5">
        <v>13000</v>
      </c>
      <c r="U6" s="6">
        <v>2034084000</v>
      </c>
      <c r="V6" s="4">
        <f t="shared" ref="V6:V40" si="5">U6/T6</f>
        <v>156468</v>
      </c>
      <c r="W6" s="5">
        <v>12000</v>
      </c>
      <c r="X6" s="6">
        <v>1888920000</v>
      </c>
      <c r="Y6" s="4">
        <f t="shared" ref="Y6:Y39" si="6">X6/W6</f>
        <v>157410</v>
      </c>
      <c r="Z6" s="4"/>
      <c r="AA6" s="4"/>
      <c r="AB6" s="4" t="e">
        <f t="shared" ref="AB6:AB40" si="7">AA6/Z6</f>
        <v>#DIV/0!</v>
      </c>
      <c r="AC6" s="4"/>
      <c r="AD6" s="4"/>
      <c r="AE6" s="4" t="e">
        <f t="shared" ref="AE6:AE40" si="8">AD6/AC6</f>
        <v>#DIV/0!</v>
      </c>
      <c r="AF6" s="4"/>
      <c r="AG6" s="4"/>
      <c r="AH6" s="4" t="e">
        <f t="shared" ref="AH6:AH39" si="9">AG6/AF6</f>
        <v>#DIV/0!</v>
      </c>
      <c r="AI6" s="4"/>
      <c r="AJ6" s="4"/>
      <c r="AK6" s="4" t="e">
        <f t="shared" ref="AK6:AK40" si="10">AJ6/AI6</f>
        <v>#DIV/0!</v>
      </c>
      <c r="AL6" s="4"/>
      <c r="AM6" s="4"/>
      <c r="AN6" s="4" t="e">
        <f t="shared" ref="AN6:AN39" si="11">AM6/AL6</f>
        <v>#DIV/0!</v>
      </c>
      <c r="AO6" s="4"/>
      <c r="AP6" s="4"/>
      <c r="AQ6" s="4" t="e">
        <f t="shared" ref="AQ6:AQ39" si="12">AP6/AO6</f>
        <v>#DIV/0!</v>
      </c>
      <c r="AR6" s="4"/>
      <c r="AS6" s="4"/>
      <c r="AT6" s="4" t="e">
        <f t="shared" ref="AT6:AT39" si="13">AS6/AR6</f>
        <v>#DIV/0!</v>
      </c>
      <c r="AU6" s="4"/>
      <c r="AV6" s="4"/>
      <c r="AW6" s="4" t="e">
        <f t="shared" ref="AW6:AW39" si="14">AV6/AU6</f>
        <v>#DIV/0!</v>
      </c>
      <c r="AX6" s="4"/>
      <c r="AY6" s="4"/>
      <c r="AZ6" s="4" t="e">
        <f t="shared" ref="AZ6:AZ39" si="15">AY6/AX6</f>
        <v>#DIV/0!</v>
      </c>
      <c r="BA6" s="4">
        <f t="shared" ref="BA6:BB6" si="16">E6+H6+K6+N6+Q6+T6+W6+Z6+AC6+AF6+AI6+AL6+AO6+AR6+AU6+AX6</f>
        <v>38000</v>
      </c>
      <c r="BB6" s="4">
        <f t="shared" si="16"/>
        <v>5872393000</v>
      </c>
      <c r="BC6" s="4">
        <f t="shared" ref="BC6" si="17">BB6/BA6</f>
        <v>154536.65789473685</v>
      </c>
    </row>
    <row r="7" spans="1:55" ht="13.5" hidden="1" x14ac:dyDescent="0.15">
      <c r="A7" s="32"/>
      <c r="B7" t="s">
        <v>5</v>
      </c>
      <c r="C7" t="s">
        <v>6</v>
      </c>
      <c r="D7" t="s">
        <v>8</v>
      </c>
      <c r="E7" s="7"/>
      <c r="F7" s="7"/>
      <c r="G7" s="4" t="e">
        <f t="shared" si="0"/>
        <v>#DIV/0!</v>
      </c>
      <c r="H7" s="4"/>
      <c r="I7" s="4"/>
      <c r="J7" s="4" t="e">
        <f t="shared" si="1"/>
        <v>#DIV/0!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4"/>
      <c r="U7" s="4"/>
      <c r="V7" s="4" t="e">
        <f t="shared" si="5"/>
        <v>#DIV/0!</v>
      </c>
      <c r="W7" s="4"/>
      <c r="X7" s="4"/>
      <c r="Y7" s="4" t="e">
        <f t="shared" si="6"/>
        <v>#DIV/0!</v>
      </c>
      <c r="Z7" s="4"/>
      <c r="AA7" s="4"/>
      <c r="AB7" s="4" t="e">
        <f t="shared" si="7"/>
        <v>#DIV/0!</v>
      </c>
      <c r="AC7" s="4"/>
      <c r="AD7" s="4"/>
      <c r="AE7" s="4" t="e">
        <f t="shared" si="8"/>
        <v>#DIV/0!</v>
      </c>
      <c r="AF7" s="8">
        <v>12000</v>
      </c>
      <c r="AG7" s="9">
        <v>2032620000</v>
      </c>
      <c r="AH7" s="4">
        <f t="shared" si="9"/>
        <v>169385</v>
      </c>
      <c r="AI7" s="4"/>
      <c r="AJ7" s="4"/>
      <c r="AK7" s="4" t="e">
        <f t="shared" si="10"/>
        <v>#DIV/0!</v>
      </c>
      <c r="AL7" s="4"/>
      <c r="AM7" s="4"/>
      <c r="AN7" s="4" t="e">
        <f t="shared" si="11"/>
        <v>#DIV/0!</v>
      </c>
      <c r="AO7" s="4"/>
      <c r="AP7" s="4"/>
      <c r="AQ7" s="4" t="e">
        <f t="shared" si="12"/>
        <v>#DIV/0!</v>
      </c>
      <c r="AR7" s="4"/>
      <c r="AS7" s="4"/>
      <c r="AT7" s="4" t="e">
        <f t="shared" si="13"/>
        <v>#DIV/0!</v>
      </c>
      <c r="AU7" s="4"/>
      <c r="AV7" s="4"/>
      <c r="AW7" s="4" t="e">
        <f t="shared" si="14"/>
        <v>#DIV/0!</v>
      </c>
      <c r="AX7" s="4"/>
      <c r="AY7" s="4"/>
      <c r="AZ7" s="4" t="e">
        <f t="shared" si="15"/>
        <v>#DIV/0!</v>
      </c>
      <c r="BA7" s="4">
        <f t="shared" ref="BA7:BA66" si="18">E7+H7+K7+N7+Q7+T7+W7+Z7+AC7+AF7+AI7+AL7+AO7+AR7+AU7+AX7</f>
        <v>12000</v>
      </c>
      <c r="BB7" s="4">
        <f t="shared" ref="BB7:BB66" si="19">F7+I7+L7+O7+R7+U7+X7+AA7+AD7+AG7+AJ7+AM7+AP7+AS7+AV7+AY7</f>
        <v>2032620000</v>
      </c>
      <c r="BC7" s="4">
        <f t="shared" ref="BC7:BC66" si="20">BB7/BA7</f>
        <v>169385</v>
      </c>
    </row>
    <row r="8" spans="1:55" hidden="1" x14ac:dyDescent="0.15">
      <c r="A8" s="32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7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7"/>
      <c r="R8" s="7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7"/>
      <c r="AA8" s="7"/>
      <c r="AB8" s="4" t="e">
        <f t="shared" si="7"/>
        <v>#DIV/0!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7"/>
      <c r="AJ8" s="7"/>
      <c r="AK8" s="4" t="e">
        <f t="shared" si="10"/>
        <v>#DIV/0!</v>
      </c>
      <c r="AL8" s="7"/>
      <c r="AM8" s="7"/>
      <c r="AN8" s="4" t="e">
        <f t="shared" si="11"/>
        <v>#DIV/0!</v>
      </c>
      <c r="AO8" s="7"/>
      <c r="AP8" s="7"/>
      <c r="AQ8" s="4" t="e">
        <f t="shared" si="12"/>
        <v>#DIV/0!</v>
      </c>
      <c r="AR8" s="7"/>
      <c r="AS8" s="7"/>
      <c r="AT8" s="4" t="e">
        <f t="shared" si="13"/>
        <v>#DIV/0!</v>
      </c>
      <c r="AU8" s="7"/>
      <c r="AV8" s="7"/>
      <c r="AW8" s="4" t="e">
        <f t="shared" si="14"/>
        <v>#DIV/0!</v>
      </c>
      <c r="AX8" s="7"/>
      <c r="AY8" s="7"/>
      <c r="AZ8" s="4" t="e">
        <f t="shared" si="15"/>
        <v>#DIV/0!</v>
      </c>
      <c r="BA8" s="4">
        <f t="shared" si="18"/>
        <v>0</v>
      </c>
      <c r="BB8" s="4">
        <f t="shared" si="19"/>
        <v>0</v>
      </c>
      <c r="BC8" s="4" t="e">
        <f t="shared" si="20"/>
        <v>#DIV/0!</v>
      </c>
    </row>
    <row r="9" spans="1:55" hidden="1" x14ac:dyDescent="0.15">
      <c r="A9" s="32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f>SUBTOTAL(9,AF7:AF8)</f>
        <v>12000</v>
      </c>
      <c r="AG9" s="4">
        <f>SUBTOTAL(9,AG7:AG8)</f>
        <v>2032620000</v>
      </c>
      <c r="AH9" s="4">
        <f t="shared" si="9"/>
        <v>169385</v>
      </c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>
        <f t="shared" si="18"/>
        <v>12000</v>
      </c>
      <c r="BB9" s="4">
        <f t="shared" si="19"/>
        <v>2032620000</v>
      </c>
      <c r="BC9" s="4">
        <f t="shared" si="20"/>
        <v>169385</v>
      </c>
    </row>
    <row r="10" spans="1:55" ht="13.5" hidden="1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>
        <v>13000</v>
      </c>
      <c r="I10" s="4">
        <v>1911598000</v>
      </c>
      <c r="J10" s="4">
        <f t="shared" si="1"/>
        <v>147046</v>
      </c>
      <c r="K10" s="4"/>
      <c r="L10" s="4"/>
      <c r="M10" s="4" t="e">
        <f t="shared" si="2"/>
        <v>#DIV/0!</v>
      </c>
      <c r="N10" s="4"/>
      <c r="O10" s="4"/>
      <c r="P10" s="4" t="e">
        <f t="shared" si="3"/>
        <v>#DIV/0!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4"/>
      <c r="X10" s="4"/>
      <c r="Y10" s="4" t="e">
        <f t="shared" si="6"/>
        <v>#DIV/0!</v>
      </c>
      <c r="Z10" s="8">
        <v>12000</v>
      </c>
      <c r="AA10" s="9">
        <v>1935600000</v>
      </c>
      <c r="AB10" s="4">
        <f t="shared" si="7"/>
        <v>161300</v>
      </c>
      <c r="AC10" s="4"/>
      <c r="AD10" s="4"/>
      <c r="AE10" s="4" t="e">
        <f t="shared" si="8"/>
        <v>#DIV/0!</v>
      </c>
      <c r="AF10" s="4"/>
      <c r="AG10" s="4"/>
      <c r="AH10" s="4" t="e">
        <f t="shared" si="9"/>
        <v>#DIV/0!</v>
      </c>
      <c r="AI10" s="4"/>
      <c r="AJ10" s="4"/>
      <c r="AK10" s="4" t="e">
        <f t="shared" si="10"/>
        <v>#DIV/0!</v>
      </c>
      <c r="AL10" s="10">
        <v>12000</v>
      </c>
      <c r="AM10" s="11">
        <v>2096556000</v>
      </c>
      <c r="AN10" s="4">
        <f t="shared" si="11"/>
        <v>174713</v>
      </c>
      <c r="AO10" s="4"/>
      <c r="AP10" s="4"/>
      <c r="AQ10" s="4" t="e">
        <f t="shared" si="12"/>
        <v>#DIV/0!</v>
      </c>
      <c r="AR10" s="4"/>
      <c r="AS10" s="4"/>
      <c r="AT10" s="4" t="e">
        <f t="shared" si="13"/>
        <v>#DIV/0!</v>
      </c>
      <c r="AU10" s="4"/>
      <c r="AV10" s="4"/>
      <c r="AW10" s="4" t="e">
        <f t="shared" si="14"/>
        <v>#DIV/0!</v>
      </c>
      <c r="AX10" s="4"/>
      <c r="AY10" s="4"/>
      <c r="AZ10" s="4" t="e">
        <f t="shared" si="15"/>
        <v>#DIV/0!</v>
      </c>
      <c r="BA10" s="4">
        <f t="shared" si="18"/>
        <v>37000</v>
      </c>
      <c r="BB10" s="4">
        <f t="shared" si="19"/>
        <v>5943754000</v>
      </c>
      <c r="BC10" s="4">
        <f t="shared" si="20"/>
        <v>160642</v>
      </c>
    </row>
    <row r="11" spans="1:55" ht="13.5" hidden="1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8">
        <v>12000</v>
      </c>
      <c r="AA11" s="9">
        <v>1914120000</v>
      </c>
      <c r="AB11" s="4">
        <f t="shared" si="7"/>
        <v>159510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/>
      <c r="AP11" s="4"/>
      <c r="AQ11" s="4" t="e">
        <f t="shared" si="12"/>
        <v>#DIV/0!</v>
      </c>
      <c r="AR11" s="4"/>
      <c r="AS11" s="4"/>
      <c r="AT11" s="4" t="e">
        <f t="shared" si="13"/>
        <v>#DIV/0!</v>
      </c>
      <c r="AU11" s="4"/>
      <c r="AV11" s="4"/>
      <c r="AW11" s="4" t="e">
        <f t="shared" si="14"/>
        <v>#DIV/0!</v>
      </c>
      <c r="AX11" s="4"/>
      <c r="AY11" s="4"/>
      <c r="AZ11" s="4" t="e">
        <f t="shared" si="15"/>
        <v>#DIV/0!</v>
      </c>
      <c r="BA11" s="4">
        <f t="shared" si="18"/>
        <v>12000</v>
      </c>
      <c r="BB11" s="4">
        <f t="shared" si="19"/>
        <v>1914120000</v>
      </c>
      <c r="BC11" s="4">
        <f t="shared" si="20"/>
        <v>159510</v>
      </c>
    </row>
    <row r="12" spans="1:55" hidden="1" x14ac:dyDescent="0.15">
      <c r="A12" s="32"/>
      <c r="D12" s="1" t="s">
        <v>11</v>
      </c>
      <c r="E12" s="4"/>
      <c r="F12" s="4"/>
      <c r="G12" s="4"/>
      <c r="H12" s="4">
        <f>SUBTOTAL(9,H10:H11)</f>
        <v>13000</v>
      </c>
      <c r="I12" s="4">
        <f>SUBTOTAL(9,I10:I11)</f>
        <v>1911598000</v>
      </c>
      <c r="J12" s="4">
        <f t="shared" si="1"/>
        <v>147046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>SUBTOTAL(9,Z10:Z11)</f>
        <v>24000</v>
      </c>
      <c r="AA12" s="4">
        <f>SUBTOTAL(9,AA10:AA11)</f>
        <v>3849720000</v>
      </c>
      <c r="AB12" s="4">
        <f t="shared" si="7"/>
        <v>160405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f>SUBTOTAL(9,AL10:AL11)</f>
        <v>12000</v>
      </c>
      <c r="AM12" s="4">
        <f>SUBTOTAL(9,AM10:AM11)</f>
        <v>2096556000</v>
      </c>
      <c r="AN12" s="4">
        <f t="shared" si="11"/>
        <v>174713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>
        <f t="shared" si="18"/>
        <v>49000</v>
      </c>
      <c r="BB12" s="4">
        <f t="shared" si="19"/>
        <v>7857874000</v>
      </c>
      <c r="BC12" s="4">
        <f t="shared" si="20"/>
        <v>160364.77551020408</v>
      </c>
    </row>
    <row r="13" spans="1:55" ht="13.5" hidden="1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5">
        <v>13000</v>
      </c>
      <c r="L13" s="6">
        <v>2053844000</v>
      </c>
      <c r="M13" s="4">
        <f t="shared" si="2"/>
        <v>157988</v>
      </c>
      <c r="N13" s="4"/>
      <c r="O13" s="4"/>
      <c r="P13" s="4" t="e">
        <f t="shared" si="3"/>
        <v>#DIV/0!</v>
      </c>
      <c r="Q13" s="4"/>
      <c r="R13" s="4"/>
      <c r="S13" s="4" t="e">
        <f t="shared" si="4"/>
        <v>#DIV/0!</v>
      </c>
      <c r="T13" s="5">
        <v>13000</v>
      </c>
      <c r="U13" s="6">
        <v>2039882000</v>
      </c>
      <c r="V13" s="4">
        <f t="shared" si="5"/>
        <v>156914</v>
      </c>
      <c r="W13" s="4"/>
      <c r="X13" s="4"/>
      <c r="Y13" s="4" t="e">
        <f t="shared" si="6"/>
        <v>#DIV/0!</v>
      </c>
      <c r="Z13" s="8">
        <v>12000</v>
      </c>
      <c r="AA13" s="9">
        <v>1906176000</v>
      </c>
      <c r="AB13" s="4">
        <f t="shared" si="7"/>
        <v>158848</v>
      </c>
      <c r="AC13" s="4"/>
      <c r="AD13" s="4"/>
      <c r="AE13" s="4" t="e">
        <f t="shared" si="8"/>
        <v>#DIV/0!</v>
      </c>
      <c r="AF13" s="4"/>
      <c r="AG13" s="4"/>
      <c r="AH13" s="4" t="e">
        <f t="shared" si="9"/>
        <v>#DIV/0!</v>
      </c>
      <c r="AI13" s="4"/>
      <c r="AJ13" s="4"/>
      <c r="AK13" s="4" t="e">
        <f t="shared" si="10"/>
        <v>#DIV/0!</v>
      </c>
      <c r="AL13" s="4"/>
      <c r="AM13" s="4"/>
      <c r="AN13" s="4" t="e">
        <f t="shared" si="11"/>
        <v>#DIV/0!</v>
      </c>
      <c r="AO13" s="10">
        <v>12700</v>
      </c>
      <c r="AP13" s="11">
        <v>2263749600</v>
      </c>
      <c r="AQ13" s="4">
        <f t="shared" si="12"/>
        <v>178248</v>
      </c>
      <c r="AR13" s="4"/>
      <c r="AS13" s="4"/>
      <c r="AT13" s="4" t="e">
        <f t="shared" si="13"/>
        <v>#DIV/0!</v>
      </c>
      <c r="AU13" s="4"/>
      <c r="AV13" s="4"/>
      <c r="AW13" s="4" t="e">
        <f t="shared" si="14"/>
        <v>#DIV/0!</v>
      </c>
      <c r="AX13" s="4"/>
      <c r="AY13" s="4"/>
      <c r="AZ13" s="4" t="e">
        <f t="shared" si="15"/>
        <v>#DIV/0!</v>
      </c>
      <c r="BA13" s="4">
        <f t="shared" si="18"/>
        <v>50700</v>
      </c>
      <c r="BB13" s="4">
        <f t="shared" si="19"/>
        <v>8263651600</v>
      </c>
      <c r="BC13" s="4">
        <f t="shared" si="20"/>
        <v>162991.15581854043</v>
      </c>
    </row>
    <row r="14" spans="1:55" hidden="1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/>
      <c r="U14" s="4"/>
      <c r="V14" s="4" t="e">
        <f t="shared" si="5"/>
        <v>#DIV/0!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/>
      <c r="AP14" s="4"/>
      <c r="AQ14" s="4" t="e">
        <f t="shared" si="12"/>
        <v>#DIV/0!</v>
      </c>
      <c r="AR14" s="4"/>
      <c r="AS14" s="4"/>
      <c r="AT14" s="4" t="e">
        <f t="shared" si="13"/>
        <v>#DIV/0!</v>
      </c>
      <c r="AU14" s="4"/>
      <c r="AV14" s="4"/>
      <c r="AW14" s="4" t="e">
        <f t="shared" si="14"/>
        <v>#DIV/0!</v>
      </c>
      <c r="AX14" s="4"/>
      <c r="AY14" s="4"/>
      <c r="AZ14" s="4" t="e">
        <f t="shared" si="15"/>
        <v>#DIV/0!</v>
      </c>
      <c r="BA14" s="4">
        <f t="shared" si="18"/>
        <v>0</v>
      </c>
      <c r="BB14" s="4">
        <f t="shared" si="19"/>
        <v>0</v>
      </c>
      <c r="BC14" s="4" t="e">
        <f t="shared" si="20"/>
        <v>#DIV/0!</v>
      </c>
    </row>
    <row r="15" spans="1:55" hidden="1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>
        <f>SUBTOTAL(9,K13:K14)</f>
        <v>13000</v>
      </c>
      <c r="L15" s="4">
        <f>SUBTOTAL(9,L13:L14)</f>
        <v>2053844000</v>
      </c>
      <c r="M15" s="4">
        <f t="shared" si="2"/>
        <v>157988</v>
      </c>
      <c r="N15" s="4"/>
      <c r="O15" s="4"/>
      <c r="P15" s="4"/>
      <c r="Q15" s="4"/>
      <c r="R15" s="4"/>
      <c r="S15" s="4"/>
      <c r="T15" s="4">
        <f>SUBTOTAL(9,T13:T14)</f>
        <v>13000</v>
      </c>
      <c r="U15" s="4">
        <f>SUBTOTAL(9,U13:U14)</f>
        <v>2039882000</v>
      </c>
      <c r="V15" s="4">
        <f t="shared" si="5"/>
        <v>156914</v>
      </c>
      <c r="W15" s="4"/>
      <c r="X15" s="4"/>
      <c r="Y15" s="4"/>
      <c r="Z15" s="4">
        <f>SUBTOTAL(9,Z13:Z14)</f>
        <v>12000</v>
      </c>
      <c r="AA15" s="4">
        <f>SUBTOTAL(9,AA13:AA14)</f>
        <v>1906176000</v>
      </c>
      <c r="AB15" s="4">
        <f t="shared" si="7"/>
        <v>158848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>
        <f>SUBTOTAL(9,AO13:AO14)</f>
        <v>12700</v>
      </c>
      <c r="AP15" s="4">
        <f>SUBTOTAL(9,AP13:AP14)</f>
        <v>2263749600</v>
      </c>
      <c r="AQ15" s="4">
        <f t="shared" si="12"/>
        <v>178248</v>
      </c>
      <c r="AR15" s="4"/>
      <c r="AS15" s="4"/>
      <c r="AT15" s="4"/>
      <c r="AU15" s="4"/>
      <c r="AV15" s="4"/>
      <c r="AW15" s="4"/>
      <c r="AX15" s="4"/>
      <c r="AY15" s="4"/>
      <c r="AZ15" s="4"/>
      <c r="BA15" s="4">
        <f t="shared" si="18"/>
        <v>50700</v>
      </c>
      <c r="BB15" s="4">
        <f t="shared" si="19"/>
        <v>8263651600</v>
      </c>
      <c r="BC15" s="4">
        <f t="shared" si="20"/>
        <v>162991.15581854043</v>
      </c>
    </row>
    <row r="16" spans="1:55" ht="13.5" hidden="1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5">
        <v>13000</v>
      </c>
      <c r="O16" s="6">
        <v>2135367000</v>
      </c>
      <c r="P16" s="4">
        <f t="shared" si="3"/>
        <v>164259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5">
        <v>12000</v>
      </c>
      <c r="X16" s="6">
        <v>1917624000</v>
      </c>
      <c r="Y16" s="4">
        <f t="shared" si="6"/>
        <v>159802</v>
      </c>
      <c r="Z16" s="4"/>
      <c r="AA16" s="4"/>
      <c r="AB16" s="4" t="e">
        <f t="shared" si="7"/>
        <v>#DIV/0!</v>
      </c>
      <c r="AC16" s="8">
        <v>12000</v>
      </c>
      <c r="AD16" s="9">
        <v>2101440000</v>
      </c>
      <c r="AE16" s="4">
        <f t="shared" si="8"/>
        <v>175120</v>
      </c>
      <c r="AF16" s="4"/>
      <c r="AG16" s="4"/>
      <c r="AH16" s="4" t="e">
        <f t="shared" si="9"/>
        <v>#DIV/0!</v>
      </c>
      <c r="AI16" s="4"/>
      <c r="AJ16" s="4"/>
      <c r="AK16" s="4" t="e">
        <f t="shared" si="10"/>
        <v>#DIV/0!</v>
      </c>
      <c r="AL16" s="4"/>
      <c r="AM16" s="4"/>
      <c r="AN16" s="4" t="e">
        <f t="shared" si="11"/>
        <v>#DIV/0!</v>
      </c>
      <c r="AO16" s="4"/>
      <c r="AP16" s="4"/>
      <c r="AQ16" s="4" t="e">
        <f t="shared" si="12"/>
        <v>#DIV/0!</v>
      </c>
      <c r="AR16" s="4"/>
      <c r="AS16" s="4"/>
      <c r="AT16" s="4" t="e">
        <f t="shared" si="13"/>
        <v>#DIV/0!</v>
      </c>
      <c r="AU16" s="4"/>
      <c r="AV16" s="4"/>
      <c r="AW16" s="4" t="e">
        <f t="shared" si="14"/>
        <v>#DIV/0!</v>
      </c>
      <c r="AX16" s="4"/>
      <c r="AY16" s="4"/>
      <c r="AZ16" s="4" t="e">
        <f t="shared" si="15"/>
        <v>#DIV/0!</v>
      </c>
      <c r="BA16" s="4">
        <f t="shared" si="18"/>
        <v>37000</v>
      </c>
      <c r="BB16" s="4">
        <f t="shared" si="19"/>
        <v>6154431000</v>
      </c>
      <c r="BC16" s="4">
        <f t="shared" si="20"/>
        <v>166335.97297297296</v>
      </c>
    </row>
    <row r="17" spans="1:55" ht="13.5" hidden="1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5">
        <v>13000</v>
      </c>
      <c r="O17" s="6">
        <v>2039583000</v>
      </c>
      <c r="P17" s="4">
        <f t="shared" si="3"/>
        <v>156891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8">
        <v>12000</v>
      </c>
      <c r="AD17" s="9">
        <v>1989144000</v>
      </c>
      <c r="AE17" s="4">
        <f t="shared" si="8"/>
        <v>165762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/>
      <c r="AM17" s="4"/>
      <c r="AN17" s="4" t="e">
        <f t="shared" si="11"/>
        <v>#DIV/0!</v>
      </c>
      <c r="AO17" s="4"/>
      <c r="AP17" s="4"/>
      <c r="AQ17" s="4" t="e">
        <f t="shared" si="12"/>
        <v>#DIV/0!</v>
      </c>
      <c r="AR17" s="4"/>
      <c r="AS17" s="4"/>
      <c r="AT17" s="4" t="e">
        <f t="shared" si="13"/>
        <v>#DIV/0!</v>
      </c>
      <c r="AU17" s="4"/>
      <c r="AV17" s="4"/>
      <c r="AW17" s="4" t="e">
        <f t="shared" si="14"/>
        <v>#DIV/0!</v>
      </c>
      <c r="AX17" s="4"/>
      <c r="AY17" s="4"/>
      <c r="AZ17" s="4" t="e">
        <f t="shared" si="15"/>
        <v>#DIV/0!</v>
      </c>
      <c r="BA17" s="4">
        <f t="shared" si="18"/>
        <v>25000</v>
      </c>
      <c r="BB17" s="4">
        <f t="shared" si="19"/>
        <v>4028727000</v>
      </c>
      <c r="BC17" s="4">
        <f t="shared" si="20"/>
        <v>161149.07999999999</v>
      </c>
    </row>
    <row r="18" spans="1:55" hidden="1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/>
      <c r="AP18" s="4"/>
      <c r="AQ18" s="4" t="e">
        <f t="shared" si="12"/>
        <v>#DIV/0!</v>
      </c>
      <c r="AR18" s="4"/>
      <c r="AS18" s="4"/>
      <c r="AT18" s="4" t="e">
        <f t="shared" si="13"/>
        <v>#DIV/0!</v>
      </c>
      <c r="AU18" s="4"/>
      <c r="AV18" s="4"/>
      <c r="AW18" s="4" t="e">
        <f t="shared" si="14"/>
        <v>#DIV/0!</v>
      </c>
      <c r="AX18" s="4"/>
      <c r="AY18" s="4"/>
      <c r="AZ18" s="4" t="e">
        <f t="shared" si="15"/>
        <v>#DIV/0!</v>
      </c>
      <c r="BA18" s="4">
        <f t="shared" si="18"/>
        <v>0</v>
      </c>
      <c r="BB18" s="4">
        <f t="shared" si="19"/>
        <v>0</v>
      </c>
      <c r="BC18" s="4" t="e">
        <f t="shared" si="20"/>
        <v>#DIV/0!</v>
      </c>
    </row>
    <row r="19" spans="1:55" hidden="1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f>SUBTOTAL(9,N17:N18)</f>
        <v>13000</v>
      </c>
      <c r="O19" s="4">
        <f>SUBTOTAL(9,O17:O18)</f>
        <v>2039583000</v>
      </c>
      <c r="P19" s="4">
        <f t="shared" si="3"/>
        <v>156891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>
        <f>SUBTOTAL(9,AC17:AC18)</f>
        <v>12000</v>
      </c>
      <c r="AD19" s="4">
        <f>SUBTOTAL(9,AD17:AD18)</f>
        <v>1989144000</v>
      </c>
      <c r="AE19" s="4">
        <f t="shared" si="8"/>
        <v>165762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>
        <f t="shared" si="18"/>
        <v>25000</v>
      </c>
      <c r="BB19" s="4">
        <f t="shared" si="19"/>
        <v>4028727000</v>
      </c>
      <c r="BC19" s="4">
        <f t="shared" si="20"/>
        <v>161149.07999999999</v>
      </c>
    </row>
    <row r="20" spans="1:55" ht="13.5" hidden="1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8">
        <v>12000</v>
      </c>
      <c r="AD20" s="9">
        <v>1993488000</v>
      </c>
      <c r="AE20" s="4">
        <f t="shared" si="8"/>
        <v>166124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/>
      <c r="AP20" s="4"/>
      <c r="AQ20" s="4" t="e">
        <f t="shared" si="12"/>
        <v>#DIV/0!</v>
      </c>
      <c r="AR20" s="4"/>
      <c r="AS20" s="4"/>
      <c r="AT20" s="4" t="e">
        <f t="shared" si="13"/>
        <v>#DIV/0!</v>
      </c>
      <c r="AU20" s="4"/>
      <c r="AV20" s="4"/>
      <c r="AW20" s="4" t="e">
        <f t="shared" si="14"/>
        <v>#DIV/0!</v>
      </c>
      <c r="AX20" s="4"/>
      <c r="AY20" s="4"/>
      <c r="AZ20" s="4" t="e">
        <f t="shared" si="15"/>
        <v>#DIV/0!</v>
      </c>
      <c r="BA20" s="4">
        <f t="shared" si="18"/>
        <v>12000</v>
      </c>
      <c r="BB20" s="4">
        <f t="shared" si="19"/>
        <v>1993488000</v>
      </c>
      <c r="BC20" s="4">
        <f t="shared" si="20"/>
        <v>166124</v>
      </c>
    </row>
    <row r="21" spans="1:55" hidden="1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/>
      <c r="AP21" s="4"/>
      <c r="AQ21" s="4" t="e">
        <f t="shared" si="12"/>
        <v>#DIV/0!</v>
      </c>
      <c r="AR21" s="4"/>
      <c r="AS21" s="4"/>
      <c r="AT21" s="4" t="e">
        <f t="shared" si="13"/>
        <v>#DIV/0!</v>
      </c>
      <c r="AU21" s="4"/>
      <c r="AV21" s="4"/>
      <c r="AW21" s="4" t="e">
        <f t="shared" si="14"/>
        <v>#DIV/0!</v>
      </c>
      <c r="AX21" s="4"/>
      <c r="AY21" s="4"/>
      <c r="AZ21" s="4" t="e">
        <f t="shared" si="15"/>
        <v>#DIV/0!</v>
      </c>
      <c r="BA21" s="4">
        <f t="shared" si="18"/>
        <v>0</v>
      </c>
      <c r="BB21" s="4">
        <f t="shared" si="19"/>
        <v>0</v>
      </c>
      <c r="BC21" s="4" t="e">
        <f t="shared" si="20"/>
        <v>#DIV/0!</v>
      </c>
    </row>
    <row r="22" spans="1:55" ht="13.5" hidden="1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>
        <v>13000</v>
      </c>
      <c r="I22" s="4">
        <v>1971658000</v>
      </c>
      <c r="J22" s="4">
        <f t="shared" si="1"/>
        <v>151666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4"/>
      <c r="U22" s="4"/>
      <c r="V22" s="4" t="e">
        <f t="shared" si="5"/>
        <v>#DIV/0!</v>
      </c>
      <c r="W22" s="5">
        <v>12000</v>
      </c>
      <c r="X22" s="6">
        <v>1919760000</v>
      </c>
      <c r="Y22" s="4">
        <f t="shared" si="6"/>
        <v>159980</v>
      </c>
      <c r="Z22" s="4"/>
      <c r="AA22" s="4"/>
      <c r="AB22" s="4" t="e">
        <f t="shared" si="7"/>
        <v>#DIV/0!</v>
      </c>
      <c r="AC22" s="4"/>
      <c r="AD22" s="4"/>
      <c r="AE22" s="4" t="e">
        <f t="shared" si="8"/>
        <v>#DIV/0!</v>
      </c>
      <c r="AF22" s="4"/>
      <c r="AG22" s="4"/>
      <c r="AH22" s="4" t="e">
        <f t="shared" si="9"/>
        <v>#DIV/0!</v>
      </c>
      <c r="AI22" s="8">
        <v>12000</v>
      </c>
      <c r="AJ22" s="9">
        <v>2040696000</v>
      </c>
      <c r="AK22" s="4">
        <f t="shared" si="10"/>
        <v>170058</v>
      </c>
      <c r="AL22" s="4"/>
      <c r="AM22" s="4"/>
      <c r="AN22" s="4" t="e">
        <f t="shared" si="11"/>
        <v>#DIV/0!</v>
      </c>
      <c r="AO22" s="10">
        <v>12700</v>
      </c>
      <c r="AP22" s="11">
        <v>2307437600</v>
      </c>
      <c r="AQ22" s="4">
        <f t="shared" si="12"/>
        <v>181688</v>
      </c>
      <c r="AR22" s="4"/>
      <c r="AS22" s="4"/>
      <c r="AT22" s="4" t="e">
        <f t="shared" si="13"/>
        <v>#DIV/0!</v>
      </c>
      <c r="AU22" s="4"/>
      <c r="AV22" s="4"/>
      <c r="AW22" s="4" t="e">
        <f t="shared" si="14"/>
        <v>#DIV/0!</v>
      </c>
      <c r="AX22" s="4"/>
      <c r="AY22" s="4"/>
      <c r="AZ22" s="4" t="e">
        <f t="shared" si="15"/>
        <v>#DIV/0!</v>
      </c>
      <c r="BA22" s="4">
        <f t="shared" si="18"/>
        <v>49700</v>
      </c>
      <c r="BB22" s="4">
        <f t="shared" si="19"/>
        <v>8239551600</v>
      </c>
      <c r="BC22" s="4">
        <f t="shared" si="20"/>
        <v>165785.74647887325</v>
      </c>
    </row>
    <row r="23" spans="1:55" hidden="1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4"/>
      <c r="AA23" s="4"/>
      <c r="AB23" s="4" t="e">
        <f t="shared" si="7"/>
        <v>#DIV/0!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/>
      <c r="AP23" s="4"/>
      <c r="AQ23" s="4" t="e">
        <f t="shared" si="12"/>
        <v>#DIV/0!</v>
      </c>
      <c r="AR23" s="4"/>
      <c r="AS23" s="4"/>
      <c r="AT23" s="4" t="e">
        <f t="shared" si="13"/>
        <v>#DIV/0!</v>
      </c>
      <c r="AU23" s="4"/>
      <c r="AV23" s="4"/>
      <c r="AW23" s="4" t="e">
        <f t="shared" si="14"/>
        <v>#DIV/0!</v>
      </c>
      <c r="AX23" s="4"/>
      <c r="AY23" s="4"/>
      <c r="AZ23" s="4" t="e">
        <f t="shared" si="15"/>
        <v>#DIV/0!</v>
      </c>
      <c r="BA23" s="4">
        <f t="shared" si="18"/>
        <v>0</v>
      </c>
      <c r="BB23" s="4">
        <f t="shared" si="19"/>
        <v>0</v>
      </c>
      <c r="BC23" s="4" t="e">
        <f t="shared" si="20"/>
        <v>#DIV/0!</v>
      </c>
    </row>
    <row r="24" spans="1:55" hidden="1" x14ac:dyDescent="0.15">
      <c r="A24" s="32"/>
      <c r="D24" s="1" t="s">
        <v>20</v>
      </c>
      <c r="E24" s="4"/>
      <c r="F24" s="4"/>
      <c r="G24" s="4"/>
      <c r="H24" s="4">
        <f>SUBTOTAL(9,H22:H23)</f>
        <v>13000</v>
      </c>
      <c r="I24" s="4">
        <f>SUBTOTAL(9,I22:I23)</f>
        <v>1971658000</v>
      </c>
      <c r="J24" s="4">
        <f t="shared" si="1"/>
        <v>151666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f>SUBTOTAL(9,W22:W23)</f>
        <v>12000</v>
      </c>
      <c r="X24" s="4">
        <f>SUBTOTAL(9,X22:X23)</f>
        <v>1919760000</v>
      </c>
      <c r="Y24" s="4">
        <f t="shared" si="6"/>
        <v>159980</v>
      </c>
      <c r="Z24" s="4"/>
      <c r="AA24" s="4"/>
      <c r="AB24" s="4"/>
      <c r="AC24" s="4"/>
      <c r="AD24" s="4"/>
      <c r="AE24" s="4"/>
      <c r="AF24" s="4"/>
      <c r="AG24" s="4"/>
      <c r="AH24" s="4"/>
      <c r="AI24" s="4">
        <f>SUBTOTAL(9,AI22:AI23)</f>
        <v>12000</v>
      </c>
      <c r="AJ24" s="4">
        <f>SUBTOTAL(9,AJ22:AJ23)</f>
        <v>2040696000</v>
      </c>
      <c r="AK24" s="4">
        <f t="shared" si="10"/>
        <v>170058</v>
      </c>
      <c r="AL24" s="4"/>
      <c r="AM24" s="4"/>
      <c r="AN24" s="4"/>
      <c r="AO24" s="4">
        <f>SUBTOTAL(9,AO22:AO23)</f>
        <v>12700</v>
      </c>
      <c r="AP24" s="4">
        <f>SUBTOTAL(9,AP22:AP23)</f>
        <v>2307437600</v>
      </c>
      <c r="AQ24" s="4">
        <f t="shared" si="12"/>
        <v>181688</v>
      </c>
      <c r="AR24" s="4"/>
      <c r="AS24" s="4"/>
      <c r="AT24" s="4"/>
      <c r="AU24" s="4"/>
      <c r="AV24" s="4"/>
      <c r="AW24" s="4"/>
      <c r="AX24" s="4"/>
      <c r="AY24" s="4"/>
      <c r="AZ24" s="4"/>
      <c r="BA24" s="4">
        <f t="shared" si="18"/>
        <v>49700</v>
      </c>
      <c r="BB24" s="4">
        <f t="shared" si="19"/>
        <v>8239551600</v>
      </c>
      <c r="BC24" s="4">
        <f t="shared" si="20"/>
        <v>165785.74647887325</v>
      </c>
    </row>
    <row r="25" spans="1:55" hidden="1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4"/>
      <c r="AJ25" s="4"/>
      <c r="AK25" s="4" t="e">
        <f t="shared" si="10"/>
        <v>#DIV/0!</v>
      </c>
      <c r="AL25" s="4"/>
      <c r="AM25" s="4"/>
      <c r="AN25" s="4" t="e">
        <f t="shared" si="11"/>
        <v>#DIV/0!</v>
      </c>
      <c r="AO25" s="10">
        <v>12400</v>
      </c>
      <c r="AP25" s="11">
        <v>2234976000</v>
      </c>
      <c r="AQ25" s="4">
        <f t="shared" si="12"/>
        <v>180240</v>
      </c>
      <c r="AR25" s="4"/>
      <c r="AS25" s="4"/>
      <c r="AT25" s="4" t="e">
        <f t="shared" si="13"/>
        <v>#DIV/0!</v>
      </c>
      <c r="AU25" s="4"/>
      <c r="AV25" s="4"/>
      <c r="AW25" s="4" t="e">
        <f t="shared" si="14"/>
        <v>#DIV/0!</v>
      </c>
      <c r="AX25" s="4"/>
      <c r="AY25" s="4"/>
      <c r="AZ25" s="4" t="e">
        <f t="shared" si="15"/>
        <v>#DIV/0!</v>
      </c>
      <c r="BA25" s="4">
        <f t="shared" si="18"/>
        <v>12400</v>
      </c>
      <c r="BB25" s="4">
        <f t="shared" si="19"/>
        <v>2234976000</v>
      </c>
      <c r="BC25" s="4">
        <f t="shared" si="20"/>
        <v>180240</v>
      </c>
    </row>
    <row r="26" spans="1:55" hidden="1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/>
      <c r="AP26" s="4"/>
      <c r="AQ26" s="4" t="e">
        <f t="shared" si="12"/>
        <v>#DIV/0!</v>
      </c>
      <c r="AR26" s="4"/>
      <c r="AS26" s="4"/>
      <c r="AT26" s="4" t="e">
        <f t="shared" si="13"/>
        <v>#DIV/0!</v>
      </c>
      <c r="AU26" s="4"/>
      <c r="AV26" s="4"/>
      <c r="AW26" s="4" t="e">
        <f t="shared" si="14"/>
        <v>#DIV/0!</v>
      </c>
      <c r="AX26" s="4"/>
      <c r="AY26" s="4"/>
      <c r="AZ26" s="4" t="e">
        <f t="shared" si="15"/>
        <v>#DIV/0!</v>
      </c>
      <c r="BA26" s="4">
        <f t="shared" si="18"/>
        <v>0</v>
      </c>
      <c r="BB26" s="4">
        <f t="shared" si="19"/>
        <v>0</v>
      </c>
      <c r="BC26" s="4" t="e">
        <f t="shared" si="20"/>
        <v>#DIV/0!</v>
      </c>
    </row>
    <row r="27" spans="1:55" hidden="1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/>
      <c r="AP27" s="4"/>
      <c r="AQ27" s="4" t="e">
        <f t="shared" si="12"/>
        <v>#DIV/0!</v>
      </c>
      <c r="AR27" s="4"/>
      <c r="AS27" s="4"/>
      <c r="AT27" s="4" t="e">
        <f t="shared" si="13"/>
        <v>#DIV/0!</v>
      </c>
      <c r="AU27" s="4"/>
      <c r="AV27" s="4"/>
      <c r="AW27" s="4" t="e">
        <f t="shared" si="14"/>
        <v>#DIV/0!</v>
      </c>
      <c r="AX27" s="4"/>
      <c r="AY27" s="4"/>
      <c r="AZ27" s="4" t="e">
        <f t="shared" si="15"/>
        <v>#DIV/0!</v>
      </c>
      <c r="BA27" s="4">
        <f t="shared" si="18"/>
        <v>0</v>
      </c>
      <c r="BB27" s="4">
        <f t="shared" si="19"/>
        <v>0</v>
      </c>
      <c r="BC27" s="4" t="e">
        <f t="shared" si="20"/>
        <v>#DIV/0!</v>
      </c>
    </row>
    <row r="28" spans="1:55" hidden="1" x14ac:dyDescent="0.15">
      <c r="A28" s="32"/>
      <c r="B28" t="s">
        <v>5</v>
      </c>
      <c r="C28" t="s">
        <v>6</v>
      </c>
      <c r="D28" t="s">
        <v>24</v>
      </c>
      <c r="E28" s="4"/>
      <c r="F28" s="4"/>
      <c r="G28" s="4" t="e">
        <f t="shared" si="0"/>
        <v>#DIV/0!</v>
      </c>
      <c r="H28" s="4"/>
      <c r="I28" s="4"/>
      <c r="J28" s="4" t="e">
        <f t="shared" si="1"/>
        <v>#DIV/0!</v>
      </c>
      <c r="K28" s="4"/>
      <c r="L28" s="4"/>
      <c r="M28" s="4" t="e">
        <f t="shared" si="2"/>
        <v>#DIV/0!</v>
      </c>
      <c r="N28" s="4"/>
      <c r="O28" s="4"/>
      <c r="P28" s="4" t="e">
        <f t="shared" si="3"/>
        <v>#DIV/0!</v>
      </c>
      <c r="Q28" s="5">
        <v>13000</v>
      </c>
      <c r="R28" s="6">
        <v>2021994000</v>
      </c>
      <c r="S28" s="4">
        <f t="shared" si="4"/>
        <v>155538</v>
      </c>
      <c r="T28" s="4"/>
      <c r="U28" s="4"/>
      <c r="V28" s="4" t="e">
        <f t="shared" si="5"/>
        <v>#DIV/0!</v>
      </c>
      <c r="W28" s="4"/>
      <c r="X28" s="4"/>
      <c r="Y28" s="4" t="e">
        <f t="shared" si="6"/>
        <v>#DIV/0!</v>
      </c>
      <c r="Z28" s="4"/>
      <c r="AA28" s="4"/>
      <c r="AB28" s="4" t="e">
        <f t="shared" si="7"/>
        <v>#DIV/0!</v>
      </c>
      <c r="AC28" s="4"/>
      <c r="AD28" s="4"/>
      <c r="AE28" s="4" t="e">
        <f t="shared" si="8"/>
        <v>#DIV/0!</v>
      </c>
      <c r="AF28" s="4"/>
      <c r="AG28" s="4"/>
      <c r="AH28" s="4" t="e">
        <f t="shared" si="9"/>
        <v>#DIV/0!</v>
      </c>
      <c r="AI28" s="4"/>
      <c r="AJ28" s="4"/>
      <c r="AK28" s="4" t="e">
        <f t="shared" si="10"/>
        <v>#DIV/0!</v>
      </c>
      <c r="AL28" s="4"/>
      <c r="AM28" s="4"/>
      <c r="AN28" s="4" t="e">
        <f t="shared" si="11"/>
        <v>#DIV/0!</v>
      </c>
      <c r="AO28" s="4"/>
      <c r="AP28" s="4"/>
      <c r="AQ28" s="4" t="e">
        <f t="shared" si="12"/>
        <v>#DIV/0!</v>
      </c>
      <c r="AR28" s="4"/>
      <c r="AS28" s="4"/>
      <c r="AT28" s="4" t="e">
        <f t="shared" si="13"/>
        <v>#DIV/0!</v>
      </c>
      <c r="AU28" s="4"/>
      <c r="AV28" s="4"/>
      <c r="AW28" s="4" t="e">
        <f t="shared" si="14"/>
        <v>#DIV/0!</v>
      </c>
      <c r="AX28" s="4"/>
      <c r="AY28" s="4"/>
      <c r="AZ28" s="4" t="e">
        <f t="shared" si="15"/>
        <v>#DIV/0!</v>
      </c>
      <c r="BA28" s="4">
        <f t="shared" si="18"/>
        <v>13000</v>
      </c>
      <c r="BB28" s="4">
        <f t="shared" si="19"/>
        <v>2021994000</v>
      </c>
      <c r="BC28" s="4">
        <f t="shared" si="20"/>
        <v>155538</v>
      </c>
    </row>
    <row r="29" spans="1:55" hidden="1" x14ac:dyDescent="0.15">
      <c r="A29" s="32"/>
      <c r="B29" t="s">
        <v>5</v>
      </c>
      <c r="C29" t="s">
        <v>6</v>
      </c>
      <c r="D29" t="s">
        <v>25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/>
      <c r="AP29" s="4"/>
      <c r="AQ29" s="4" t="e">
        <f t="shared" si="12"/>
        <v>#DIV/0!</v>
      </c>
      <c r="AR29" s="4"/>
      <c r="AS29" s="4"/>
      <c r="AT29" s="4" t="e">
        <f t="shared" si="13"/>
        <v>#DIV/0!</v>
      </c>
      <c r="AU29" s="4"/>
      <c r="AV29" s="4"/>
      <c r="AW29" s="4" t="e">
        <f t="shared" si="14"/>
        <v>#DIV/0!</v>
      </c>
      <c r="AX29" s="4"/>
      <c r="AY29" s="4"/>
      <c r="AZ29" s="4" t="e">
        <f t="shared" si="15"/>
        <v>#DIV/0!</v>
      </c>
      <c r="BA29" s="4">
        <f t="shared" si="18"/>
        <v>0</v>
      </c>
      <c r="BB29" s="4">
        <f t="shared" si="19"/>
        <v>0</v>
      </c>
      <c r="BC29" s="4" t="e">
        <f t="shared" si="20"/>
        <v>#DIV/0!</v>
      </c>
    </row>
    <row r="30" spans="1:55" hidden="1" x14ac:dyDescent="0.15">
      <c r="A30" s="32"/>
      <c r="D30" s="1" t="s">
        <v>26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f>SUBTOTAL(9,Q28:Q29)</f>
        <v>13000</v>
      </c>
      <c r="R30" s="4">
        <f>SUBTOTAL(9,R28:R29)</f>
        <v>2021994000</v>
      </c>
      <c r="S30" s="4">
        <f t="shared" si="4"/>
        <v>155538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>
        <f t="shared" si="18"/>
        <v>13000</v>
      </c>
      <c r="BB30" s="4">
        <f t="shared" si="19"/>
        <v>2021994000</v>
      </c>
      <c r="BC30" s="4">
        <f t="shared" si="20"/>
        <v>155538</v>
      </c>
    </row>
    <row r="31" spans="1:55" x14ac:dyDescent="0.15">
      <c r="A31" s="32"/>
      <c r="B31" t="s">
        <v>75</v>
      </c>
      <c r="C31" t="s">
        <v>6</v>
      </c>
      <c r="D31" s="1" t="s">
        <v>105</v>
      </c>
      <c r="E31" s="4"/>
      <c r="F31" s="4"/>
      <c r="G31" s="4"/>
      <c r="H31" s="4">
        <f>SUBTOTAL(9,H6:H30)</f>
        <v>26000</v>
      </c>
      <c r="I31" s="4">
        <f>SUBTOTAL(9,I6:I30)</f>
        <v>3883256000</v>
      </c>
      <c r="J31" s="4">
        <f t="shared" si="1"/>
        <v>149356</v>
      </c>
      <c r="K31" s="4">
        <f>SUBTOTAL(9,K6:K30)</f>
        <v>26000</v>
      </c>
      <c r="L31" s="4">
        <f>SUBTOTAL(9,L6:L30)</f>
        <v>4003233000</v>
      </c>
      <c r="M31" s="4">
        <f t="shared" si="2"/>
        <v>153970.5</v>
      </c>
      <c r="N31" s="4">
        <f>SUBTOTAL(9,N6:N30)</f>
        <v>26000</v>
      </c>
      <c r="O31" s="4">
        <f>SUBTOTAL(9,O6:O30)</f>
        <v>4174950000</v>
      </c>
      <c r="P31" s="4">
        <f t="shared" si="3"/>
        <v>160575</v>
      </c>
      <c r="Q31" s="4">
        <f>SUBTOTAL(9,Q6:Q30)</f>
        <v>13000</v>
      </c>
      <c r="R31" s="4">
        <f>SUBTOTAL(9,R6:R30)</f>
        <v>2021994000</v>
      </c>
      <c r="S31" s="4">
        <f t="shared" si="4"/>
        <v>155538</v>
      </c>
      <c r="T31" s="4">
        <f>SUBTOTAL(9,T6:T30)</f>
        <v>26000</v>
      </c>
      <c r="U31" s="4">
        <f>SUBTOTAL(9,U6:U30)</f>
        <v>4073966000</v>
      </c>
      <c r="V31" s="4">
        <f t="shared" si="5"/>
        <v>156691</v>
      </c>
      <c r="W31" s="4">
        <f>SUBTOTAL(9,W6:W30)</f>
        <v>36000</v>
      </c>
      <c r="X31" s="4">
        <f>SUBTOTAL(9,X6:X30)</f>
        <v>5726304000</v>
      </c>
      <c r="Y31" s="4">
        <f t="shared" si="6"/>
        <v>159064</v>
      </c>
      <c r="Z31" s="4">
        <f>SUBTOTAL(9,Z6:Z30)</f>
        <v>36000</v>
      </c>
      <c r="AA31" s="4">
        <f>SUBTOTAL(9,AA6:AA30)</f>
        <v>5755896000</v>
      </c>
      <c r="AB31" s="4">
        <f t="shared" si="7"/>
        <v>159886</v>
      </c>
      <c r="AC31" s="4">
        <f>SUBTOTAL(9,AC6:AC30)</f>
        <v>36000</v>
      </c>
      <c r="AD31" s="4">
        <f>SUBTOTAL(9,AD6:AD30)</f>
        <v>6084072000</v>
      </c>
      <c r="AE31" s="4">
        <f t="shared" si="8"/>
        <v>169002</v>
      </c>
      <c r="AF31" s="4">
        <f>SUBTOTAL(9,AF6:AF30)</f>
        <v>12000</v>
      </c>
      <c r="AG31" s="4">
        <f>SUBTOTAL(9,AG6:AG30)</f>
        <v>2032620000</v>
      </c>
      <c r="AH31" s="4">
        <f t="shared" si="9"/>
        <v>169385</v>
      </c>
      <c r="AI31" s="4">
        <f>SUBTOTAL(9,AI6:AI30)</f>
        <v>12000</v>
      </c>
      <c r="AJ31" s="4">
        <f>SUBTOTAL(9,AJ6:AJ30)</f>
        <v>2040696000</v>
      </c>
      <c r="AK31" s="4">
        <f t="shared" si="10"/>
        <v>170058</v>
      </c>
      <c r="AL31" s="4">
        <f>SUBTOTAL(9,AL6:AL30)</f>
        <v>12000</v>
      </c>
      <c r="AM31" s="4">
        <f>SUBTOTAL(9,AM6:AM30)</f>
        <v>2096556000</v>
      </c>
      <c r="AN31" s="4">
        <f t="shared" si="11"/>
        <v>174713</v>
      </c>
      <c r="AO31" s="4">
        <f>SUBTOTAL(9,AO6:AO30)</f>
        <v>37800</v>
      </c>
      <c r="AP31" s="4">
        <f>SUBTOTAL(9,AP6:AP30)</f>
        <v>6806163200</v>
      </c>
      <c r="AQ31" s="4">
        <f t="shared" si="12"/>
        <v>180057.22751322752</v>
      </c>
      <c r="AR31" s="4"/>
      <c r="AS31" s="4"/>
      <c r="AT31" s="4"/>
      <c r="AU31" s="4"/>
      <c r="AV31" s="4"/>
      <c r="AW31" s="4"/>
      <c r="AX31" s="4"/>
      <c r="AY31" s="4"/>
      <c r="AZ31" s="4"/>
      <c r="BA31" s="4">
        <f t="shared" si="18"/>
        <v>298800</v>
      </c>
      <c r="BB31" s="4">
        <f t="shared" si="19"/>
        <v>48699706200</v>
      </c>
      <c r="BC31" s="4">
        <f t="shared" si="20"/>
        <v>162984.29116465864</v>
      </c>
    </row>
    <row r="32" spans="1:55" hidden="1" x14ac:dyDescent="0.15">
      <c r="A32" s="32"/>
      <c r="B32" t="s">
        <v>27</v>
      </c>
      <c r="C32" t="s">
        <v>6</v>
      </c>
      <c r="D32" t="s">
        <v>7</v>
      </c>
      <c r="E32" s="4"/>
      <c r="F32" s="4"/>
      <c r="G32" s="4" t="e">
        <f t="shared" si="0"/>
        <v>#DIV/0!</v>
      </c>
      <c r="H32" s="4"/>
      <c r="I32" s="4"/>
      <c r="J32" s="4" t="e">
        <f t="shared" si="1"/>
        <v>#DIV/0!</v>
      </c>
      <c r="K32" s="5">
        <v>12000</v>
      </c>
      <c r="L32" s="6">
        <v>1681140000</v>
      </c>
      <c r="M32" s="4">
        <f t="shared" si="2"/>
        <v>140095</v>
      </c>
      <c r="N32" s="4"/>
      <c r="O32" s="4"/>
      <c r="P32" s="4" t="e">
        <f t="shared" si="3"/>
        <v>#DIV/0!</v>
      </c>
      <c r="Q32" s="4"/>
      <c r="R32" s="4"/>
      <c r="S32" s="4" t="e">
        <f t="shared" si="4"/>
        <v>#DIV/0!</v>
      </c>
      <c r="T32" s="4"/>
      <c r="U32" s="4"/>
      <c r="V32" s="4" t="e">
        <f t="shared" si="5"/>
        <v>#DIV/0!</v>
      </c>
      <c r="W32" s="4"/>
      <c r="X32" s="4"/>
      <c r="Y32" s="4" t="e">
        <f t="shared" si="6"/>
        <v>#DIV/0!</v>
      </c>
      <c r="Z32" s="4"/>
      <c r="AA32" s="4"/>
      <c r="AB32" s="4" t="e">
        <f t="shared" si="7"/>
        <v>#DIV/0!</v>
      </c>
      <c r="AC32" s="4"/>
      <c r="AD32" s="4"/>
      <c r="AE32" s="4" t="e">
        <f t="shared" si="8"/>
        <v>#DIV/0!</v>
      </c>
      <c r="AF32" s="4"/>
      <c r="AG32" s="4"/>
      <c r="AH32" s="4" t="e">
        <f t="shared" si="9"/>
        <v>#DIV/0!</v>
      </c>
      <c r="AI32" s="4"/>
      <c r="AJ32" s="4"/>
      <c r="AK32" s="4" t="e">
        <f t="shared" si="10"/>
        <v>#DIV/0!</v>
      </c>
      <c r="AL32" s="4"/>
      <c r="AM32" s="4"/>
      <c r="AN32" s="4" t="e">
        <f t="shared" si="11"/>
        <v>#DIV/0!</v>
      </c>
      <c r="AO32" s="4"/>
      <c r="AP32" s="4"/>
      <c r="AQ32" s="4" t="e">
        <f t="shared" si="12"/>
        <v>#DIV/0!</v>
      </c>
      <c r="AR32" s="4"/>
      <c r="AS32" s="4"/>
      <c r="AT32" s="4" t="e">
        <f t="shared" si="13"/>
        <v>#DIV/0!</v>
      </c>
      <c r="AU32" s="4"/>
      <c r="AV32" s="4"/>
      <c r="AW32" s="4" t="e">
        <f t="shared" si="14"/>
        <v>#DIV/0!</v>
      </c>
      <c r="AX32" s="4"/>
      <c r="AY32" s="4"/>
      <c r="AZ32" s="4" t="e">
        <f t="shared" si="15"/>
        <v>#DIV/0!</v>
      </c>
      <c r="BA32" s="4">
        <f t="shared" si="18"/>
        <v>12000</v>
      </c>
      <c r="BB32" s="4">
        <f t="shared" si="19"/>
        <v>1681140000</v>
      </c>
      <c r="BC32" s="4">
        <f t="shared" si="20"/>
        <v>140095</v>
      </c>
    </row>
    <row r="33" spans="1:55" hidden="1" x14ac:dyDescent="0.15">
      <c r="A33" s="32"/>
      <c r="B33" t="s">
        <v>27</v>
      </c>
      <c r="C33" t="s">
        <v>6</v>
      </c>
      <c r="D33" t="s">
        <v>17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5">
        <v>12000</v>
      </c>
      <c r="X33" s="6">
        <v>1665792000</v>
      </c>
      <c r="Y33" s="4">
        <f t="shared" si="6"/>
        <v>138816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/>
      <c r="AP33" s="4"/>
      <c r="AQ33" s="4" t="e">
        <f t="shared" si="12"/>
        <v>#DIV/0!</v>
      </c>
      <c r="AR33" s="4"/>
      <c r="AS33" s="4"/>
      <c r="AT33" s="4" t="e">
        <f t="shared" si="13"/>
        <v>#DIV/0!</v>
      </c>
      <c r="AU33" s="4"/>
      <c r="AV33" s="4"/>
      <c r="AW33" s="4" t="e">
        <f t="shared" si="14"/>
        <v>#DIV/0!</v>
      </c>
      <c r="AX33" s="4"/>
      <c r="AY33" s="4"/>
      <c r="AZ33" s="4" t="e">
        <f t="shared" si="15"/>
        <v>#DIV/0!</v>
      </c>
      <c r="BA33" s="4">
        <f t="shared" si="18"/>
        <v>12000</v>
      </c>
      <c r="BB33" s="4">
        <f t="shared" si="19"/>
        <v>1665792000</v>
      </c>
      <c r="BC33" s="4">
        <f t="shared" si="20"/>
        <v>138816</v>
      </c>
    </row>
    <row r="34" spans="1:55" x14ac:dyDescent="0.15">
      <c r="A34" s="32"/>
      <c r="B34" t="s">
        <v>76</v>
      </c>
      <c r="C34" t="s">
        <v>6</v>
      </c>
      <c r="D34" s="1" t="s">
        <v>105</v>
      </c>
      <c r="E34" s="4"/>
      <c r="F34" s="4"/>
      <c r="G34" s="4"/>
      <c r="H34" s="4"/>
      <c r="I34" s="4"/>
      <c r="J34" s="4"/>
      <c r="K34" s="4">
        <f>SUBTOTAL(9,K32:K33)</f>
        <v>12000</v>
      </c>
      <c r="L34" s="4">
        <f>SUBTOTAL(9,L32:L33)</f>
        <v>1681140000</v>
      </c>
      <c r="M34" s="4">
        <f t="shared" si="2"/>
        <v>140095</v>
      </c>
      <c r="N34" s="4"/>
      <c r="O34" s="4"/>
      <c r="P34" s="4"/>
      <c r="Q34" s="4"/>
      <c r="R34" s="4"/>
      <c r="S34" s="4"/>
      <c r="T34" s="4"/>
      <c r="U34" s="4"/>
      <c r="V34" s="4"/>
      <c r="W34" s="4">
        <f>SUBTOTAL(9,W32:W33)</f>
        <v>12000</v>
      </c>
      <c r="X34" s="4">
        <f>SUBTOTAL(9,X32:X33)</f>
        <v>1665792000</v>
      </c>
      <c r="Y34" s="4">
        <f t="shared" si="6"/>
        <v>138816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>
        <f t="shared" si="18"/>
        <v>24000</v>
      </c>
      <c r="BB34" s="4">
        <f t="shared" si="19"/>
        <v>3346932000</v>
      </c>
      <c r="BC34" s="4">
        <f t="shared" si="20"/>
        <v>139455.5</v>
      </c>
    </row>
    <row r="35" spans="1:55" hidden="1" x14ac:dyDescent="0.15">
      <c r="A35" s="32"/>
      <c r="B35" t="s">
        <v>28</v>
      </c>
      <c r="C35" t="s">
        <v>6</v>
      </c>
      <c r="D35" t="s">
        <v>10</v>
      </c>
      <c r="E35" s="4"/>
      <c r="F35" s="4"/>
      <c r="G35" s="4" t="e">
        <f t="shared" si="0"/>
        <v>#DIV/0!</v>
      </c>
      <c r="H35" s="4"/>
      <c r="I35" s="4"/>
      <c r="J35" s="4" t="e">
        <f t="shared" si="1"/>
        <v>#DIV/0!</v>
      </c>
      <c r="K35" s="4"/>
      <c r="L35" s="4"/>
      <c r="M35" s="4" t="e">
        <f t="shared" si="2"/>
        <v>#DIV/0!</v>
      </c>
      <c r="N35" s="4"/>
      <c r="O35" s="4"/>
      <c r="P35" s="4" t="e">
        <f t="shared" si="3"/>
        <v>#DIV/0!</v>
      </c>
      <c r="Q35" s="5">
        <v>12000</v>
      </c>
      <c r="R35" s="6">
        <v>1777668000</v>
      </c>
      <c r="S35" s="4">
        <f t="shared" si="4"/>
        <v>148139</v>
      </c>
      <c r="T35" s="4"/>
      <c r="U35" s="4"/>
      <c r="V35" s="4" t="e">
        <f t="shared" si="5"/>
        <v>#DIV/0!</v>
      </c>
      <c r="W35" s="4"/>
      <c r="X35" s="4"/>
      <c r="Y35" s="4" t="e">
        <f t="shared" si="6"/>
        <v>#DIV/0!</v>
      </c>
      <c r="Z35" s="4"/>
      <c r="AA35" s="4"/>
      <c r="AB35" s="4" t="e">
        <f t="shared" si="7"/>
        <v>#DIV/0!</v>
      </c>
      <c r="AC35" s="4"/>
      <c r="AD35" s="4"/>
      <c r="AE35" s="4" t="e">
        <f t="shared" si="8"/>
        <v>#DIV/0!</v>
      </c>
      <c r="AF35" s="4"/>
      <c r="AG35" s="4"/>
      <c r="AH35" s="4" t="e">
        <f t="shared" si="9"/>
        <v>#DIV/0!</v>
      </c>
      <c r="AI35" s="4"/>
      <c r="AJ35" s="4"/>
      <c r="AK35" s="4" t="e">
        <f t="shared" si="10"/>
        <v>#DIV/0!</v>
      </c>
      <c r="AL35" s="4"/>
      <c r="AM35" s="4"/>
      <c r="AN35" s="4" t="e">
        <f t="shared" si="11"/>
        <v>#DIV/0!</v>
      </c>
      <c r="AO35" s="4"/>
      <c r="AP35" s="4"/>
      <c r="AQ35" s="4" t="e">
        <f t="shared" si="12"/>
        <v>#DIV/0!</v>
      </c>
      <c r="AR35" s="4"/>
      <c r="AS35" s="4"/>
      <c r="AT35" s="4" t="e">
        <f t="shared" si="13"/>
        <v>#DIV/0!</v>
      </c>
      <c r="AU35" s="4"/>
      <c r="AV35" s="4"/>
      <c r="AW35" s="4" t="e">
        <f t="shared" si="14"/>
        <v>#DIV/0!</v>
      </c>
      <c r="AX35" s="4"/>
      <c r="AY35" s="4"/>
      <c r="AZ35" s="4" t="e">
        <f t="shared" si="15"/>
        <v>#DIV/0!</v>
      </c>
      <c r="BA35" s="4">
        <f t="shared" si="18"/>
        <v>12000</v>
      </c>
      <c r="BB35" s="4">
        <f t="shared" si="19"/>
        <v>1777668000</v>
      </c>
      <c r="BC35" s="4">
        <f t="shared" si="20"/>
        <v>148139</v>
      </c>
    </row>
    <row r="36" spans="1:55" ht="13.5" hidden="1" x14ac:dyDescent="0.15">
      <c r="A36" s="32"/>
      <c r="B36" t="s">
        <v>28</v>
      </c>
      <c r="C36" t="s">
        <v>6</v>
      </c>
      <c r="D36" t="s">
        <v>29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4"/>
      <c r="M36" s="4" t="e">
        <f t="shared" si="2"/>
        <v>#DIV/0!</v>
      </c>
      <c r="N36" s="4"/>
      <c r="O36" s="4"/>
      <c r="P36" s="4" t="e">
        <f t="shared" si="3"/>
        <v>#DIV/0!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4"/>
      <c r="X36" s="4"/>
      <c r="Y36" s="4" t="e">
        <f t="shared" si="6"/>
        <v>#DIV/0!</v>
      </c>
      <c r="Z36" s="8">
        <v>12000</v>
      </c>
      <c r="AA36" s="9">
        <v>1814028000</v>
      </c>
      <c r="AB36" s="4">
        <f t="shared" si="7"/>
        <v>151169</v>
      </c>
      <c r="AC36" s="8">
        <v>12000</v>
      </c>
      <c r="AD36" s="9">
        <v>1640016000</v>
      </c>
      <c r="AE36" s="4">
        <f t="shared" si="8"/>
        <v>136668</v>
      </c>
      <c r="AF36" s="4"/>
      <c r="AG36" s="4"/>
      <c r="AH36" s="4" t="e">
        <f t="shared" si="9"/>
        <v>#DIV/0!</v>
      </c>
      <c r="AI36" s="4"/>
      <c r="AJ36" s="4"/>
      <c r="AK36" s="4" t="e">
        <f t="shared" si="10"/>
        <v>#DIV/0!</v>
      </c>
      <c r="AL36" s="4"/>
      <c r="AM36" s="4"/>
      <c r="AN36" s="4" t="e">
        <f t="shared" si="11"/>
        <v>#DIV/0!</v>
      </c>
      <c r="AO36" s="4"/>
      <c r="AP36" s="4"/>
      <c r="AQ36" s="4" t="e">
        <f t="shared" si="12"/>
        <v>#DIV/0!</v>
      </c>
      <c r="AR36" s="4"/>
      <c r="AS36" s="4"/>
      <c r="AT36" s="4" t="e">
        <f t="shared" si="13"/>
        <v>#DIV/0!</v>
      </c>
      <c r="AU36" s="4"/>
      <c r="AV36" s="4"/>
      <c r="AW36" s="4" t="e">
        <f t="shared" si="14"/>
        <v>#DIV/0!</v>
      </c>
      <c r="AX36" s="4"/>
      <c r="AY36" s="4"/>
      <c r="AZ36" s="4" t="e">
        <f t="shared" si="15"/>
        <v>#DIV/0!</v>
      </c>
      <c r="BA36" s="4">
        <f t="shared" si="18"/>
        <v>24000</v>
      </c>
      <c r="BB36" s="4">
        <f t="shared" si="19"/>
        <v>3454044000</v>
      </c>
      <c r="BC36" s="4">
        <f t="shared" si="20"/>
        <v>143918.5</v>
      </c>
    </row>
    <row r="37" spans="1:55" ht="13.5" hidden="1" x14ac:dyDescent="0.15">
      <c r="A37" s="32"/>
      <c r="B37" t="s">
        <v>28</v>
      </c>
      <c r="C37" t="s">
        <v>6</v>
      </c>
      <c r="D37" t="s">
        <v>12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5">
        <v>12000</v>
      </c>
      <c r="U37" s="6">
        <v>1728576000</v>
      </c>
      <c r="V37" s="4">
        <f t="shared" si="5"/>
        <v>144048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8">
        <v>12000</v>
      </c>
      <c r="AJ37" s="9">
        <v>1653360000</v>
      </c>
      <c r="AK37" s="4">
        <f t="shared" si="10"/>
        <v>137780</v>
      </c>
      <c r="AL37" s="4"/>
      <c r="AM37" s="4"/>
      <c r="AN37" s="4" t="e">
        <f t="shared" si="11"/>
        <v>#DIV/0!</v>
      </c>
      <c r="AO37" s="4"/>
      <c r="AP37" s="4"/>
      <c r="AQ37" s="4" t="e">
        <f t="shared" si="12"/>
        <v>#DIV/0!</v>
      </c>
      <c r="AR37" s="4"/>
      <c r="AS37" s="4"/>
      <c r="AT37" s="4" t="e">
        <f t="shared" si="13"/>
        <v>#DIV/0!</v>
      </c>
      <c r="AU37" s="4"/>
      <c r="AV37" s="4"/>
      <c r="AW37" s="4" t="e">
        <f t="shared" si="14"/>
        <v>#DIV/0!</v>
      </c>
      <c r="AX37" s="4"/>
      <c r="AY37" s="4"/>
      <c r="AZ37" s="4" t="e">
        <f t="shared" si="15"/>
        <v>#DIV/0!</v>
      </c>
      <c r="BA37" s="4">
        <f t="shared" si="18"/>
        <v>24000</v>
      </c>
      <c r="BB37" s="4">
        <f t="shared" si="19"/>
        <v>3381936000</v>
      </c>
      <c r="BC37" s="4">
        <f t="shared" si="20"/>
        <v>140914</v>
      </c>
    </row>
    <row r="38" spans="1:55" hidden="1" x14ac:dyDescent="0.15">
      <c r="A38" s="32"/>
      <c r="B38" t="s">
        <v>28</v>
      </c>
      <c r="C38" t="s">
        <v>6</v>
      </c>
      <c r="D38" t="s">
        <v>30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/>
      <c r="AP38" s="4"/>
      <c r="AQ38" s="4" t="e">
        <f t="shared" si="12"/>
        <v>#DIV/0!</v>
      </c>
      <c r="AR38" s="4"/>
      <c r="AS38" s="4"/>
      <c r="AT38" s="4" t="e">
        <f t="shared" si="13"/>
        <v>#DIV/0!</v>
      </c>
      <c r="AU38" s="4"/>
      <c r="AV38" s="4"/>
      <c r="AW38" s="4" t="e">
        <f t="shared" si="14"/>
        <v>#DIV/0!</v>
      </c>
      <c r="AX38" s="4"/>
      <c r="AY38" s="4"/>
      <c r="AZ38" s="4" t="e">
        <f t="shared" si="15"/>
        <v>#DIV/0!</v>
      </c>
      <c r="BA38" s="4">
        <f t="shared" si="18"/>
        <v>0</v>
      </c>
      <c r="BB38" s="4">
        <f t="shared" si="19"/>
        <v>0</v>
      </c>
      <c r="BC38" s="4" t="e">
        <f t="shared" si="20"/>
        <v>#DIV/0!</v>
      </c>
    </row>
    <row r="39" spans="1:55" hidden="1" x14ac:dyDescent="0.15">
      <c r="A39" s="32"/>
      <c r="B39" t="s">
        <v>28</v>
      </c>
      <c r="C39" t="s">
        <v>6</v>
      </c>
      <c r="D39" t="s">
        <v>31</v>
      </c>
      <c r="E39" s="4"/>
      <c r="F39" s="4"/>
      <c r="G39" s="4" t="e">
        <f t="shared" si="0"/>
        <v>#DIV/0!</v>
      </c>
      <c r="H39" s="4"/>
      <c r="I39" s="4"/>
      <c r="J39" s="4" t="e">
        <f t="shared" si="1"/>
        <v>#DIV/0!</v>
      </c>
      <c r="K39" s="4"/>
      <c r="L39" s="4"/>
      <c r="M39" s="4" t="e">
        <f t="shared" si="2"/>
        <v>#DIV/0!</v>
      </c>
      <c r="N39" s="4"/>
      <c r="O39" s="4"/>
      <c r="P39" s="4" t="e">
        <f t="shared" si="3"/>
        <v>#DIV/0!</v>
      </c>
      <c r="Q39" s="4"/>
      <c r="R39" s="4"/>
      <c r="S39" s="4" t="e">
        <f t="shared" si="4"/>
        <v>#DIV/0!</v>
      </c>
      <c r="T39" s="4"/>
      <c r="U39" s="4"/>
      <c r="V39" s="4" t="e">
        <f t="shared" si="5"/>
        <v>#DIV/0!</v>
      </c>
      <c r="W39" s="4"/>
      <c r="X39" s="4"/>
      <c r="Y39" s="4" t="e">
        <f t="shared" si="6"/>
        <v>#DIV/0!</v>
      </c>
      <c r="Z39" s="4"/>
      <c r="AA39" s="4"/>
      <c r="AB39" s="4" t="e">
        <f t="shared" si="7"/>
        <v>#DIV/0!</v>
      </c>
      <c r="AC39" s="4"/>
      <c r="AD39" s="4"/>
      <c r="AE39" s="4" t="e">
        <f t="shared" si="8"/>
        <v>#DIV/0!</v>
      </c>
      <c r="AF39" s="4"/>
      <c r="AG39" s="4"/>
      <c r="AH39" s="4" t="e">
        <f t="shared" si="9"/>
        <v>#DIV/0!</v>
      </c>
      <c r="AI39" s="4"/>
      <c r="AJ39" s="4"/>
      <c r="AK39" s="4" t="e">
        <f t="shared" si="10"/>
        <v>#DIV/0!</v>
      </c>
      <c r="AL39" s="4"/>
      <c r="AM39" s="4"/>
      <c r="AN39" s="4" t="e">
        <f t="shared" si="11"/>
        <v>#DIV/0!</v>
      </c>
      <c r="AO39" s="4"/>
      <c r="AP39" s="4"/>
      <c r="AQ39" s="4" t="e">
        <f t="shared" si="12"/>
        <v>#DIV/0!</v>
      </c>
      <c r="AR39" s="4"/>
      <c r="AS39" s="4"/>
      <c r="AT39" s="4" t="e">
        <f t="shared" si="13"/>
        <v>#DIV/0!</v>
      </c>
      <c r="AU39" s="4"/>
      <c r="AV39" s="4"/>
      <c r="AW39" s="4" t="e">
        <f t="shared" si="14"/>
        <v>#DIV/0!</v>
      </c>
      <c r="AX39" s="4"/>
      <c r="AY39" s="4"/>
      <c r="AZ39" s="4" t="e">
        <f t="shared" si="15"/>
        <v>#DIV/0!</v>
      </c>
      <c r="BA39" s="4">
        <f t="shared" si="18"/>
        <v>0</v>
      </c>
      <c r="BB39" s="4">
        <f t="shared" si="19"/>
        <v>0</v>
      </c>
      <c r="BC39" s="4" t="e">
        <f t="shared" si="20"/>
        <v>#DIV/0!</v>
      </c>
    </row>
    <row r="40" spans="1:55" x14ac:dyDescent="0.15">
      <c r="A40" s="32"/>
      <c r="B40" t="s">
        <v>119</v>
      </c>
      <c r="C40" t="s">
        <v>6</v>
      </c>
      <c r="D40" s="1" t="s">
        <v>105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>
        <f>SUBTOTAL(9,Q35:Q39)</f>
        <v>12000</v>
      </c>
      <c r="R40" s="4">
        <f>SUBTOTAL(9,R35:R39)</f>
        <v>1777668000</v>
      </c>
      <c r="S40" s="4">
        <f t="shared" si="4"/>
        <v>148139</v>
      </c>
      <c r="T40" s="4">
        <f>SUBTOTAL(9,T35:T39)</f>
        <v>12000</v>
      </c>
      <c r="U40" s="4">
        <f>SUBTOTAL(9,U35:U39)</f>
        <v>1728576000</v>
      </c>
      <c r="V40" s="4">
        <f t="shared" si="5"/>
        <v>144048</v>
      </c>
      <c r="W40" s="4"/>
      <c r="X40" s="4"/>
      <c r="Y40" s="4"/>
      <c r="Z40" s="4">
        <f>SUBTOTAL(9,Z35:Z39)</f>
        <v>12000</v>
      </c>
      <c r="AA40" s="4">
        <f>SUBTOTAL(9,AA35:AA39)</f>
        <v>1814028000</v>
      </c>
      <c r="AB40" s="4">
        <f t="shared" si="7"/>
        <v>151169</v>
      </c>
      <c r="AC40" s="4">
        <f>SUBTOTAL(9,AC35:AC39)</f>
        <v>12000</v>
      </c>
      <c r="AD40" s="4">
        <f>SUBTOTAL(9,AD35:AD39)</f>
        <v>1640016000</v>
      </c>
      <c r="AE40" s="4">
        <f t="shared" si="8"/>
        <v>136668</v>
      </c>
      <c r="AF40" s="4"/>
      <c r="AG40" s="4"/>
      <c r="AH40" s="4"/>
      <c r="AI40" s="4">
        <f>SUBTOTAL(9,AI35:AI39)</f>
        <v>12000</v>
      </c>
      <c r="AJ40" s="4">
        <f>SUBTOTAL(9,AJ35:AJ39)</f>
        <v>1653360000</v>
      </c>
      <c r="AK40" s="4">
        <f t="shared" si="10"/>
        <v>137780</v>
      </c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>
        <f t="shared" si="18"/>
        <v>60000</v>
      </c>
      <c r="BB40" s="4">
        <f t="shared" si="19"/>
        <v>8613648000</v>
      </c>
      <c r="BC40" s="4">
        <f t="shared" si="20"/>
        <v>143560.79999999999</v>
      </c>
    </row>
    <row r="41" spans="1:55" ht="13.5" hidden="1" x14ac:dyDescent="0.15">
      <c r="A41" s="32"/>
      <c r="B41" t="s">
        <v>32</v>
      </c>
      <c r="C41" t="s">
        <v>33</v>
      </c>
      <c r="D41" t="s">
        <v>29</v>
      </c>
      <c r="E41" s="4"/>
      <c r="F41" s="4"/>
      <c r="G41" s="4" t="e">
        <f>F41/E41</f>
        <v>#DIV/0!</v>
      </c>
      <c r="H41" s="4">
        <v>7000</v>
      </c>
      <c r="I41" s="4">
        <v>391104000</v>
      </c>
      <c r="J41" s="4">
        <f>I41/H41</f>
        <v>55872</v>
      </c>
      <c r="K41" s="5">
        <v>7000</v>
      </c>
      <c r="L41" s="6">
        <v>431529000</v>
      </c>
      <c r="M41" s="4">
        <f>L41/K41</f>
        <v>61647</v>
      </c>
      <c r="N41" s="5">
        <v>7000</v>
      </c>
      <c r="O41" s="6">
        <v>429471000</v>
      </c>
      <c r="P41" s="4">
        <f>O41/N41</f>
        <v>61353</v>
      </c>
      <c r="Q41" s="5">
        <v>7200</v>
      </c>
      <c r="R41" s="6">
        <v>456012000</v>
      </c>
      <c r="S41" s="4">
        <f>R41/Q41</f>
        <v>63335</v>
      </c>
      <c r="T41" s="5">
        <v>7200</v>
      </c>
      <c r="U41" s="6">
        <v>445816800</v>
      </c>
      <c r="V41" s="4">
        <f>U41/T41</f>
        <v>61919</v>
      </c>
      <c r="W41" s="4"/>
      <c r="X41" s="4"/>
      <c r="Y41" s="4" t="e">
        <f>X41/W41</f>
        <v>#DIV/0!</v>
      </c>
      <c r="Z41" s="8">
        <v>7200</v>
      </c>
      <c r="AA41" s="9">
        <v>435614400</v>
      </c>
      <c r="AB41" s="4">
        <f>AA41/Z41</f>
        <v>60502</v>
      </c>
      <c r="AC41" s="8">
        <v>7000</v>
      </c>
      <c r="AD41" s="9">
        <v>444220000</v>
      </c>
      <c r="AE41" s="4">
        <f>AD41/AC41</f>
        <v>63460</v>
      </c>
      <c r="AF41" s="8">
        <v>7200</v>
      </c>
      <c r="AG41" s="9">
        <v>444643200</v>
      </c>
      <c r="AH41" s="4">
        <f>AG41/AF41</f>
        <v>61756</v>
      </c>
      <c r="AI41" s="4"/>
      <c r="AJ41" s="4"/>
      <c r="AK41" s="4" t="e">
        <f>AJ41/AI41</f>
        <v>#DIV/0!</v>
      </c>
      <c r="AL41" s="4"/>
      <c r="AM41" s="4"/>
      <c r="AN41" s="4" t="e">
        <f>AM41/AL41</f>
        <v>#DIV/0!</v>
      </c>
      <c r="AO41" s="10">
        <v>5500</v>
      </c>
      <c r="AP41" s="11">
        <v>383020000</v>
      </c>
      <c r="AQ41" s="4">
        <f>AP41/AO41</f>
        <v>69640</v>
      </c>
      <c r="AR41" s="4"/>
      <c r="AS41" s="4"/>
      <c r="AT41" s="4" t="e">
        <f>AS41/AR41</f>
        <v>#DIV/0!</v>
      </c>
      <c r="AU41" s="4"/>
      <c r="AV41" s="4"/>
      <c r="AW41" s="4" t="e">
        <f>AV41/AU41</f>
        <v>#DIV/0!</v>
      </c>
      <c r="AX41" s="10">
        <v>6350</v>
      </c>
      <c r="AY41" s="11">
        <v>437508650</v>
      </c>
      <c r="AZ41" s="4">
        <f>AY41/AX41</f>
        <v>68899</v>
      </c>
      <c r="BA41" s="4">
        <f t="shared" si="18"/>
        <v>68650</v>
      </c>
      <c r="BB41" s="4">
        <f t="shared" si="19"/>
        <v>4298939050</v>
      </c>
      <c r="BC41" s="4">
        <f t="shared" si="20"/>
        <v>62621.107793153678</v>
      </c>
    </row>
    <row r="42" spans="1:55" ht="13.5" hidden="1" x14ac:dyDescent="0.15">
      <c r="A42" s="32"/>
      <c r="B42" t="s">
        <v>32</v>
      </c>
      <c r="C42" t="s">
        <v>33</v>
      </c>
      <c r="D42" t="s">
        <v>29</v>
      </c>
      <c r="E42" s="4"/>
      <c r="F42" s="4"/>
      <c r="G42" s="4" t="e">
        <f t="shared" ref="G42:G96" si="21">F42/E42</f>
        <v>#DIV/0!</v>
      </c>
      <c r="H42" s="4"/>
      <c r="I42" s="4"/>
      <c r="J42" s="4" t="e">
        <f t="shared" ref="J42:J96" si="22">I42/H42</f>
        <v>#DIV/0!</v>
      </c>
      <c r="K42" s="4"/>
      <c r="L42" s="4"/>
      <c r="M42" s="4" t="e">
        <f t="shared" ref="M42:M96" si="23">L42/K42</f>
        <v>#DIV/0!</v>
      </c>
      <c r="N42" s="5">
        <v>7000</v>
      </c>
      <c r="O42" s="6">
        <v>431893000</v>
      </c>
      <c r="P42" s="4">
        <f t="shared" ref="P42:P96" si="24">O42/N42</f>
        <v>61699</v>
      </c>
      <c r="Q42" s="5">
        <v>7000</v>
      </c>
      <c r="R42" s="6">
        <v>448798000</v>
      </c>
      <c r="S42" s="4">
        <f t="shared" ref="S42:S96" si="25">R42/Q42</f>
        <v>64114</v>
      </c>
      <c r="T42" s="5">
        <v>7000</v>
      </c>
      <c r="U42" s="6">
        <v>436072000</v>
      </c>
      <c r="V42" s="4">
        <f t="shared" ref="V42:V96" si="26">U42/T42</f>
        <v>62296</v>
      </c>
      <c r="W42" s="4"/>
      <c r="X42" s="4"/>
      <c r="Y42" s="4" t="e">
        <f t="shared" ref="Y42:Y96" si="27">X42/W42</f>
        <v>#DIV/0!</v>
      </c>
      <c r="Z42" s="8">
        <v>7000</v>
      </c>
      <c r="AA42" s="9">
        <v>425656000</v>
      </c>
      <c r="AB42" s="4">
        <f t="shared" ref="AB42:AB96" si="28">AA42/Z42</f>
        <v>60808</v>
      </c>
      <c r="AC42" s="4"/>
      <c r="AD42" s="4"/>
      <c r="AE42" s="4" t="e">
        <f t="shared" ref="AE42:AE96" si="29">AD42/AC42</f>
        <v>#DIV/0!</v>
      </c>
      <c r="AF42" s="4"/>
      <c r="AG42" s="4"/>
      <c r="AH42" s="4" t="e">
        <f t="shared" ref="AH42:AH96" si="30">AG42/AF42</f>
        <v>#DIV/0!</v>
      </c>
      <c r="AI42" s="4"/>
      <c r="AJ42" s="4"/>
      <c r="AK42" s="4" t="e">
        <f t="shared" ref="AK42:AK96" si="31">AJ42/AI42</f>
        <v>#DIV/0!</v>
      </c>
      <c r="AL42" s="4"/>
      <c r="AM42" s="4"/>
      <c r="AN42" s="4" t="e">
        <f t="shared" ref="AN42:AN96" si="32">AM42/AL42</f>
        <v>#DIV/0!</v>
      </c>
      <c r="AO42" s="10">
        <v>5628</v>
      </c>
      <c r="AP42" s="11">
        <v>382191852</v>
      </c>
      <c r="AQ42" s="4">
        <f t="shared" ref="AQ42:AQ96" si="33">AP42/AO42</f>
        <v>67909</v>
      </c>
      <c r="AR42" s="4"/>
      <c r="AS42" s="4"/>
      <c r="AT42" s="4" t="e">
        <f t="shared" ref="AT42:AT96" si="34">AS42/AR42</f>
        <v>#DIV/0!</v>
      </c>
      <c r="AU42" s="4"/>
      <c r="AV42" s="4"/>
      <c r="AW42" s="4" t="e">
        <f t="shared" ref="AW42:AW96" si="35">AV42/AU42</f>
        <v>#DIV/0!</v>
      </c>
      <c r="AX42" s="10">
        <v>6350</v>
      </c>
      <c r="AY42" s="11">
        <v>431438050</v>
      </c>
      <c r="AZ42" s="4">
        <f t="shared" ref="AZ42:AZ96" si="36">AY42/AX42</f>
        <v>67943</v>
      </c>
      <c r="BA42" s="4">
        <f t="shared" si="18"/>
        <v>39978</v>
      </c>
      <c r="BB42" s="4">
        <f t="shared" si="19"/>
        <v>2556048902</v>
      </c>
      <c r="BC42" s="4">
        <f t="shared" si="20"/>
        <v>63936.38756315974</v>
      </c>
    </row>
    <row r="43" spans="1:55" ht="13.5" hidden="1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 t="e">
        <f t="shared" si="21"/>
        <v>#DIV/0!</v>
      </c>
      <c r="H43" s="4"/>
      <c r="I43" s="4"/>
      <c r="J43" s="4" t="e">
        <f t="shared" si="22"/>
        <v>#DIV/0!</v>
      </c>
      <c r="K43" s="4"/>
      <c r="L43" s="4"/>
      <c r="M43" s="4" t="e">
        <f t="shared" si="23"/>
        <v>#DIV/0!</v>
      </c>
      <c r="N43" s="4"/>
      <c r="O43" s="4"/>
      <c r="P43" s="4" t="e">
        <f t="shared" si="24"/>
        <v>#DIV/0!</v>
      </c>
      <c r="Q43" s="4"/>
      <c r="R43" s="4"/>
      <c r="S43" s="4" t="e">
        <f t="shared" si="25"/>
        <v>#DIV/0!</v>
      </c>
      <c r="T43" s="5">
        <v>7000</v>
      </c>
      <c r="U43" s="6">
        <v>436072000</v>
      </c>
      <c r="V43" s="4">
        <f t="shared" si="26"/>
        <v>62296</v>
      </c>
      <c r="W43" s="4"/>
      <c r="X43" s="4"/>
      <c r="Y43" s="4" t="e">
        <f t="shared" si="27"/>
        <v>#DIV/0!</v>
      </c>
      <c r="Z43" s="8">
        <v>7000</v>
      </c>
      <c r="AA43" s="9">
        <v>436730000</v>
      </c>
      <c r="AB43" s="4">
        <f t="shared" si="28"/>
        <v>62390</v>
      </c>
      <c r="AC43" s="4"/>
      <c r="AD43" s="4"/>
      <c r="AE43" s="4" t="e">
        <f t="shared" si="29"/>
        <v>#DIV/0!</v>
      </c>
      <c r="AF43" s="4"/>
      <c r="AG43" s="4"/>
      <c r="AH43" s="4" t="e">
        <f t="shared" si="30"/>
        <v>#DIV/0!</v>
      </c>
      <c r="AI43" s="4"/>
      <c r="AJ43" s="4"/>
      <c r="AK43" s="4" t="e">
        <f t="shared" si="31"/>
        <v>#DIV/0!</v>
      </c>
      <c r="AL43" s="4"/>
      <c r="AM43" s="4"/>
      <c r="AN43" s="4" t="e">
        <f t="shared" si="32"/>
        <v>#DIV/0!</v>
      </c>
      <c r="AO43" s="4"/>
      <c r="AP43" s="4"/>
      <c r="AQ43" s="4" t="e">
        <f t="shared" si="33"/>
        <v>#DIV/0!</v>
      </c>
      <c r="AR43" s="4"/>
      <c r="AS43" s="4"/>
      <c r="AT43" s="4" t="e">
        <f t="shared" si="34"/>
        <v>#DIV/0!</v>
      </c>
      <c r="AU43" s="4"/>
      <c r="AV43" s="4"/>
      <c r="AW43" s="4" t="e">
        <f t="shared" si="35"/>
        <v>#DIV/0!</v>
      </c>
      <c r="AX43" s="4"/>
      <c r="AY43" s="4"/>
      <c r="AZ43" s="4" t="e">
        <f t="shared" si="36"/>
        <v>#DIV/0!</v>
      </c>
      <c r="BA43" s="4">
        <f t="shared" si="18"/>
        <v>14000</v>
      </c>
      <c r="BB43" s="4">
        <f t="shared" si="19"/>
        <v>872802000</v>
      </c>
      <c r="BC43" s="4">
        <f t="shared" si="20"/>
        <v>62343</v>
      </c>
    </row>
    <row r="44" spans="1:55" ht="13.5" hidden="1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 t="e">
        <f t="shared" si="21"/>
        <v>#DIV/0!</v>
      </c>
      <c r="H44" s="4"/>
      <c r="I44" s="4"/>
      <c r="J44" s="4" t="e">
        <f t="shared" si="22"/>
        <v>#DIV/0!</v>
      </c>
      <c r="K44" s="4"/>
      <c r="L44" s="4"/>
      <c r="M44" s="4" t="e">
        <f t="shared" si="23"/>
        <v>#DIV/0!</v>
      </c>
      <c r="N44" s="4"/>
      <c r="O44" s="4"/>
      <c r="P44" s="4" t="e">
        <f t="shared" si="24"/>
        <v>#DIV/0!</v>
      </c>
      <c r="Q44" s="4"/>
      <c r="R44" s="4"/>
      <c r="S44" s="4" t="e">
        <f t="shared" si="25"/>
        <v>#DIV/0!</v>
      </c>
      <c r="T44" s="4"/>
      <c r="U44" s="4"/>
      <c r="V44" s="4" t="e">
        <f t="shared" si="26"/>
        <v>#DIV/0!</v>
      </c>
      <c r="W44" s="4"/>
      <c r="X44" s="4"/>
      <c r="Y44" s="4" t="e">
        <f t="shared" si="27"/>
        <v>#DIV/0!</v>
      </c>
      <c r="Z44" s="8">
        <v>7000</v>
      </c>
      <c r="AA44" s="9">
        <v>442757000</v>
      </c>
      <c r="AB44" s="4">
        <f t="shared" si="28"/>
        <v>63251</v>
      </c>
      <c r="AC44" s="4"/>
      <c r="AD44" s="4"/>
      <c r="AE44" s="4" t="e">
        <f t="shared" si="29"/>
        <v>#DIV/0!</v>
      </c>
      <c r="AF44" s="4"/>
      <c r="AG44" s="4"/>
      <c r="AH44" s="4" t="e">
        <f t="shared" si="30"/>
        <v>#DIV/0!</v>
      </c>
      <c r="AI44" s="4"/>
      <c r="AJ44" s="4"/>
      <c r="AK44" s="4" t="e">
        <f t="shared" si="31"/>
        <v>#DIV/0!</v>
      </c>
      <c r="AL44" s="4"/>
      <c r="AM44" s="4"/>
      <c r="AN44" s="4" t="e">
        <f t="shared" si="32"/>
        <v>#DIV/0!</v>
      </c>
      <c r="AO44" s="4"/>
      <c r="AP44" s="4"/>
      <c r="AQ44" s="4" t="e">
        <f t="shared" si="33"/>
        <v>#DIV/0!</v>
      </c>
      <c r="AR44" s="4"/>
      <c r="AS44" s="4"/>
      <c r="AT44" s="4" t="e">
        <f t="shared" si="34"/>
        <v>#DIV/0!</v>
      </c>
      <c r="AU44" s="4"/>
      <c r="AV44" s="4"/>
      <c r="AW44" s="4" t="e">
        <f t="shared" si="35"/>
        <v>#DIV/0!</v>
      </c>
      <c r="AX44" s="4"/>
      <c r="AY44" s="4"/>
      <c r="AZ44" s="4" t="e">
        <f t="shared" si="36"/>
        <v>#DIV/0!</v>
      </c>
      <c r="BA44" s="4">
        <f t="shared" si="18"/>
        <v>7000</v>
      </c>
      <c r="BB44" s="4">
        <f t="shared" si="19"/>
        <v>442757000</v>
      </c>
      <c r="BC44" s="4">
        <f t="shared" si="20"/>
        <v>63251</v>
      </c>
    </row>
    <row r="45" spans="1:55" ht="13.5" hidden="1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 t="e">
        <f t="shared" si="21"/>
        <v>#DIV/0!</v>
      </c>
      <c r="H45" s="4"/>
      <c r="I45" s="4"/>
      <c r="J45" s="4" t="e">
        <f t="shared" si="22"/>
        <v>#DIV/0!</v>
      </c>
      <c r="K45" s="4"/>
      <c r="L45" s="4"/>
      <c r="M45" s="4" t="e">
        <f t="shared" si="23"/>
        <v>#DIV/0!</v>
      </c>
      <c r="N45" s="4"/>
      <c r="O45" s="4"/>
      <c r="P45" s="4" t="e">
        <f t="shared" si="24"/>
        <v>#DIV/0!</v>
      </c>
      <c r="Q45" s="4"/>
      <c r="R45" s="4"/>
      <c r="S45" s="4" t="e">
        <f t="shared" si="25"/>
        <v>#DIV/0!</v>
      </c>
      <c r="T45" s="4"/>
      <c r="U45" s="4"/>
      <c r="V45" s="4" t="e">
        <f t="shared" si="26"/>
        <v>#DIV/0!</v>
      </c>
      <c r="W45" s="4"/>
      <c r="X45" s="4"/>
      <c r="Y45" s="4" t="e">
        <f t="shared" si="27"/>
        <v>#DIV/0!</v>
      </c>
      <c r="Z45" s="8">
        <v>7000</v>
      </c>
      <c r="AA45" s="9">
        <v>421701000</v>
      </c>
      <c r="AB45" s="4">
        <f t="shared" si="28"/>
        <v>60243</v>
      </c>
      <c r="AC45" s="4"/>
      <c r="AD45" s="4"/>
      <c r="AE45" s="4" t="e">
        <f t="shared" si="29"/>
        <v>#DIV/0!</v>
      </c>
      <c r="AF45" s="4"/>
      <c r="AG45" s="4"/>
      <c r="AH45" s="4" t="e">
        <f t="shared" si="30"/>
        <v>#DIV/0!</v>
      </c>
      <c r="AI45" s="4"/>
      <c r="AJ45" s="4"/>
      <c r="AK45" s="4" t="e">
        <f t="shared" si="31"/>
        <v>#DIV/0!</v>
      </c>
      <c r="AL45" s="4"/>
      <c r="AM45" s="4"/>
      <c r="AN45" s="4" t="e">
        <f t="shared" si="32"/>
        <v>#DIV/0!</v>
      </c>
      <c r="AO45" s="4"/>
      <c r="AP45" s="4"/>
      <c r="AQ45" s="4" t="e">
        <f t="shared" si="33"/>
        <v>#DIV/0!</v>
      </c>
      <c r="AR45" s="4"/>
      <c r="AS45" s="4"/>
      <c r="AT45" s="4" t="e">
        <f t="shared" si="34"/>
        <v>#DIV/0!</v>
      </c>
      <c r="AU45" s="4"/>
      <c r="AV45" s="4"/>
      <c r="AW45" s="4" t="e">
        <f t="shared" si="35"/>
        <v>#DIV/0!</v>
      </c>
      <c r="AX45" s="4"/>
      <c r="AY45" s="4"/>
      <c r="AZ45" s="4" t="e">
        <f t="shared" si="36"/>
        <v>#DIV/0!</v>
      </c>
      <c r="BA45" s="4">
        <f t="shared" si="18"/>
        <v>7000</v>
      </c>
      <c r="BB45" s="4">
        <f t="shared" si="19"/>
        <v>421701000</v>
      </c>
      <c r="BC45" s="4">
        <f t="shared" si="20"/>
        <v>60243</v>
      </c>
    </row>
    <row r="46" spans="1:55" hidden="1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 t="e">
        <f t="shared" si="21"/>
        <v>#DIV/0!</v>
      </c>
      <c r="H46" s="4"/>
      <c r="I46" s="4"/>
      <c r="J46" s="4" t="e">
        <f t="shared" si="22"/>
        <v>#DIV/0!</v>
      </c>
      <c r="K46" s="4"/>
      <c r="L46" s="4"/>
      <c r="M46" s="4" t="e">
        <f t="shared" si="23"/>
        <v>#DIV/0!</v>
      </c>
      <c r="N46" s="4"/>
      <c r="O46" s="4"/>
      <c r="P46" s="4" t="e">
        <f t="shared" si="24"/>
        <v>#DIV/0!</v>
      </c>
      <c r="Q46" s="4"/>
      <c r="R46" s="4"/>
      <c r="S46" s="4" t="e">
        <f t="shared" si="25"/>
        <v>#DIV/0!</v>
      </c>
      <c r="T46" s="4"/>
      <c r="U46" s="4"/>
      <c r="V46" s="4" t="e">
        <f t="shared" si="26"/>
        <v>#DIV/0!</v>
      </c>
      <c r="W46" s="4"/>
      <c r="X46" s="4"/>
      <c r="Y46" s="4" t="e">
        <f t="shared" si="27"/>
        <v>#DIV/0!</v>
      </c>
      <c r="Z46" s="4"/>
      <c r="AA46" s="4"/>
      <c r="AB46" s="4" t="e">
        <f t="shared" si="28"/>
        <v>#DIV/0!</v>
      </c>
      <c r="AC46" s="4"/>
      <c r="AD46" s="4"/>
      <c r="AE46" s="4" t="e">
        <f t="shared" si="29"/>
        <v>#DIV/0!</v>
      </c>
      <c r="AF46" s="4"/>
      <c r="AG46" s="4"/>
      <c r="AH46" s="4" t="e">
        <f t="shared" si="30"/>
        <v>#DIV/0!</v>
      </c>
      <c r="AI46" s="4"/>
      <c r="AJ46" s="4"/>
      <c r="AK46" s="4" t="e">
        <f t="shared" si="31"/>
        <v>#DIV/0!</v>
      </c>
      <c r="AL46" s="4"/>
      <c r="AM46" s="4"/>
      <c r="AN46" s="4" t="e">
        <f t="shared" si="32"/>
        <v>#DIV/0!</v>
      </c>
      <c r="AO46" s="4"/>
      <c r="AP46" s="4"/>
      <c r="AQ46" s="4" t="e">
        <f t="shared" si="33"/>
        <v>#DIV/0!</v>
      </c>
      <c r="AR46" s="4"/>
      <c r="AS46" s="4"/>
      <c r="AT46" s="4" t="e">
        <f t="shared" si="34"/>
        <v>#DIV/0!</v>
      </c>
      <c r="AU46" s="4"/>
      <c r="AV46" s="4"/>
      <c r="AW46" s="4" t="e">
        <f t="shared" si="35"/>
        <v>#DIV/0!</v>
      </c>
      <c r="AX46" s="4"/>
      <c r="AY46" s="4"/>
      <c r="AZ46" s="4" t="e">
        <f t="shared" si="36"/>
        <v>#DIV/0!</v>
      </c>
      <c r="BA46" s="4">
        <f t="shared" si="18"/>
        <v>0</v>
      </c>
      <c r="BB46" s="4">
        <f t="shared" si="19"/>
        <v>0</v>
      </c>
      <c r="BC46" s="4" t="e">
        <f t="shared" si="20"/>
        <v>#DIV/0!</v>
      </c>
    </row>
    <row r="47" spans="1:55" hidden="1" x14ac:dyDescent="0.15">
      <c r="A47" s="32"/>
      <c r="B47" t="s">
        <v>32</v>
      </c>
      <c r="C47" t="s">
        <v>33</v>
      </c>
      <c r="D47" t="s">
        <v>29</v>
      </c>
      <c r="E47" s="4"/>
      <c r="F47" s="4"/>
      <c r="G47" s="4" t="e">
        <f t="shared" si="21"/>
        <v>#DIV/0!</v>
      </c>
      <c r="H47" s="4"/>
      <c r="I47" s="4"/>
      <c r="J47" s="4" t="e">
        <f t="shared" si="22"/>
        <v>#DIV/0!</v>
      </c>
      <c r="K47" s="4"/>
      <c r="L47" s="4"/>
      <c r="M47" s="4" t="e">
        <f t="shared" si="23"/>
        <v>#DIV/0!</v>
      </c>
      <c r="N47" s="4"/>
      <c r="O47" s="4"/>
      <c r="P47" s="4" t="e">
        <f t="shared" si="24"/>
        <v>#DIV/0!</v>
      </c>
      <c r="Q47" s="4"/>
      <c r="R47" s="4"/>
      <c r="S47" s="4" t="e">
        <f t="shared" si="25"/>
        <v>#DIV/0!</v>
      </c>
      <c r="T47" s="4"/>
      <c r="U47" s="4"/>
      <c r="V47" s="4" t="e">
        <f t="shared" si="26"/>
        <v>#DIV/0!</v>
      </c>
      <c r="W47" s="4"/>
      <c r="X47" s="4"/>
      <c r="Y47" s="4" t="e">
        <f t="shared" si="27"/>
        <v>#DIV/0!</v>
      </c>
      <c r="Z47" s="4"/>
      <c r="AA47" s="4"/>
      <c r="AB47" s="4" t="e">
        <f t="shared" si="28"/>
        <v>#DIV/0!</v>
      </c>
      <c r="AC47" s="4"/>
      <c r="AD47" s="4"/>
      <c r="AE47" s="4" t="e">
        <f t="shared" si="29"/>
        <v>#DIV/0!</v>
      </c>
      <c r="AF47" s="4"/>
      <c r="AG47" s="4"/>
      <c r="AH47" s="4" t="e">
        <f t="shared" si="30"/>
        <v>#DIV/0!</v>
      </c>
      <c r="AI47" s="4"/>
      <c r="AJ47" s="4"/>
      <c r="AK47" s="4" t="e">
        <f t="shared" si="31"/>
        <v>#DIV/0!</v>
      </c>
      <c r="AL47" s="4"/>
      <c r="AM47" s="4"/>
      <c r="AN47" s="4" t="e">
        <f t="shared" si="32"/>
        <v>#DIV/0!</v>
      </c>
      <c r="AO47" s="4"/>
      <c r="AP47" s="4"/>
      <c r="AQ47" s="4" t="e">
        <f t="shared" si="33"/>
        <v>#DIV/0!</v>
      </c>
      <c r="AR47" s="4"/>
      <c r="AS47" s="4"/>
      <c r="AT47" s="4" t="e">
        <f t="shared" si="34"/>
        <v>#DIV/0!</v>
      </c>
      <c r="AU47" s="4"/>
      <c r="AV47" s="4"/>
      <c r="AW47" s="4" t="e">
        <f t="shared" si="35"/>
        <v>#DIV/0!</v>
      </c>
      <c r="AX47" s="4"/>
      <c r="AY47" s="4"/>
      <c r="AZ47" s="4" t="e">
        <f t="shared" si="36"/>
        <v>#DIV/0!</v>
      </c>
      <c r="BA47" s="4">
        <f t="shared" si="18"/>
        <v>0</v>
      </c>
      <c r="BB47" s="4">
        <f t="shared" si="19"/>
        <v>0</v>
      </c>
      <c r="BC47" s="4" t="e">
        <f t="shared" si="20"/>
        <v>#DIV/0!</v>
      </c>
    </row>
    <row r="48" spans="1:55" hidden="1" x14ac:dyDescent="0.15">
      <c r="A48" s="32"/>
      <c r="D48" s="1" t="s">
        <v>34</v>
      </c>
      <c r="E48" s="4"/>
      <c r="F48" s="4"/>
      <c r="G48" s="4"/>
      <c r="H48" s="4">
        <f>SUBTOTAL(9,H41:H47)</f>
        <v>7000</v>
      </c>
      <c r="I48" s="4">
        <f>SUBTOTAL(9,I41:I47)</f>
        <v>391104000</v>
      </c>
      <c r="J48" s="4">
        <f t="shared" si="22"/>
        <v>55872</v>
      </c>
      <c r="K48" s="4">
        <f>SUBTOTAL(9,K41:K47)</f>
        <v>7000</v>
      </c>
      <c r="L48" s="4">
        <f>SUBTOTAL(9,L41:L47)</f>
        <v>431529000</v>
      </c>
      <c r="M48" s="4">
        <f t="shared" si="23"/>
        <v>61647</v>
      </c>
      <c r="N48" s="4">
        <f>SUBTOTAL(9,N41:N47)</f>
        <v>14000</v>
      </c>
      <c r="O48" s="4">
        <f>SUBTOTAL(9,O41:O47)</f>
        <v>861364000</v>
      </c>
      <c r="P48" s="4">
        <f t="shared" si="24"/>
        <v>61526</v>
      </c>
      <c r="Q48" s="4">
        <f>SUBTOTAL(9,Q41:Q47)</f>
        <v>14200</v>
      </c>
      <c r="R48" s="4">
        <f>SUBTOTAL(9,R41:R47)</f>
        <v>904810000</v>
      </c>
      <c r="S48" s="4">
        <f t="shared" si="25"/>
        <v>63719.014084507042</v>
      </c>
      <c r="T48" s="4">
        <f>SUBTOTAL(9,T41:T47)</f>
        <v>21200</v>
      </c>
      <c r="U48" s="4">
        <f>SUBTOTAL(9,U41:U47)</f>
        <v>1317960800</v>
      </c>
      <c r="V48" s="4">
        <f t="shared" si="26"/>
        <v>62167.962264150941</v>
      </c>
      <c r="W48" s="4"/>
      <c r="X48" s="4"/>
      <c r="Y48" s="4"/>
      <c r="Z48" s="4">
        <f>SUBTOTAL(9,Z41:Z47)</f>
        <v>35200</v>
      </c>
      <c r="AA48" s="4">
        <f>SUBTOTAL(9,AA41:AA47)</f>
        <v>2162458400</v>
      </c>
      <c r="AB48" s="4">
        <f t="shared" si="28"/>
        <v>61433.477272727272</v>
      </c>
      <c r="AC48" s="4">
        <f>SUBTOTAL(9,AC41:AC47)</f>
        <v>7000</v>
      </c>
      <c r="AD48" s="4">
        <f>SUBTOTAL(9,AD41:AD47)</f>
        <v>444220000</v>
      </c>
      <c r="AE48" s="4">
        <f t="shared" si="29"/>
        <v>63460</v>
      </c>
      <c r="AF48" s="4">
        <f>SUBTOTAL(9,AF41:AF47)</f>
        <v>7200</v>
      </c>
      <c r="AG48" s="4">
        <f>SUBTOTAL(9,AG41:AG47)</f>
        <v>444643200</v>
      </c>
      <c r="AH48" s="4">
        <f t="shared" si="30"/>
        <v>61756</v>
      </c>
      <c r="AI48" s="4"/>
      <c r="AJ48" s="4"/>
      <c r="AK48" s="4"/>
      <c r="AL48" s="4"/>
      <c r="AM48" s="4"/>
      <c r="AN48" s="4"/>
      <c r="AO48" s="4">
        <f>SUBTOTAL(9,AO41:AO47)</f>
        <v>11128</v>
      </c>
      <c r="AP48" s="4">
        <f>SUBTOTAL(9,AP41:AP47)</f>
        <v>765211852</v>
      </c>
      <c r="AQ48" s="4">
        <f t="shared" si="33"/>
        <v>68764.544572250175</v>
      </c>
      <c r="AR48" s="4"/>
      <c r="AS48" s="4"/>
      <c r="AT48" s="4"/>
      <c r="AU48" s="4"/>
      <c r="AV48" s="4"/>
      <c r="AW48" s="4"/>
      <c r="AX48" s="4">
        <f>SUBTOTAL(9,AX41:AX47)</f>
        <v>12700</v>
      </c>
      <c r="AY48" s="4">
        <f>SUBTOTAL(9,AY41:AY47)</f>
        <v>868946700</v>
      </c>
      <c r="AZ48" s="4">
        <f t="shared" si="36"/>
        <v>68421</v>
      </c>
      <c r="BA48" s="4">
        <f t="shared" si="18"/>
        <v>136628</v>
      </c>
      <c r="BB48" s="4">
        <f t="shared" si="19"/>
        <v>8592247952</v>
      </c>
      <c r="BC48" s="4">
        <f t="shared" si="20"/>
        <v>62887.899639898118</v>
      </c>
    </row>
    <row r="49" spans="1:55" ht="13.5" hidden="1" x14ac:dyDescent="0.15">
      <c r="A49" s="32"/>
      <c r="B49" t="s">
        <v>32</v>
      </c>
      <c r="C49" t="s">
        <v>33</v>
      </c>
      <c r="D49" t="s">
        <v>10</v>
      </c>
      <c r="E49" s="5">
        <v>7200</v>
      </c>
      <c r="F49" s="6">
        <v>381931200</v>
      </c>
      <c r="G49" s="4">
        <f t="shared" si="21"/>
        <v>53046</v>
      </c>
      <c r="H49" s="4">
        <v>7000</v>
      </c>
      <c r="I49" s="4">
        <v>394800000</v>
      </c>
      <c r="J49" s="4">
        <f t="shared" si="22"/>
        <v>56400</v>
      </c>
      <c r="K49" s="5">
        <v>7200</v>
      </c>
      <c r="L49" s="6">
        <v>438328800</v>
      </c>
      <c r="M49" s="4">
        <f t="shared" si="23"/>
        <v>60879</v>
      </c>
      <c r="N49" s="5">
        <v>7200</v>
      </c>
      <c r="O49" s="6">
        <v>458640000</v>
      </c>
      <c r="P49" s="4">
        <f t="shared" si="24"/>
        <v>63700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8">
        <v>7000</v>
      </c>
      <c r="AD49" s="9">
        <v>443261000</v>
      </c>
      <c r="AE49" s="4">
        <f t="shared" si="29"/>
        <v>63323</v>
      </c>
      <c r="AF49" s="4"/>
      <c r="AG49" s="4"/>
      <c r="AH49" s="4"/>
      <c r="AI49" s="4"/>
      <c r="AJ49" s="4"/>
      <c r="AK49" s="4"/>
      <c r="AL49" s="10">
        <v>6200</v>
      </c>
      <c r="AM49" s="11">
        <v>388126200</v>
      </c>
      <c r="AN49" s="4">
        <f t="shared" si="32"/>
        <v>62601</v>
      </c>
      <c r="AO49" s="10">
        <v>5500</v>
      </c>
      <c r="AP49" s="11">
        <v>390093000</v>
      </c>
      <c r="AQ49" s="4">
        <f t="shared" si="33"/>
        <v>70926</v>
      </c>
      <c r="AR49" s="4"/>
      <c r="AS49" s="4"/>
      <c r="AT49" s="4"/>
      <c r="AU49" s="4"/>
      <c r="AV49" s="4"/>
      <c r="AW49" s="4"/>
      <c r="AX49" s="4"/>
      <c r="AY49" s="4"/>
      <c r="AZ49" s="4"/>
      <c r="BA49" s="4">
        <f t="shared" si="18"/>
        <v>47300</v>
      </c>
      <c r="BB49" s="4">
        <f t="shared" si="19"/>
        <v>2895180200</v>
      </c>
      <c r="BC49" s="4">
        <f t="shared" si="20"/>
        <v>61208.883720930229</v>
      </c>
    </row>
    <row r="50" spans="1:55" ht="13.5" hidden="1" x14ac:dyDescent="0.15">
      <c r="A50" s="32"/>
      <c r="B50" t="s">
        <v>32</v>
      </c>
      <c r="C50" t="s">
        <v>33</v>
      </c>
      <c r="D50" t="s">
        <v>10</v>
      </c>
      <c r="E50" s="4"/>
      <c r="F50" s="4"/>
      <c r="G50" s="4" t="e">
        <f t="shared" si="21"/>
        <v>#DIV/0!</v>
      </c>
      <c r="H50" s="4">
        <v>7000</v>
      </c>
      <c r="I50" s="4">
        <v>394100000</v>
      </c>
      <c r="J50" s="4">
        <f t="shared" si="22"/>
        <v>56300</v>
      </c>
      <c r="K50" s="5">
        <v>7000</v>
      </c>
      <c r="L50" s="6">
        <v>432453000</v>
      </c>
      <c r="M50" s="4">
        <f t="shared" si="23"/>
        <v>61779</v>
      </c>
      <c r="N50" s="4"/>
      <c r="O50" s="4"/>
      <c r="P50" s="4" t="e">
        <f t="shared" si="24"/>
        <v>#DIV/0!</v>
      </c>
      <c r="Q50" s="4"/>
      <c r="R50" s="4"/>
      <c r="S50" s="4" t="e">
        <f t="shared" si="25"/>
        <v>#DIV/0!</v>
      </c>
      <c r="T50" s="4"/>
      <c r="U50" s="4"/>
      <c r="V50" s="4" t="e">
        <f t="shared" si="26"/>
        <v>#DIV/0!</v>
      </c>
      <c r="W50" s="4"/>
      <c r="X50" s="4"/>
      <c r="Y50" s="4" t="e">
        <f t="shared" si="27"/>
        <v>#DIV/0!</v>
      </c>
      <c r="Z50" s="4"/>
      <c r="AA50" s="4"/>
      <c r="AB50" s="4" t="e">
        <f t="shared" si="28"/>
        <v>#DIV/0!</v>
      </c>
      <c r="AC50" s="8">
        <v>7000</v>
      </c>
      <c r="AD50" s="9">
        <v>440888000</v>
      </c>
      <c r="AE50" s="4">
        <f t="shared" si="29"/>
        <v>62984</v>
      </c>
      <c r="AF50" s="4"/>
      <c r="AG50" s="4"/>
      <c r="AH50" s="4" t="e">
        <f t="shared" si="30"/>
        <v>#DIV/0!</v>
      </c>
      <c r="AI50" s="4"/>
      <c r="AJ50" s="4"/>
      <c r="AK50" s="4" t="e">
        <f t="shared" si="31"/>
        <v>#DIV/0!</v>
      </c>
      <c r="AL50" s="4"/>
      <c r="AM50" s="4"/>
      <c r="AN50" s="4" t="e">
        <f t="shared" si="32"/>
        <v>#DIV/0!</v>
      </c>
      <c r="AO50" s="10">
        <v>5500</v>
      </c>
      <c r="AP50" s="11">
        <v>366217500</v>
      </c>
      <c r="AQ50" s="4">
        <f t="shared" si="33"/>
        <v>66585</v>
      </c>
      <c r="AR50" s="4"/>
      <c r="AS50" s="4"/>
      <c r="AT50" s="4" t="e">
        <f t="shared" si="34"/>
        <v>#DIV/0!</v>
      </c>
      <c r="AU50" s="4"/>
      <c r="AV50" s="4"/>
      <c r="AW50" s="4" t="e">
        <f t="shared" si="35"/>
        <v>#DIV/0!</v>
      </c>
      <c r="AX50" s="4"/>
      <c r="AY50" s="4"/>
      <c r="AZ50" s="4" t="e">
        <f t="shared" si="36"/>
        <v>#DIV/0!</v>
      </c>
      <c r="BA50" s="4">
        <f t="shared" si="18"/>
        <v>26500</v>
      </c>
      <c r="BB50" s="4">
        <f t="shared" si="19"/>
        <v>1633658500</v>
      </c>
      <c r="BC50" s="4">
        <f t="shared" si="20"/>
        <v>61647.490566037734</v>
      </c>
    </row>
    <row r="51" spans="1:55" ht="13.5" hidden="1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 t="e">
        <f t="shared" si="21"/>
        <v>#DIV/0!</v>
      </c>
      <c r="H51" s="4"/>
      <c r="I51" s="4"/>
      <c r="J51" s="4" t="e">
        <f t="shared" si="22"/>
        <v>#DIV/0!</v>
      </c>
      <c r="K51" s="5">
        <v>7000</v>
      </c>
      <c r="L51" s="6">
        <v>433685000</v>
      </c>
      <c r="M51" s="4">
        <f t="shared" si="23"/>
        <v>61955</v>
      </c>
      <c r="N51" s="4"/>
      <c r="O51" s="4"/>
      <c r="P51" s="4" t="e">
        <f t="shared" si="24"/>
        <v>#DIV/0!</v>
      </c>
      <c r="Q51" s="4"/>
      <c r="R51" s="4"/>
      <c r="S51" s="4" t="e">
        <f t="shared" si="25"/>
        <v>#DIV/0!</v>
      </c>
      <c r="T51" s="4"/>
      <c r="U51" s="4"/>
      <c r="V51" s="4" t="e">
        <f t="shared" si="26"/>
        <v>#DIV/0!</v>
      </c>
      <c r="W51" s="4"/>
      <c r="X51" s="4"/>
      <c r="Y51" s="4" t="e">
        <f t="shared" si="27"/>
        <v>#DIV/0!</v>
      </c>
      <c r="Z51" s="4"/>
      <c r="AA51" s="4"/>
      <c r="AB51" s="4" t="e">
        <f t="shared" si="28"/>
        <v>#DIV/0!</v>
      </c>
      <c r="AC51" s="8">
        <v>7000</v>
      </c>
      <c r="AD51" s="9">
        <v>435274000</v>
      </c>
      <c r="AE51" s="4">
        <f t="shared" si="29"/>
        <v>62182</v>
      </c>
      <c r="AF51" s="4"/>
      <c r="AG51" s="4"/>
      <c r="AH51" s="4" t="e">
        <f t="shared" si="30"/>
        <v>#DIV/0!</v>
      </c>
      <c r="AI51" s="4"/>
      <c r="AJ51" s="4"/>
      <c r="AK51" s="4" t="e">
        <f t="shared" si="31"/>
        <v>#DIV/0!</v>
      </c>
      <c r="AL51" s="4"/>
      <c r="AM51" s="4"/>
      <c r="AN51" s="4" t="e">
        <f t="shared" si="32"/>
        <v>#DIV/0!</v>
      </c>
      <c r="AO51" s="4"/>
      <c r="AP51" s="4"/>
      <c r="AQ51" s="4" t="e">
        <f t="shared" si="33"/>
        <v>#DIV/0!</v>
      </c>
      <c r="AR51" s="4"/>
      <c r="AS51" s="4"/>
      <c r="AT51" s="4" t="e">
        <f t="shared" si="34"/>
        <v>#DIV/0!</v>
      </c>
      <c r="AU51" s="4"/>
      <c r="AV51" s="4"/>
      <c r="AW51" s="4" t="e">
        <f t="shared" si="35"/>
        <v>#DIV/0!</v>
      </c>
      <c r="AX51" s="4"/>
      <c r="AY51" s="4"/>
      <c r="AZ51" s="4" t="e">
        <f t="shared" si="36"/>
        <v>#DIV/0!</v>
      </c>
      <c r="BA51" s="4">
        <f t="shared" si="18"/>
        <v>14000</v>
      </c>
      <c r="BB51" s="4">
        <f t="shared" si="19"/>
        <v>868959000</v>
      </c>
      <c r="BC51" s="4">
        <f t="shared" si="20"/>
        <v>62068.5</v>
      </c>
    </row>
    <row r="52" spans="1:55" hidden="1" x14ac:dyDescent="0.15">
      <c r="A52" s="32"/>
      <c r="B52" t="s">
        <v>32</v>
      </c>
      <c r="C52" t="s">
        <v>33</v>
      </c>
      <c r="D52" t="s">
        <v>10</v>
      </c>
      <c r="E52" s="4"/>
      <c r="F52" s="4"/>
      <c r="G52" s="4" t="e">
        <f t="shared" si="21"/>
        <v>#DIV/0!</v>
      </c>
      <c r="H52" s="4"/>
      <c r="I52" s="4"/>
      <c r="J52" s="4" t="e">
        <f t="shared" si="22"/>
        <v>#DIV/0!</v>
      </c>
      <c r="K52" s="4"/>
      <c r="L52" s="4"/>
      <c r="M52" s="4" t="e">
        <f t="shared" si="23"/>
        <v>#DIV/0!</v>
      </c>
      <c r="N52" s="4"/>
      <c r="O52" s="4"/>
      <c r="P52" s="4" t="e">
        <f t="shared" si="24"/>
        <v>#DIV/0!</v>
      </c>
      <c r="Q52" s="4"/>
      <c r="R52" s="4"/>
      <c r="S52" s="4" t="e">
        <f t="shared" si="25"/>
        <v>#DIV/0!</v>
      </c>
      <c r="T52" s="4"/>
      <c r="U52" s="4"/>
      <c r="V52" s="4" t="e">
        <f t="shared" si="26"/>
        <v>#DIV/0!</v>
      </c>
      <c r="W52" s="4"/>
      <c r="X52" s="4"/>
      <c r="Y52" s="4" t="e">
        <f t="shared" si="27"/>
        <v>#DIV/0!</v>
      </c>
      <c r="Z52" s="4"/>
      <c r="AA52" s="4"/>
      <c r="AB52" s="4" t="e">
        <f t="shared" si="28"/>
        <v>#DIV/0!</v>
      </c>
      <c r="AC52" s="4"/>
      <c r="AD52" s="4"/>
      <c r="AE52" s="4" t="e">
        <f t="shared" si="29"/>
        <v>#DIV/0!</v>
      </c>
      <c r="AF52" s="4"/>
      <c r="AG52" s="4"/>
      <c r="AH52" s="4" t="e">
        <f t="shared" si="30"/>
        <v>#DIV/0!</v>
      </c>
      <c r="AI52" s="4"/>
      <c r="AJ52" s="4"/>
      <c r="AK52" s="4" t="e">
        <f t="shared" si="31"/>
        <v>#DIV/0!</v>
      </c>
      <c r="AL52" s="4"/>
      <c r="AM52" s="4"/>
      <c r="AN52" s="4" t="e">
        <f t="shared" si="32"/>
        <v>#DIV/0!</v>
      </c>
      <c r="AO52" s="4"/>
      <c r="AP52" s="4"/>
      <c r="AQ52" s="4" t="e">
        <f t="shared" si="33"/>
        <v>#DIV/0!</v>
      </c>
      <c r="AR52" s="4"/>
      <c r="AS52" s="4"/>
      <c r="AT52" s="4" t="e">
        <f t="shared" si="34"/>
        <v>#DIV/0!</v>
      </c>
      <c r="AU52" s="4"/>
      <c r="AV52" s="4"/>
      <c r="AW52" s="4" t="e">
        <f t="shared" si="35"/>
        <v>#DIV/0!</v>
      </c>
      <c r="AX52" s="4"/>
      <c r="AY52" s="4"/>
      <c r="AZ52" s="4" t="e">
        <f t="shared" si="36"/>
        <v>#DIV/0!</v>
      </c>
      <c r="BA52" s="4">
        <f t="shared" si="18"/>
        <v>0</v>
      </c>
      <c r="BB52" s="4">
        <f t="shared" si="19"/>
        <v>0</v>
      </c>
      <c r="BC52" s="4" t="e">
        <f t="shared" si="20"/>
        <v>#DIV/0!</v>
      </c>
    </row>
    <row r="53" spans="1:55" hidden="1" x14ac:dyDescent="0.15">
      <c r="A53" s="32"/>
      <c r="D53" s="1" t="s">
        <v>11</v>
      </c>
      <c r="E53" s="4">
        <f>SUBTOTAL(9,E49:E52)</f>
        <v>7200</v>
      </c>
      <c r="F53" s="4">
        <f>SUBTOTAL(9,F49:F52)</f>
        <v>381931200</v>
      </c>
      <c r="G53" s="4">
        <f t="shared" si="21"/>
        <v>53046</v>
      </c>
      <c r="H53" s="4">
        <f>SUBTOTAL(9,H49:H52)</f>
        <v>14000</v>
      </c>
      <c r="I53" s="4">
        <f>SUBTOTAL(9,I49:I52)</f>
        <v>788900000</v>
      </c>
      <c r="J53" s="4">
        <f t="shared" si="22"/>
        <v>56350</v>
      </c>
      <c r="K53" s="4">
        <f>SUBTOTAL(9,K49:K52)</f>
        <v>21200</v>
      </c>
      <c r="L53" s="4">
        <f>SUBTOTAL(9,L49:L52)</f>
        <v>1304466800</v>
      </c>
      <c r="M53" s="4">
        <f t="shared" si="23"/>
        <v>61531.452830188682</v>
      </c>
      <c r="N53" s="4">
        <f>SUBTOTAL(9,N49:N52)</f>
        <v>7200</v>
      </c>
      <c r="O53" s="4">
        <f>SUBTOTAL(9,O49:O52)</f>
        <v>458640000</v>
      </c>
      <c r="P53" s="4">
        <f t="shared" si="24"/>
        <v>63700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>
        <f>SUBTOTAL(9,AC49:AC52)</f>
        <v>21000</v>
      </c>
      <c r="AD53" s="4">
        <f>SUBTOTAL(9,AD49:AD52)</f>
        <v>1319423000</v>
      </c>
      <c r="AE53" s="4">
        <f t="shared" si="29"/>
        <v>62829.666666666664</v>
      </c>
      <c r="AF53" s="4"/>
      <c r="AG53" s="4"/>
      <c r="AH53" s="4"/>
      <c r="AI53" s="4"/>
      <c r="AJ53" s="4"/>
      <c r="AK53" s="4"/>
      <c r="AL53" s="4">
        <f>SUBTOTAL(9,AL49:AL52)</f>
        <v>6200</v>
      </c>
      <c r="AM53" s="4">
        <f>SUBTOTAL(9,AM49:AM52)</f>
        <v>388126200</v>
      </c>
      <c r="AN53" s="4">
        <f t="shared" si="32"/>
        <v>62601</v>
      </c>
      <c r="AO53" s="4">
        <f>SUBTOTAL(9,AO49:AO52)</f>
        <v>11000</v>
      </c>
      <c r="AP53" s="4">
        <f>SUBTOTAL(9,AP49:AP52)</f>
        <v>756310500</v>
      </c>
      <c r="AQ53" s="4">
        <f t="shared" si="33"/>
        <v>68755.5</v>
      </c>
      <c r="AR53" s="4"/>
      <c r="AS53" s="4"/>
      <c r="AT53" s="4"/>
      <c r="AU53" s="4"/>
      <c r="AV53" s="4"/>
      <c r="AW53" s="4"/>
      <c r="AX53" s="4"/>
      <c r="AY53" s="4"/>
      <c r="AZ53" s="4"/>
      <c r="BA53" s="4">
        <f t="shared" si="18"/>
        <v>87800</v>
      </c>
      <c r="BB53" s="4">
        <f t="shared" si="19"/>
        <v>5397797700</v>
      </c>
      <c r="BC53" s="4">
        <f t="shared" si="20"/>
        <v>61478.333712984051</v>
      </c>
    </row>
    <row r="54" spans="1:55" hidden="1" x14ac:dyDescent="0.15">
      <c r="A54" s="32"/>
      <c r="B54" t="s">
        <v>32</v>
      </c>
      <c r="C54" t="s">
        <v>33</v>
      </c>
      <c r="D54" t="s">
        <v>35</v>
      </c>
      <c r="E54" s="4"/>
      <c r="F54" s="4"/>
      <c r="G54" s="4" t="e">
        <f t="shared" si="21"/>
        <v>#DIV/0!</v>
      </c>
      <c r="H54" s="4"/>
      <c r="I54" s="4"/>
      <c r="J54" s="4" t="e">
        <f t="shared" si="22"/>
        <v>#DIV/0!</v>
      </c>
      <c r="K54" s="4"/>
      <c r="L54" s="4"/>
      <c r="M54" s="4" t="e">
        <f t="shared" si="23"/>
        <v>#DIV/0!</v>
      </c>
      <c r="N54" s="4"/>
      <c r="O54" s="4"/>
      <c r="P54" s="4" t="e">
        <f t="shared" si="24"/>
        <v>#DIV/0!</v>
      </c>
      <c r="Q54" s="4"/>
      <c r="R54" s="4"/>
      <c r="S54" s="4" t="e">
        <f t="shared" si="25"/>
        <v>#DIV/0!</v>
      </c>
      <c r="T54" s="4"/>
      <c r="U54" s="4"/>
      <c r="V54" s="4" t="e">
        <f t="shared" si="26"/>
        <v>#DIV/0!</v>
      </c>
      <c r="W54" s="5">
        <v>7100</v>
      </c>
      <c r="X54" s="6">
        <v>439703000</v>
      </c>
      <c r="Y54" s="4">
        <f t="shared" si="27"/>
        <v>61930</v>
      </c>
      <c r="Z54" s="4"/>
      <c r="AA54" s="4"/>
      <c r="AB54" s="4" t="e">
        <f t="shared" si="28"/>
        <v>#DIV/0!</v>
      </c>
      <c r="AC54" s="4"/>
      <c r="AD54" s="4"/>
      <c r="AE54" s="4" t="e">
        <f t="shared" si="29"/>
        <v>#DIV/0!</v>
      </c>
      <c r="AF54" s="4"/>
      <c r="AG54" s="4"/>
      <c r="AH54" s="4" t="e">
        <f t="shared" si="30"/>
        <v>#DIV/0!</v>
      </c>
      <c r="AI54" s="4"/>
      <c r="AJ54" s="4"/>
      <c r="AK54" s="4" t="e">
        <f t="shared" si="31"/>
        <v>#DIV/0!</v>
      </c>
      <c r="AL54" s="4"/>
      <c r="AM54" s="4"/>
      <c r="AN54" s="4" t="e">
        <f t="shared" si="32"/>
        <v>#DIV/0!</v>
      </c>
      <c r="AO54" s="4"/>
      <c r="AP54" s="4"/>
      <c r="AQ54" s="4" t="e">
        <f t="shared" si="33"/>
        <v>#DIV/0!</v>
      </c>
      <c r="AR54" s="4"/>
      <c r="AS54" s="4"/>
      <c r="AT54" s="4" t="e">
        <f t="shared" si="34"/>
        <v>#DIV/0!</v>
      </c>
      <c r="AU54" s="4"/>
      <c r="AV54" s="4"/>
      <c r="AW54" s="4" t="e">
        <f t="shared" si="35"/>
        <v>#DIV/0!</v>
      </c>
      <c r="AX54" s="4"/>
      <c r="AY54" s="4"/>
      <c r="AZ54" s="4" t="e">
        <f t="shared" si="36"/>
        <v>#DIV/0!</v>
      </c>
      <c r="BA54" s="4">
        <f t="shared" si="18"/>
        <v>7100</v>
      </c>
      <c r="BB54" s="4">
        <f t="shared" si="19"/>
        <v>439703000</v>
      </c>
      <c r="BC54" s="4">
        <f t="shared" si="20"/>
        <v>61930</v>
      </c>
    </row>
    <row r="55" spans="1:55" hidden="1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 t="e">
        <f t="shared" si="21"/>
        <v>#DIV/0!</v>
      </c>
      <c r="H55" s="4"/>
      <c r="I55" s="4"/>
      <c r="J55" s="4" t="e">
        <f t="shared" si="22"/>
        <v>#DIV/0!</v>
      </c>
      <c r="K55" s="4"/>
      <c r="L55" s="4"/>
      <c r="M55" s="4" t="e">
        <f t="shared" si="23"/>
        <v>#DIV/0!</v>
      </c>
      <c r="N55" s="4"/>
      <c r="O55" s="4"/>
      <c r="P55" s="4" t="e">
        <f t="shared" si="24"/>
        <v>#DIV/0!</v>
      </c>
      <c r="Q55" s="4"/>
      <c r="R55" s="4"/>
      <c r="S55" s="4" t="e">
        <f t="shared" si="25"/>
        <v>#DIV/0!</v>
      </c>
      <c r="T55" s="4"/>
      <c r="U55" s="4"/>
      <c r="V55" s="4" t="e">
        <f t="shared" si="26"/>
        <v>#DIV/0!</v>
      </c>
      <c r="W55" s="4"/>
      <c r="X55" s="4"/>
      <c r="Y55" s="4" t="e">
        <f t="shared" si="27"/>
        <v>#DIV/0!</v>
      </c>
      <c r="Z55" s="4"/>
      <c r="AA55" s="4"/>
      <c r="AB55" s="4" t="e">
        <f t="shared" si="28"/>
        <v>#DIV/0!</v>
      </c>
      <c r="AC55" s="4"/>
      <c r="AD55" s="4"/>
      <c r="AE55" s="4" t="e">
        <f t="shared" si="29"/>
        <v>#DIV/0!</v>
      </c>
      <c r="AF55" s="4"/>
      <c r="AG55" s="4"/>
      <c r="AH55" s="4" t="e">
        <f t="shared" si="30"/>
        <v>#DIV/0!</v>
      </c>
      <c r="AI55" s="4"/>
      <c r="AJ55" s="4"/>
      <c r="AK55" s="4" t="e">
        <f t="shared" si="31"/>
        <v>#DIV/0!</v>
      </c>
      <c r="AL55" s="4"/>
      <c r="AM55" s="4"/>
      <c r="AN55" s="4" t="e">
        <f t="shared" si="32"/>
        <v>#DIV/0!</v>
      </c>
      <c r="AO55" s="4"/>
      <c r="AP55" s="4"/>
      <c r="AQ55" s="4" t="e">
        <f t="shared" si="33"/>
        <v>#DIV/0!</v>
      </c>
      <c r="AR55" s="4"/>
      <c r="AS55" s="4"/>
      <c r="AT55" s="4" t="e">
        <f t="shared" si="34"/>
        <v>#DIV/0!</v>
      </c>
      <c r="AU55" s="4"/>
      <c r="AV55" s="4"/>
      <c r="AW55" s="4" t="e">
        <f t="shared" si="35"/>
        <v>#DIV/0!</v>
      </c>
      <c r="AX55" s="4"/>
      <c r="AY55" s="4"/>
      <c r="AZ55" s="4" t="e">
        <f t="shared" si="36"/>
        <v>#DIV/0!</v>
      </c>
      <c r="BA55" s="4">
        <f t="shared" si="18"/>
        <v>0</v>
      </c>
      <c r="BB55" s="4">
        <f t="shared" si="19"/>
        <v>0</v>
      </c>
      <c r="BC55" s="4" t="e">
        <f t="shared" si="20"/>
        <v>#DIV/0!</v>
      </c>
    </row>
    <row r="56" spans="1:55" hidden="1" x14ac:dyDescent="0.15">
      <c r="A56" s="32"/>
      <c r="B56" t="s">
        <v>32</v>
      </c>
      <c r="C56" t="s">
        <v>33</v>
      </c>
      <c r="D56" t="s">
        <v>35</v>
      </c>
      <c r="E56" s="4"/>
      <c r="F56" s="4"/>
      <c r="G56" s="4" t="e">
        <f t="shared" si="21"/>
        <v>#DIV/0!</v>
      </c>
      <c r="H56" s="4"/>
      <c r="I56" s="4"/>
      <c r="J56" s="4" t="e">
        <f t="shared" si="22"/>
        <v>#DIV/0!</v>
      </c>
      <c r="K56" s="4"/>
      <c r="L56" s="4"/>
      <c r="M56" s="4" t="e">
        <f t="shared" si="23"/>
        <v>#DIV/0!</v>
      </c>
      <c r="N56" s="4"/>
      <c r="O56" s="4"/>
      <c r="P56" s="4" t="e">
        <f t="shared" si="24"/>
        <v>#DIV/0!</v>
      </c>
      <c r="Q56" s="4"/>
      <c r="R56" s="4"/>
      <c r="S56" s="4" t="e">
        <f t="shared" si="25"/>
        <v>#DIV/0!</v>
      </c>
      <c r="T56" s="4"/>
      <c r="U56" s="4"/>
      <c r="V56" s="4" t="e">
        <f t="shared" si="26"/>
        <v>#DIV/0!</v>
      </c>
      <c r="W56" s="4"/>
      <c r="X56" s="4"/>
      <c r="Y56" s="4" t="e">
        <f t="shared" si="27"/>
        <v>#DIV/0!</v>
      </c>
      <c r="Z56" s="4"/>
      <c r="AA56" s="4"/>
      <c r="AB56" s="4" t="e">
        <f t="shared" si="28"/>
        <v>#DIV/0!</v>
      </c>
      <c r="AC56" s="4"/>
      <c r="AD56" s="4"/>
      <c r="AE56" s="4" t="e">
        <f t="shared" si="29"/>
        <v>#DIV/0!</v>
      </c>
      <c r="AF56" s="4"/>
      <c r="AG56" s="4"/>
      <c r="AH56" s="4" t="e">
        <f t="shared" si="30"/>
        <v>#DIV/0!</v>
      </c>
      <c r="AI56" s="4"/>
      <c r="AJ56" s="4"/>
      <c r="AK56" s="4" t="e">
        <f t="shared" si="31"/>
        <v>#DIV/0!</v>
      </c>
      <c r="AL56" s="4"/>
      <c r="AM56" s="4"/>
      <c r="AN56" s="4" t="e">
        <f t="shared" si="32"/>
        <v>#DIV/0!</v>
      </c>
      <c r="AO56" s="4"/>
      <c r="AP56" s="4"/>
      <c r="AQ56" s="4" t="e">
        <f t="shared" si="33"/>
        <v>#DIV/0!</v>
      </c>
      <c r="AR56" s="4"/>
      <c r="AS56" s="4"/>
      <c r="AT56" s="4" t="e">
        <f t="shared" si="34"/>
        <v>#DIV/0!</v>
      </c>
      <c r="AU56" s="4"/>
      <c r="AV56" s="4"/>
      <c r="AW56" s="4" t="e">
        <f t="shared" si="35"/>
        <v>#DIV/0!</v>
      </c>
      <c r="AX56" s="4"/>
      <c r="AY56" s="4"/>
      <c r="AZ56" s="4" t="e">
        <f t="shared" si="36"/>
        <v>#DIV/0!</v>
      </c>
      <c r="BA56" s="4">
        <f t="shared" si="18"/>
        <v>0</v>
      </c>
      <c r="BB56" s="4">
        <f t="shared" si="19"/>
        <v>0</v>
      </c>
      <c r="BC56" s="4" t="e">
        <f t="shared" si="20"/>
        <v>#DIV/0!</v>
      </c>
    </row>
    <row r="57" spans="1:55" hidden="1" x14ac:dyDescent="0.15">
      <c r="A57" s="32"/>
      <c r="D57" s="1" t="s">
        <v>13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>
        <f>SUBTOTAL(9,W54:W56)</f>
        <v>7100</v>
      </c>
      <c r="X57" s="4">
        <f>SUBTOTAL(9,X54:X56)</f>
        <v>439703000</v>
      </c>
      <c r="Y57" s="4">
        <f t="shared" si="27"/>
        <v>61930</v>
      </c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>
        <f t="shared" si="18"/>
        <v>7100</v>
      </c>
      <c r="BB57" s="4">
        <f t="shared" si="19"/>
        <v>439703000</v>
      </c>
      <c r="BC57" s="4">
        <f t="shared" si="20"/>
        <v>61930</v>
      </c>
    </row>
    <row r="58" spans="1:55" hidden="1" x14ac:dyDescent="0.15">
      <c r="A58" s="32"/>
      <c r="B58" t="s">
        <v>32</v>
      </c>
      <c r="C58" t="s">
        <v>33</v>
      </c>
      <c r="D58" t="s">
        <v>36</v>
      </c>
      <c r="E58" s="4"/>
      <c r="F58" s="4"/>
      <c r="G58" s="4" t="e">
        <f t="shared" si="21"/>
        <v>#DIV/0!</v>
      </c>
      <c r="H58" s="4"/>
      <c r="I58" s="4"/>
      <c r="J58" s="4" t="e">
        <f t="shared" si="22"/>
        <v>#DIV/0!</v>
      </c>
      <c r="K58" s="4"/>
      <c r="L58" s="4"/>
      <c r="M58" s="4" t="e">
        <f t="shared" si="23"/>
        <v>#DIV/0!</v>
      </c>
      <c r="N58" s="4"/>
      <c r="O58" s="4"/>
      <c r="P58" s="4" t="e">
        <f t="shared" si="24"/>
        <v>#DIV/0!</v>
      </c>
      <c r="Q58" s="4"/>
      <c r="R58" s="4"/>
      <c r="S58" s="4" t="e">
        <f t="shared" si="25"/>
        <v>#DIV/0!</v>
      </c>
      <c r="T58" s="4"/>
      <c r="U58" s="4"/>
      <c r="V58" s="4" t="e">
        <f t="shared" si="26"/>
        <v>#DIV/0!</v>
      </c>
      <c r="W58" s="4"/>
      <c r="X58" s="4"/>
      <c r="Y58" s="4" t="e">
        <f t="shared" si="27"/>
        <v>#DIV/0!</v>
      </c>
      <c r="Z58" s="4"/>
      <c r="AA58" s="4"/>
      <c r="AB58" s="4" t="e">
        <f t="shared" si="28"/>
        <v>#DIV/0!</v>
      </c>
      <c r="AC58" s="4"/>
      <c r="AD58" s="4"/>
      <c r="AE58" s="4" t="e">
        <f t="shared" si="29"/>
        <v>#DIV/0!</v>
      </c>
      <c r="AF58" s="4"/>
      <c r="AG58" s="4"/>
      <c r="AH58" s="4" t="e">
        <f t="shared" si="30"/>
        <v>#DIV/0!</v>
      </c>
      <c r="AI58" s="4"/>
      <c r="AJ58" s="4"/>
      <c r="AK58" s="4" t="e">
        <f t="shared" si="31"/>
        <v>#DIV/0!</v>
      </c>
      <c r="AL58" s="4"/>
      <c r="AM58" s="4"/>
      <c r="AN58" s="4" t="e">
        <f t="shared" si="32"/>
        <v>#DIV/0!</v>
      </c>
      <c r="AO58" s="4"/>
      <c r="AP58" s="4"/>
      <c r="AQ58" s="4" t="e">
        <f t="shared" si="33"/>
        <v>#DIV/0!</v>
      </c>
      <c r="AR58" s="4"/>
      <c r="AS58" s="4"/>
      <c r="AT58" s="4" t="e">
        <f t="shared" si="34"/>
        <v>#DIV/0!</v>
      </c>
      <c r="AU58" s="4"/>
      <c r="AV58" s="4"/>
      <c r="AW58" s="4" t="e">
        <f t="shared" si="35"/>
        <v>#DIV/0!</v>
      </c>
      <c r="AX58" s="4"/>
      <c r="AY58" s="4"/>
      <c r="AZ58" s="4" t="e">
        <f t="shared" si="36"/>
        <v>#DIV/0!</v>
      </c>
      <c r="BA58" s="4">
        <f t="shared" si="18"/>
        <v>0</v>
      </c>
      <c r="BB58" s="4">
        <f t="shared" si="19"/>
        <v>0</v>
      </c>
      <c r="BC58" s="4" t="e">
        <f t="shared" si="20"/>
        <v>#DIV/0!</v>
      </c>
    </row>
    <row r="59" spans="1:55" hidden="1" x14ac:dyDescent="0.15">
      <c r="A59" s="32"/>
      <c r="B59" t="s">
        <v>32</v>
      </c>
      <c r="C59" t="s">
        <v>33</v>
      </c>
      <c r="D59" t="s">
        <v>36</v>
      </c>
      <c r="E59" s="4"/>
      <c r="F59" s="4"/>
      <c r="G59" s="4" t="e">
        <f t="shared" si="21"/>
        <v>#DIV/0!</v>
      </c>
      <c r="H59" s="4"/>
      <c r="I59" s="4"/>
      <c r="J59" s="4" t="e">
        <f t="shared" si="22"/>
        <v>#DIV/0!</v>
      </c>
      <c r="K59" s="4"/>
      <c r="L59" s="4"/>
      <c r="M59" s="4" t="e">
        <f t="shared" si="23"/>
        <v>#DIV/0!</v>
      </c>
      <c r="N59" s="4"/>
      <c r="O59" s="4"/>
      <c r="P59" s="4" t="e">
        <f t="shared" si="24"/>
        <v>#DIV/0!</v>
      </c>
      <c r="Q59" s="4"/>
      <c r="R59" s="4"/>
      <c r="S59" s="4" t="e">
        <f t="shared" si="25"/>
        <v>#DIV/0!</v>
      </c>
      <c r="T59" s="4"/>
      <c r="U59" s="4"/>
      <c r="V59" s="4" t="e">
        <f t="shared" si="26"/>
        <v>#DIV/0!</v>
      </c>
      <c r="W59" s="4"/>
      <c r="X59" s="4"/>
      <c r="Y59" s="4" t="e">
        <f t="shared" si="27"/>
        <v>#DIV/0!</v>
      </c>
      <c r="Z59" s="4"/>
      <c r="AA59" s="4"/>
      <c r="AB59" s="4" t="e">
        <f t="shared" si="28"/>
        <v>#DIV/0!</v>
      </c>
      <c r="AC59" s="4"/>
      <c r="AD59" s="4"/>
      <c r="AE59" s="4" t="e">
        <f t="shared" si="29"/>
        <v>#DIV/0!</v>
      </c>
      <c r="AF59" s="4"/>
      <c r="AG59" s="4"/>
      <c r="AH59" s="4" t="e">
        <f t="shared" si="30"/>
        <v>#DIV/0!</v>
      </c>
      <c r="AI59" s="4"/>
      <c r="AJ59" s="4"/>
      <c r="AK59" s="4" t="e">
        <f t="shared" si="31"/>
        <v>#DIV/0!</v>
      </c>
      <c r="AL59" s="4"/>
      <c r="AM59" s="4"/>
      <c r="AN59" s="4" t="e">
        <f t="shared" si="32"/>
        <v>#DIV/0!</v>
      </c>
      <c r="AO59" s="4"/>
      <c r="AP59" s="4"/>
      <c r="AQ59" s="4" t="e">
        <f t="shared" si="33"/>
        <v>#DIV/0!</v>
      </c>
      <c r="AR59" s="4"/>
      <c r="AS59" s="4"/>
      <c r="AT59" s="4" t="e">
        <f t="shared" si="34"/>
        <v>#DIV/0!</v>
      </c>
      <c r="AU59" s="4"/>
      <c r="AV59" s="4"/>
      <c r="AW59" s="4" t="e">
        <f t="shared" si="35"/>
        <v>#DIV/0!</v>
      </c>
      <c r="AX59" s="4"/>
      <c r="AY59" s="4"/>
      <c r="AZ59" s="4" t="e">
        <f t="shared" si="36"/>
        <v>#DIV/0!</v>
      </c>
      <c r="BA59" s="4">
        <f t="shared" si="18"/>
        <v>0</v>
      </c>
      <c r="BB59" s="4">
        <f t="shared" si="19"/>
        <v>0</v>
      </c>
      <c r="BC59" s="4" t="e">
        <f t="shared" si="20"/>
        <v>#DIV/0!</v>
      </c>
    </row>
    <row r="60" spans="1:55" hidden="1" x14ac:dyDescent="0.15">
      <c r="A60" s="32"/>
      <c r="B60" t="s">
        <v>32</v>
      </c>
      <c r="C60" t="s">
        <v>33</v>
      </c>
      <c r="D60" t="s">
        <v>30</v>
      </c>
      <c r="E60" s="4"/>
      <c r="F60" s="4"/>
      <c r="G60" s="4" t="e">
        <f t="shared" si="21"/>
        <v>#DIV/0!</v>
      </c>
      <c r="H60" s="4"/>
      <c r="I60" s="4"/>
      <c r="J60" s="4" t="e">
        <f t="shared" si="22"/>
        <v>#DIV/0!</v>
      </c>
      <c r="K60" s="4"/>
      <c r="L60" s="4"/>
      <c r="M60" s="4" t="e">
        <f t="shared" si="23"/>
        <v>#DIV/0!</v>
      </c>
      <c r="N60" s="4"/>
      <c r="O60" s="4"/>
      <c r="P60" s="4" t="e">
        <f t="shared" si="24"/>
        <v>#DIV/0!</v>
      </c>
      <c r="Q60" s="4"/>
      <c r="R60" s="4"/>
      <c r="S60" s="4" t="e">
        <f t="shared" si="25"/>
        <v>#DIV/0!</v>
      </c>
      <c r="T60" s="4"/>
      <c r="U60" s="4"/>
      <c r="V60" s="4" t="e">
        <f t="shared" si="26"/>
        <v>#DIV/0!</v>
      </c>
      <c r="W60" s="4"/>
      <c r="X60" s="4"/>
      <c r="Y60" s="4" t="e">
        <f t="shared" si="27"/>
        <v>#DIV/0!</v>
      </c>
      <c r="Z60" s="4"/>
      <c r="AA60" s="4"/>
      <c r="AB60" s="4" t="e">
        <f t="shared" si="28"/>
        <v>#DIV/0!</v>
      </c>
      <c r="AC60" s="4"/>
      <c r="AD60" s="4"/>
      <c r="AE60" s="4" t="e">
        <f t="shared" si="29"/>
        <v>#DIV/0!</v>
      </c>
      <c r="AF60" s="4"/>
      <c r="AG60" s="4"/>
      <c r="AH60" s="4" t="e">
        <f t="shared" si="30"/>
        <v>#DIV/0!</v>
      </c>
      <c r="AI60" s="4"/>
      <c r="AJ60" s="4"/>
      <c r="AK60" s="4" t="e">
        <f t="shared" si="31"/>
        <v>#DIV/0!</v>
      </c>
      <c r="AL60" s="4"/>
      <c r="AM60" s="4"/>
      <c r="AN60" s="4" t="e">
        <f t="shared" si="32"/>
        <v>#DIV/0!</v>
      </c>
      <c r="AO60" s="4"/>
      <c r="AP60" s="4"/>
      <c r="AQ60" s="4" t="e">
        <f t="shared" si="33"/>
        <v>#DIV/0!</v>
      </c>
      <c r="AR60" s="4"/>
      <c r="AS60" s="4"/>
      <c r="AT60" s="4" t="e">
        <f t="shared" si="34"/>
        <v>#DIV/0!</v>
      </c>
      <c r="AU60" s="4"/>
      <c r="AV60" s="4"/>
      <c r="AW60" s="4" t="e">
        <f t="shared" si="35"/>
        <v>#DIV/0!</v>
      </c>
      <c r="AX60" s="4"/>
      <c r="AY60" s="4"/>
      <c r="AZ60" s="4" t="e">
        <f t="shared" si="36"/>
        <v>#DIV/0!</v>
      </c>
      <c r="BA60" s="4">
        <f t="shared" si="18"/>
        <v>0</v>
      </c>
      <c r="BB60" s="4">
        <f t="shared" si="19"/>
        <v>0</v>
      </c>
      <c r="BC60" s="4" t="e">
        <f t="shared" si="20"/>
        <v>#DIV/0!</v>
      </c>
    </row>
    <row r="61" spans="1:55" hidden="1" x14ac:dyDescent="0.15">
      <c r="A61" s="32"/>
      <c r="B61" t="s">
        <v>32</v>
      </c>
      <c r="C61" t="s">
        <v>33</v>
      </c>
      <c r="D61" t="s">
        <v>30</v>
      </c>
      <c r="E61" s="4"/>
      <c r="F61" s="4"/>
      <c r="G61" s="4" t="e">
        <f t="shared" si="21"/>
        <v>#DIV/0!</v>
      </c>
      <c r="H61" s="4"/>
      <c r="I61" s="4"/>
      <c r="J61" s="4" t="e">
        <f t="shared" si="22"/>
        <v>#DIV/0!</v>
      </c>
      <c r="K61" s="4"/>
      <c r="L61" s="4"/>
      <c r="M61" s="4" t="e">
        <f t="shared" si="23"/>
        <v>#DIV/0!</v>
      </c>
      <c r="N61" s="4"/>
      <c r="O61" s="4"/>
      <c r="P61" s="4" t="e">
        <f t="shared" si="24"/>
        <v>#DIV/0!</v>
      </c>
      <c r="Q61" s="4"/>
      <c r="R61" s="4"/>
      <c r="S61" s="4" t="e">
        <f t="shared" si="25"/>
        <v>#DIV/0!</v>
      </c>
      <c r="T61" s="4"/>
      <c r="U61" s="4"/>
      <c r="V61" s="4" t="e">
        <f t="shared" si="26"/>
        <v>#DIV/0!</v>
      </c>
      <c r="W61" s="4"/>
      <c r="X61" s="4"/>
      <c r="Y61" s="4" t="e">
        <f t="shared" si="27"/>
        <v>#DIV/0!</v>
      </c>
      <c r="Z61" s="4"/>
      <c r="AA61" s="4"/>
      <c r="AB61" s="4" t="e">
        <f t="shared" si="28"/>
        <v>#DIV/0!</v>
      </c>
      <c r="AC61" s="4"/>
      <c r="AD61" s="4"/>
      <c r="AE61" s="4" t="e">
        <f t="shared" si="29"/>
        <v>#DIV/0!</v>
      </c>
      <c r="AF61" s="4"/>
      <c r="AG61" s="4"/>
      <c r="AH61" s="4" t="e">
        <f t="shared" si="30"/>
        <v>#DIV/0!</v>
      </c>
      <c r="AI61" s="4"/>
      <c r="AJ61" s="4"/>
      <c r="AK61" s="4" t="e">
        <f t="shared" si="31"/>
        <v>#DIV/0!</v>
      </c>
      <c r="AL61" s="4"/>
      <c r="AM61" s="4"/>
      <c r="AN61" s="4" t="e">
        <f t="shared" si="32"/>
        <v>#DIV/0!</v>
      </c>
      <c r="AO61" s="4"/>
      <c r="AP61" s="4"/>
      <c r="AQ61" s="4" t="e">
        <f t="shared" si="33"/>
        <v>#DIV/0!</v>
      </c>
      <c r="AR61" s="4"/>
      <c r="AS61" s="4"/>
      <c r="AT61" s="4" t="e">
        <f t="shared" si="34"/>
        <v>#DIV/0!</v>
      </c>
      <c r="AU61" s="4"/>
      <c r="AV61" s="4"/>
      <c r="AW61" s="4" t="e">
        <f t="shared" si="35"/>
        <v>#DIV/0!</v>
      </c>
      <c r="AX61" s="4"/>
      <c r="AY61" s="4"/>
      <c r="AZ61" s="4" t="e">
        <f t="shared" si="36"/>
        <v>#DIV/0!</v>
      </c>
      <c r="BA61" s="4">
        <f t="shared" si="18"/>
        <v>0</v>
      </c>
      <c r="BB61" s="4">
        <f t="shared" si="19"/>
        <v>0</v>
      </c>
      <c r="BC61" s="4" t="e">
        <f t="shared" si="20"/>
        <v>#DIV/0!</v>
      </c>
    </row>
    <row r="62" spans="1:55" hidden="1" x14ac:dyDescent="0.15">
      <c r="A62" s="32"/>
      <c r="B62" t="s">
        <v>32</v>
      </c>
      <c r="C62" t="s">
        <v>33</v>
      </c>
      <c r="D62" t="s">
        <v>31</v>
      </c>
      <c r="E62" s="4"/>
      <c r="F62" s="4"/>
      <c r="G62" s="4" t="e">
        <f t="shared" si="21"/>
        <v>#DIV/0!</v>
      </c>
      <c r="H62" s="4">
        <v>7000</v>
      </c>
      <c r="I62" s="4">
        <v>388150000</v>
      </c>
      <c r="J62" s="4">
        <f t="shared" si="22"/>
        <v>55450</v>
      </c>
      <c r="K62" s="4"/>
      <c r="L62" s="4"/>
      <c r="M62" s="4" t="e">
        <f t="shared" si="23"/>
        <v>#DIV/0!</v>
      </c>
      <c r="N62" s="5">
        <v>7000</v>
      </c>
      <c r="O62" s="6">
        <v>433580000</v>
      </c>
      <c r="P62" s="4">
        <f t="shared" si="24"/>
        <v>61940</v>
      </c>
      <c r="Q62" s="4"/>
      <c r="R62" s="4"/>
      <c r="S62" s="4" t="e">
        <f t="shared" si="25"/>
        <v>#DIV/0!</v>
      </c>
      <c r="T62" s="4"/>
      <c r="U62" s="4"/>
      <c r="V62" s="4" t="e">
        <f t="shared" si="26"/>
        <v>#DIV/0!</v>
      </c>
      <c r="W62" s="5">
        <v>7000</v>
      </c>
      <c r="X62" s="6">
        <v>445599000</v>
      </c>
      <c r="Y62" s="4">
        <f t="shared" si="27"/>
        <v>63657</v>
      </c>
      <c r="Z62" s="4"/>
      <c r="AA62" s="4"/>
      <c r="AB62" s="4" t="e">
        <f t="shared" si="28"/>
        <v>#DIV/0!</v>
      </c>
      <c r="AC62" s="4"/>
      <c r="AD62" s="4"/>
      <c r="AE62" s="4" t="e">
        <f t="shared" si="29"/>
        <v>#DIV/0!</v>
      </c>
      <c r="AF62" s="4"/>
      <c r="AG62" s="4"/>
      <c r="AH62" s="4" t="e">
        <f t="shared" si="30"/>
        <v>#DIV/0!</v>
      </c>
      <c r="AI62" s="4"/>
      <c r="AJ62" s="4"/>
      <c r="AK62" s="4" t="e">
        <f t="shared" si="31"/>
        <v>#DIV/0!</v>
      </c>
      <c r="AL62" s="4"/>
      <c r="AM62" s="4"/>
      <c r="AN62" s="4" t="e">
        <f t="shared" si="32"/>
        <v>#DIV/0!</v>
      </c>
      <c r="AO62" s="4"/>
      <c r="AP62" s="4"/>
      <c r="AQ62" s="4" t="e">
        <f t="shared" si="33"/>
        <v>#DIV/0!</v>
      </c>
      <c r="AR62" s="4"/>
      <c r="AS62" s="4"/>
      <c r="AT62" s="4" t="e">
        <f t="shared" si="34"/>
        <v>#DIV/0!</v>
      </c>
      <c r="AU62" s="4"/>
      <c r="AV62" s="4"/>
      <c r="AW62" s="4" t="e">
        <f t="shared" si="35"/>
        <v>#DIV/0!</v>
      </c>
      <c r="AX62" s="4"/>
      <c r="AY62" s="4"/>
      <c r="AZ62" s="4" t="e">
        <f t="shared" si="36"/>
        <v>#DIV/0!</v>
      </c>
      <c r="BA62" s="4">
        <f t="shared" si="18"/>
        <v>21000</v>
      </c>
      <c r="BB62" s="4">
        <f t="shared" si="19"/>
        <v>1267329000</v>
      </c>
      <c r="BC62" s="4">
        <f t="shared" si="20"/>
        <v>60349</v>
      </c>
    </row>
    <row r="63" spans="1:55" hidden="1" x14ac:dyDescent="0.15">
      <c r="A63" s="32"/>
      <c r="B63" t="s">
        <v>32</v>
      </c>
      <c r="C63" t="s">
        <v>33</v>
      </c>
      <c r="D63" t="s">
        <v>31</v>
      </c>
      <c r="E63" s="4"/>
      <c r="F63" s="4"/>
      <c r="G63" s="4" t="e">
        <f t="shared" si="21"/>
        <v>#DIV/0!</v>
      </c>
      <c r="H63" s="4"/>
      <c r="I63" s="4"/>
      <c r="J63" s="4" t="e">
        <f t="shared" si="22"/>
        <v>#DIV/0!</v>
      </c>
      <c r="K63" s="4"/>
      <c r="L63" s="4"/>
      <c r="M63" s="4" t="e">
        <f t="shared" si="23"/>
        <v>#DIV/0!</v>
      </c>
      <c r="N63" s="4"/>
      <c r="O63" s="4"/>
      <c r="P63" s="4" t="e">
        <f t="shared" si="24"/>
        <v>#DIV/0!</v>
      </c>
      <c r="Q63" s="4"/>
      <c r="R63" s="4"/>
      <c r="S63" s="4" t="e">
        <f t="shared" si="25"/>
        <v>#DIV/0!</v>
      </c>
      <c r="T63" s="4"/>
      <c r="U63" s="4"/>
      <c r="V63" s="4" t="e">
        <f t="shared" si="26"/>
        <v>#DIV/0!</v>
      </c>
      <c r="W63" s="4"/>
      <c r="X63" s="4"/>
      <c r="Y63" s="4" t="e">
        <f t="shared" si="27"/>
        <v>#DIV/0!</v>
      </c>
      <c r="Z63" s="4"/>
      <c r="AA63" s="4"/>
      <c r="AB63" s="4" t="e">
        <f t="shared" si="28"/>
        <v>#DIV/0!</v>
      </c>
      <c r="AC63" s="4"/>
      <c r="AD63" s="4"/>
      <c r="AE63" s="4" t="e">
        <f t="shared" si="29"/>
        <v>#DIV/0!</v>
      </c>
      <c r="AF63" s="4"/>
      <c r="AG63" s="4"/>
      <c r="AH63" s="4" t="e">
        <f t="shared" si="30"/>
        <v>#DIV/0!</v>
      </c>
      <c r="AI63" s="4"/>
      <c r="AJ63" s="4"/>
      <c r="AK63" s="4" t="e">
        <f t="shared" si="31"/>
        <v>#DIV/0!</v>
      </c>
      <c r="AL63" s="4"/>
      <c r="AM63" s="4"/>
      <c r="AN63" s="4" t="e">
        <f t="shared" si="32"/>
        <v>#DIV/0!</v>
      </c>
      <c r="AO63" s="4"/>
      <c r="AP63" s="4"/>
      <c r="AQ63" s="4" t="e">
        <f t="shared" si="33"/>
        <v>#DIV/0!</v>
      </c>
      <c r="AR63" s="4"/>
      <c r="AS63" s="4"/>
      <c r="AT63" s="4" t="e">
        <f t="shared" si="34"/>
        <v>#DIV/0!</v>
      </c>
      <c r="AU63" s="4"/>
      <c r="AV63" s="4"/>
      <c r="AW63" s="4" t="e">
        <f t="shared" si="35"/>
        <v>#DIV/0!</v>
      </c>
      <c r="AX63" s="4"/>
      <c r="AY63" s="4"/>
      <c r="AZ63" s="4" t="e">
        <f t="shared" si="36"/>
        <v>#DIV/0!</v>
      </c>
      <c r="BA63" s="4">
        <f t="shared" si="18"/>
        <v>0</v>
      </c>
      <c r="BB63" s="4">
        <f t="shared" si="19"/>
        <v>0</v>
      </c>
      <c r="BC63" s="4" t="e">
        <f t="shared" si="20"/>
        <v>#DIV/0!</v>
      </c>
    </row>
    <row r="64" spans="1:55" hidden="1" x14ac:dyDescent="0.15">
      <c r="A64" s="32"/>
      <c r="D64" s="1" t="s">
        <v>39</v>
      </c>
      <c r="E64" s="4"/>
      <c r="F64" s="4"/>
      <c r="G64" s="4"/>
      <c r="H64" s="4">
        <f>SUBTOTAL(9,H62:H63)</f>
        <v>7000</v>
      </c>
      <c r="I64" s="4">
        <f>SUBTOTAL(9,I62:I63)</f>
        <v>388150000</v>
      </c>
      <c r="J64" s="4">
        <f t="shared" si="22"/>
        <v>55450</v>
      </c>
      <c r="K64" s="4"/>
      <c r="L64" s="4"/>
      <c r="M64" s="4"/>
      <c r="N64" s="4">
        <f>SUBTOTAL(9,N62:N63)</f>
        <v>7000</v>
      </c>
      <c r="O64" s="4">
        <f>SUBTOTAL(9,O62:O63)</f>
        <v>433580000</v>
      </c>
      <c r="P64" s="4">
        <f t="shared" si="24"/>
        <v>61940</v>
      </c>
      <c r="Q64" s="4"/>
      <c r="R64" s="4"/>
      <c r="S64" s="4"/>
      <c r="T64" s="4"/>
      <c r="U64" s="4"/>
      <c r="V64" s="4"/>
      <c r="W64" s="4">
        <f>SUBTOTAL(9,W62:W63)</f>
        <v>7000</v>
      </c>
      <c r="X64" s="4">
        <f>SUBTOTAL(9,X62:X63)</f>
        <v>445599000</v>
      </c>
      <c r="Y64" s="4">
        <f t="shared" si="27"/>
        <v>63657</v>
      </c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>
        <f t="shared" si="18"/>
        <v>21000</v>
      </c>
      <c r="BB64" s="4">
        <f t="shared" si="19"/>
        <v>1267329000</v>
      </c>
      <c r="BC64" s="4">
        <f t="shared" si="20"/>
        <v>60349</v>
      </c>
    </row>
    <row r="65" spans="1:55" hidden="1" x14ac:dyDescent="0.15">
      <c r="A65" s="32"/>
      <c r="B65" t="s">
        <v>32</v>
      </c>
      <c r="C65" t="s">
        <v>33</v>
      </c>
      <c r="D65" t="s">
        <v>40</v>
      </c>
      <c r="E65" s="4"/>
      <c r="F65" s="4"/>
      <c r="G65" s="4" t="e">
        <f t="shared" si="21"/>
        <v>#DIV/0!</v>
      </c>
      <c r="H65" s="4"/>
      <c r="I65" s="4"/>
      <c r="J65" s="4" t="e">
        <f t="shared" si="22"/>
        <v>#DIV/0!</v>
      </c>
      <c r="K65" s="4"/>
      <c r="L65" s="4"/>
      <c r="M65" s="4" t="e">
        <f t="shared" si="23"/>
        <v>#DIV/0!</v>
      </c>
      <c r="N65" s="4"/>
      <c r="O65" s="4"/>
      <c r="P65" s="4" t="e">
        <f t="shared" si="24"/>
        <v>#DIV/0!</v>
      </c>
      <c r="Q65" s="4"/>
      <c r="R65" s="4"/>
      <c r="S65" s="4" t="e">
        <f t="shared" si="25"/>
        <v>#DIV/0!</v>
      </c>
      <c r="T65" s="4"/>
      <c r="U65" s="4"/>
      <c r="V65" s="4" t="e">
        <f t="shared" si="26"/>
        <v>#DIV/0!</v>
      </c>
      <c r="W65" s="4"/>
      <c r="X65" s="4"/>
      <c r="Y65" s="4" t="e">
        <f t="shared" si="27"/>
        <v>#DIV/0!</v>
      </c>
      <c r="Z65" s="4"/>
      <c r="AA65" s="4"/>
      <c r="AB65" s="4" t="e">
        <f t="shared" si="28"/>
        <v>#DIV/0!</v>
      </c>
      <c r="AC65" s="4"/>
      <c r="AD65" s="4"/>
      <c r="AE65" s="4" t="e">
        <f t="shared" si="29"/>
        <v>#DIV/0!</v>
      </c>
      <c r="AF65" s="4"/>
      <c r="AG65" s="4"/>
      <c r="AH65" s="4" t="e">
        <f t="shared" si="30"/>
        <v>#DIV/0!</v>
      </c>
      <c r="AI65" s="4"/>
      <c r="AJ65" s="4"/>
      <c r="AK65" s="4" t="e">
        <f t="shared" si="31"/>
        <v>#DIV/0!</v>
      </c>
      <c r="AL65" s="4"/>
      <c r="AM65" s="4"/>
      <c r="AN65" s="4" t="e">
        <f t="shared" si="32"/>
        <v>#DIV/0!</v>
      </c>
      <c r="AO65" s="4"/>
      <c r="AP65" s="4"/>
      <c r="AQ65" s="4" t="e">
        <f t="shared" si="33"/>
        <v>#DIV/0!</v>
      </c>
      <c r="AR65" s="4"/>
      <c r="AS65" s="4"/>
      <c r="AT65" s="4" t="e">
        <f t="shared" si="34"/>
        <v>#DIV/0!</v>
      </c>
      <c r="AU65" s="4"/>
      <c r="AV65" s="4"/>
      <c r="AW65" s="4" t="e">
        <f t="shared" si="35"/>
        <v>#DIV/0!</v>
      </c>
      <c r="AX65" s="4"/>
      <c r="AY65" s="4"/>
      <c r="AZ65" s="4" t="e">
        <f t="shared" si="36"/>
        <v>#DIV/0!</v>
      </c>
      <c r="BA65" s="4">
        <f t="shared" si="18"/>
        <v>0</v>
      </c>
      <c r="BB65" s="4">
        <f t="shared" si="19"/>
        <v>0</v>
      </c>
      <c r="BC65" s="4" t="e">
        <f t="shared" si="20"/>
        <v>#DIV/0!</v>
      </c>
    </row>
    <row r="66" spans="1:55" hidden="1" x14ac:dyDescent="0.15">
      <c r="A66" s="32"/>
      <c r="B66" t="s">
        <v>32</v>
      </c>
      <c r="C66" t="s">
        <v>33</v>
      </c>
      <c r="D66" t="s">
        <v>40</v>
      </c>
      <c r="E66" s="4"/>
      <c r="F66" s="4"/>
      <c r="G66" s="4" t="e">
        <f t="shared" si="21"/>
        <v>#DIV/0!</v>
      </c>
      <c r="H66" s="4"/>
      <c r="I66" s="4"/>
      <c r="J66" s="4" t="e">
        <f t="shared" si="22"/>
        <v>#DIV/0!</v>
      </c>
      <c r="K66" s="4"/>
      <c r="L66" s="4"/>
      <c r="M66" s="4" t="e">
        <f t="shared" si="23"/>
        <v>#DIV/0!</v>
      </c>
      <c r="N66" s="4"/>
      <c r="O66" s="4"/>
      <c r="P66" s="4" t="e">
        <f t="shared" si="24"/>
        <v>#DIV/0!</v>
      </c>
      <c r="Q66" s="4"/>
      <c r="R66" s="4"/>
      <c r="S66" s="4" t="e">
        <f t="shared" si="25"/>
        <v>#DIV/0!</v>
      </c>
      <c r="T66" s="4"/>
      <c r="U66" s="4"/>
      <c r="V66" s="4" t="e">
        <f t="shared" si="26"/>
        <v>#DIV/0!</v>
      </c>
      <c r="W66" s="4"/>
      <c r="X66" s="4"/>
      <c r="Y66" s="4" t="e">
        <f t="shared" si="27"/>
        <v>#DIV/0!</v>
      </c>
      <c r="Z66" s="4"/>
      <c r="AA66" s="4"/>
      <c r="AB66" s="4" t="e">
        <f t="shared" si="28"/>
        <v>#DIV/0!</v>
      </c>
      <c r="AC66" s="4"/>
      <c r="AD66" s="4"/>
      <c r="AE66" s="4" t="e">
        <f t="shared" si="29"/>
        <v>#DIV/0!</v>
      </c>
      <c r="AF66" s="4"/>
      <c r="AG66" s="4"/>
      <c r="AH66" s="4" t="e">
        <f t="shared" si="30"/>
        <v>#DIV/0!</v>
      </c>
      <c r="AI66" s="4"/>
      <c r="AJ66" s="4"/>
      <c r="AK66" s="4" t="e">
        <f t="shared" si="31"/>
        <v>#DIV/0!</v>
      </c>
      <c r="AL66" s="4"/>
      <c r="AM66" s="4"/>
      <c r="AN66" s="4" t="e">
        <f t="shared" si="32"/>
        <v>#DIV/0!</v>
      </c>
      <c r="AO66" s="4"/>
      <c r="AP66" s="4"/>
      <c r="AQ66" s="4" t="e">
        <f t="shared" si="33"/>
        <v>#DIV/0!</v>
      </c>
      <c r="AR66" s="4"/>
      <c r="AS66" s="4"/>
      <c r="AT66" s="4" t="e">
        <f t="shared" si="34"/>
        <v>#DIV/0!</v>
      </c>
      <c r="AU66" s="4"/>
      <c r="AV66" s="4"/>
      <c r="AW66" s="4" t="e">
        <f t="shared" si="35"/>
        <v>#DIV/0!</v>
      </c>
      <c r="AX66" s="4"/>
      <c r="AY66" s="4"/>
      <c r="AZ66" s="4" t="e">
        <f t="shared" si="36"/>
        <v>#DIV/0!</v>
      </c>
      <c r="BA66" s="4">
        <f t="shared" si="18"/>
        <v>0</v>
      </c>
      <c r="BB66" s="4">
        <f t="shared" si="19"/>
        <v>0</v>
      </c>
      <c r="BC66" s="4" t="e">
        <f t="shared" si="20"/>
        <v>#DIV/0!</v>
      </c>
    </row>
    <row r="67" spans="1:55" hidden="1" x14ac:dyDescent="0.15">
      <c r="A67" s="32"/>
      <c r="B67" t="s">
        <v>32</v>
      </c>
      <c r="C67" t="s">
        <v>33</v>
      </c>
      <c r="D67" t="s">
        <v>22</v>
      </c>
      <c r="E67" s="4"/>
      <c r="F67" s="4"/>
      <c r="G67" s="4" t="e">
        <f t="shared" si="21"/>
        <v>#DIV/0!</v>
      </c>
      <c r="H67" s="4"/>
      <c r="I67" s="4"/>
      <c r="J67" s="4" t="e">
        <f t="shared" si="22"/>
        <v>#DIV/0!</v>
      </c>
      <c r="K67" s="4"/>
      <c r="L67" s="4"/>
      <c r="M67" s="4" t="e">
        <f t="shared" si="23"/>
        <v>#DIV/0!</v>
      </c>
      <c r="N67" s="4"/>
      <c r="O67" s="4"/>
      <c r="P67" s="4" t="e">
        <f t="shared" si="24"/>
        <v>#DIV/0!</v>
      </c>
      <c r="Q67" s="4"/>
      <c r="R67" s="4"/>
      <c r="S67" s="4" t="e">
        <f t="shared" si="25"/>
        <v>#DIV/0!</v>
      </c>
      <c r="T67" s="4"/>
      <c r="U67" s="4"/>
      <c r="V67" s="4" t="e">
        <f t="shared" si="26"/>
        <v>#DIV/0!</v>
      </c>
      <c r="W67" s="4"/>
      <c r="X67" s="4"/>
      <c r="Y67" s="4" t="e">
        <f t="shared" si="27"/>
        <v>#DIV/0!</v>
      </c>
      <c r="Z67" s="4"/>
      <c r="AA67" s="4"/>
      <c r="AB67" s="4" t="e">
        <f t="shared" si="28"/>
        <v>#DIV/0!</v>
      </c>
      <c r="AC67" s="4"/>
      <c r="AD67" s="4"/>
      <c r="AE67" s="4" t="e">
        <f t="shared" si="29"/>
        <v>#DIV/0!</v>
      </c>
      <c r="AF67" s="4"/>
      <c r="AG67" s="4"/>
      <c r="AH67" s="4" t="e">
        <f t="shared" si="30"/>
        <v>#DIV/0!</v>
      </c>
      <c r="AI67" s="4"/>
      <c r="AJ67" s="4"/>
      <c r="AK67" s="4" t="e">
        <f t="shared" si="31"/>
        <v>#DIV/0!</v>
      </c>
      <c r="AL67" s="4"/>
      <c r="AM67" s="4"/>
      <c r="AN67" s="4" t="e">
        <f t="shared" si="32"/>
        <v>#DIV/0!</v>
      </c>
      <c r="AO67" s="4"/>
      <c r="AP67" s="4"/>
      <c r="AQ67" s="4" t="e">
        <f t="shared" si="33"/>
        <v>#DIV/0!</v>
      </c>
      <c r="AR67" s="4"/>
      <c r="AS67" s="4"/>
      <c r="AT67" s="4" t="e">
        <f t="shared" si="34"/>
        <v>#DIV/0!</v>
      </c>
      <c r="AU67" s="4"/>
      <c r="AV67" s="4"/>
      <c r="AW67" s="4" t="e">
        <f t="shared" si="35"/>
        <v>#DIV/0!</v>
      </c>
      <c r="AX67" s="4"/>
      <c r="AY67" s="4"/>
      <c r="AZ67" s="4" t="e">
        <f t="shared" si="36"/>
        <v>#DIV/0!</v>
      </c>
      <c r="BA67" s="4">
        <f t="shared" ref="BA67:BA96" si="37">E67+H67+K67+N67+Q67+T67+W67+Z67+AC67+AF67+AI67+AL67+AO67+AR67+AU67+AX67</f>
        <v>0</v>
      </c>
      <c r="BB67" s="4">
        <f t="shared" ref="BB67:BB96" si="38">F67+I67+L67+O67+R67+U67+X67+AA67+AD67+AG67+AJ67+AM67+AP67+AS67+AV67+AY67</f>
        <v>0</v>
      </c>
      <c r="BC67" s="4" t="e">
        <f t="shared" ref="BC67:BC96" si="39">BB67/BA67</f>
        <v>#DIV/0!</v>
      </c>
    </row>
    <row r="68" spans="1:55" hidden="1" x14ac:dyDescent="0.15">
      <c r="A68" s="32"/>
      <c r="B68" t="s">
        <v>32</v>
      </c>
      <c r="C68" t="s">
        <v>33</v>
      </c>
      <c r="D68" t="s">
        <v>22</v>
      </c>
      <c r="E68" s="4"/>
      <c r="F68" s="4"/>
      <c r="G68" s="4" t="e">
        <f t="shared" si="21"/>
        <v>#DIV/0!</v>
      </c>
      <c r="H68" s="4"/>
      <c r="I68" s="4"/>
      <c r="J68" s="4" t="e">
        <f t="shared" si="22"/>
        <v>#DIV/0!</v>
      </c>
      <c r="K68" s="4"/>
      <c r="L68" s="4"/>
      <c r="M68" s="4" t="e">
        <f t="shared" si="23"/>
        <v>#DIV/0!</v>
      </c>
      <c r="N68" s="4"/>
      <c r="O68" s="4"/>
      <c r="P68" s="4" t="e">
        <f t="shared" si="24"/>
        <v>#DIV/0!</v>
      </c>
      <c r="Q68" s="4"/>
      <c r="R68" s="4"/>
      <c r="S68" s="4" t="e">
        <f t="shared" si="25"/>
        <v>#DIV/0!</v>
      </c>
      <c r="T68" s="4"/>
      <c r="U68" s="4"/>
      <c r="V68" s="4" t="e">
        <f t="shared" si="26"/>
        <v>#DIV/0!</v>
      </c>
      <c r="W68" s="4"/>
      <c r="X68" s="4"/>
      <c r="Y68" s="4" t="e">
        <f t="shared" si="27"/>
        <v>#DIV/0!</v>
      </c>
      <c r="Z68" s="4"/>
      <c r="AA68" s="4"/>
      <c r="AB68" s="4" t="e">
        <f t="shared" si="28"/>
        <v>#DIV/0!</v>
      </c>
      <c r="AC68" s="4"/>
      <c r="AD68" s="4"/>
      <c r="AE68" s="4" t="e">
        <f t="shared" si="29"/>
        <v>#DIV/0!</v>
      </c>
      <c r="AF68" s="4"/>
      <c r="AG68" s="4"/>
      <c r="AH68" s="4" t="e">
        <f t="shared" si="30"/>
        <v>#DIV/0!</v>
      </c>
      <c r="AI68" s="4"/>
      <c r="AJ68" s="4"/>
      <c r="AK68" s="4" t="e">
        <f t="shared" si="31"/>
        <v>#DIV/0!</v>
      </c>
      <c r="AL68" s="4"/>
      <c r="AM68" s="4"/>
      <c r="AN68" s="4" t="e">
        <f t="shared" si="32"/>
        <v>#DIV/0!</v>
      </c>
      <c r="AO68" s="4"/>
      <c r="AP68" s="4"/>
      <c r="AQ68" s="4" t="e">
        <f t="shared" si="33"/>
        <v>#DIV/0!</v>
      </c>
      <c r="AR68" s="4"/>
      <c r="AS68" s="4"/>
      <c r="AT68" s="4" t="e">
        <f t="shared" si="34"/>
        <v>#DIV/0!</v>
      </c>
      <c r="AU68" s="4"/>
      <c r="AV68" s="4"/>
      <c r="AW68" s="4" t="e">
        <f t="shared" si="35"/>
        <v>#DIV/0!</v>
      </c>
      <c r="AX68" s="4"/>
      <c r="AY68" s="4"/>
      <c r="AZ68" s="4" t="e">
        <f t="shared" si="36"/>
        <v>#DIV/0!</v>
      </c>
      <c r="BA68" s="4">
        <f t="shared" si="37"/>
        <v>0</v>
      </c>
      <c r="BB68" s="4">
        <f t="shared" si="38"/>
        <v>0</v>
      </c>
      <c r="BC68" s="4" t="e">
        <f t="shared" si="39"/>
        <v>#DIV/0!</v>
      </c>
    </row>
    <row r="69" spans="1:55" hidden="1" x14ac:dyDescent="0.15">
      <c r="A69" s="32"/>
      <c r="B69" t="s">
        <v>32</v>
      </c>
      <c r="C69" t="s">
        <v>33</v>
      </c>
      <c r="D69" t="s">
        <v>25</v>
      </c>
      <c r="E69" s="4"/>
      <c r="F69" s="4"/>
      <c r="G69" s="4" t="e">
        <f t="shared" si="21"/>
        <v>#DIV/0!</v>
      </c>
      <c r="H69" s="4"/>
      <c r="I69" s="4"/>
      <c r="J69" s="4" t="e">
        <f t="shared" si="22"/>
        <v>#DIV/0!</v>
      </c>
      <c r="K69" s="4"/>
      <c r="L69" s="4"/>
      <c r="M69" s="4" t="e">
        <f t="shared" si="23"/>
        <v>#DIV/0!</v>
      </c>
      <c r="N69" s="4"/>
      <c r="O69" s="4"/>
      <c r="P69" s="4" t="e">
        <f t="shared" si="24"/>
        <v>#DIV/0!</v>
      </c>
      <c r="Q69" s="5">
        <v>7000</v>
      </c>
      <c r="R69" s="6">
        <v>433531000</v>
      </c>
      <c r="S69" s="4">
        <f t="shared" si="25"/>
        <v>61933</v>
      </c>
      <c r="T69" s="4"/>
      <c r="U69" s="4"/>
      <c r="V69" s="4" t="e">
        <f t="shared" si="26"/>
        <v>#DIV/0!</v>
      </c>
      <c r="W69" s="5">
        <v>7000</v>
      </c>
      <c r="X69" s="6">
        <v>438382000</v>
      </c>
      <c r="Y69" s="4">
        <f t="shared" si="27"/>
        <v>62626</v>
      </c>
      <c r="Z69" s="4"/>
      <c r="AA69" s="4"/>
      <c r="AB69" s="4" t="e">
        <f t="shared" si="28"/>
        <v>#DIV/0!</v>
      </c>
      <c r="AC69" s="4"/>
      <c r="AD69" s="4"/>
      <c r="AE69" s="4" t="e">
        <f t="shared" si="29"/>
        <v>#DIV/0!</v>
      </c>
      <c r="AF69" s="4"/>
      <c r="AG69" s="4"/>
      <c r="AH69" s="4" t="e">
        <f t="shared" si="30"/>
        <v>#DIV/0!</v>
      </c>
      <c r="AI69" s="4"/>
      <c r="AJ69" s="4"/>
      <c r="AK69" s="4" t="e">
        <f t="shared" si="31"/>
        <v>#DIV/0!</v>
      </c>
      <c r="AL69" s="4"/>
      <c r="AM69" s="4"/>
      <c r="AN69" s="4" t="e">
        <f t="shared" si="32"/>
        <v>#DIV/0!</v>
      </c>
      <c r="AO69" s="4"/>
      <c r="AP69" s="4"/>
      <c r="AQ69" s="4" t="e">
        <f t="shared" si="33"/>
        <v>#DIV/0!</v>
      </c>
      <c r="AR69" s="4"/>
      <c r="AS69" s="4"/>
      <c r="AT69" s="4" t="e">
        <f t="shared" si="34"/>
        <v>#DIV/0!</v>
      </c>
      <c r="AU69" s="4"/>
      <c r="AV69" s="4"/>
      <c r="AW69" s="4" t="e">
        <f t="shared" si="35"/>
        <v>#DIV/0!</v>
      </c>
      <c r="AX69" s="4"/>
      <c r="AY69" s="4"/>
      <c r="AZ69" s="4" t="e">
        <f t="shared" si="36"/>
        <v>#DIV/0!</v>
      </c>
      <c r="BA69" s="4">
        <f t="shared" si="37"/>
        <v>14000</v>
      </c>
      <c r="BB69" s="4">
        <f t="shared" si="38"/>
        <v>871913000</v>
      </c>
      <c r="BC69" s="4">
        <f t="shared" si="39"/>
        <v>62279.5</v>
      </c>
    </row>
    <row r="70" spans="1:55" hidden="1" x14ac:dyDescent="0.15">
      <c r="A70" s="32"/>
      <c r="B70" t="s">
        <v>32</v>
      </c>
      <c r="C70" t="s">
        <v>33</v>
      </c>
      <c r="D70" t="s">
        <v>25</v>
      </c>
      <c r="E70" s="4"/>
      <c r="F70" s="4"/>
      <c r="G70" s="4" t="e">
        <f t="shared" si="21"/>
        <v>#DIV/0!</v>
      </c>
      <c r="H70" s="4"/>
      <c r="I70" s="4"/>
      <c r="J70" s="4" t="e">
        <f t="shared" si="22"/>
        <v>#DIV/0!</v>
      </c>
      <c r="K70" s="4"/>
      <c r="L70" s="4"/>
      <c r="M70" s="4" t="e">
        <f t="shared" si="23"/>
        <v>#DIV/0!</v>
      </c>
      <c r="N70" s="4"/>
      <c r="O70" s="4"/>
      <c r="P70" s="4" t="e">
        <f t="shared" si="24"/>
        <v>#DIV/0!</v>
      </c>
      <c r="Q70" s="4"/>
      <c r="R70" s="4"/>
      <c r="S70" s="4" t="e">
        <f t="shared" si="25"/>
        <v>#DIV/0!</v>
      </c>
      <c r="T70" s="4"/>
      <c r="U70" s="4"/>
      <c r="V70" s="4" t="e">
        <f t="shared" si="26"/>
        <v>#DIV/0!</v>
      </c>
      <c r="W70" s="4"/>
      <c r="X70" s="4"/>
      <c r="Y70" s="4" t="e">
        <f t="shared" si="27"/>
        <v>#DIV/0!</v>
      </c>
      <c r="Z70" s="4"/>
      <c r="AA70" s="4"/>
      <c r="AB70" s="4" t="e">
        <f t="shared" si="28"/>
        <v>#DIV/0!</v>
      </c>
      <c r="AC70" s="4"/>
      <c r="AD70" s="4"/>
      <c r="AE70" s="4" t="e">
        <f t="shared" si="29"/>
        <v>#DIV/0!</v>
      </c>
      <c r="AF70" s="4"/>
      <c r="AG70" s="4"/>
      <c r="AH70" s="4" t="e">
        <f t="shared" si="30"/>
        <v>#DIV/0!</v>
      </c>
      <c r="AI70" s="4"/>
      <c r="AJ70" s="4"/>
      <c r="AK70" s="4" t="e">
        <f t="shared" si="31"/>
        <v>#DIV/0!</v>
      </c>
      <c r="AL70" s="4"/>
      <c r="AM70" s="4"/>
      <c r="AN70" s="4" t="e">
        <f t="shared" si="32"/>
        <v>#DIV/0!</v>
      </c>
      <c r="AO70" s="4"/>
      <c r="AP70" s="4"/>
      <c r="AQ70" s="4" t="e">
        <f t="shared" si="33"/>
        <v>#DIV/0!</v>
      </c>
      <c r="AR70" s="4"/>
      <c r="AS70" s="4"/>
      <c r="AT70" s="4" t="e">
        <f t="shared" si="34"/>
        <v>#DIV/0!</v>
      </c>
      <c r="AU70" s="4"/>
      <c r="AV70" s="4"/>
      <c r="AW70" s="4" t="e">
        <f t="shared" si="35"/>
        <v>#DIV/0!</v>
      </c>
      <c r="AX70" s="4"/>
      <c r="AY70" s="4"/>
      <c r="AZ70" s="4" t="e">
        <f t="shared" si="36"/>
        <v>#DIV/0!</v>
      </c>
      <c r="BA70" s="4">
        <f t="shared" si="37"/>
        <v>0</v>
      </c>
      <c r="BB70" s="4">
        <f t="shared" si="38"/>
        <v>0</v>
      </c>
      <c r="BC70" s="4" t="e">
        <f t="shared" si="39"/>
        <v>#DIV/0!</v>
      </c>
    </row>
    <row r="71" spans="1:55" hidden="1" x14ac:dyDescent="0.15">
      <c r="A71" s="32"/>
      <c r="D71" s="1" t="s">
        <v>26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>
        <f>SUBTOTAL(9,Q69:Q70)</f>
        <v>7000</v>
      </c>
      <c r="R71" s="4">
        <f>SUBTOTAL(9,R69:R70)</f>
        <v>433531000</v>
      </c>
      <c r="S71" s="4">
        <f t="shared" si="25"/>
        <v>61933</v>
      </c>
      <c r="T71" s="4"/>
      <c r="U71" s="4"/>
      <c r="V71" s="4"/>
      <c r="W71" s="4">
        <f>SUBTOTAL(9,W69:W70)</f>
        <v>7000</v>
      </c>
      <c r="X71" s="4">
        <f>SUBTOTAL(9,X69:X70)</f>
        <v>438382000</v>
      </c>
      <c r="Y71" s="4">
        <f t="shared" si="27"/>
        <v>62626</v>
      </c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>
        <f t="shared" si="37"/>
        <v>14000</v>
      </c>
      <c r="BB71" s="4">
        <f t="shared" si="38"/>
        <v>871913000</v>
      </c>
      <c r="BC71" s="4">
        <f t="shared" si="39"/>
        <v>62279.5</v>
      </c>
    </row>
    <row r="72" spans="1:55" x14ac:dyDescent="0.15">
      <c r="A72" s="32"/>
      <c r="B72" t="s">
        <v>62</v>
      </c>
      <c r="C72" t="s">
        <v>33</v>
      </c>
      <c r="D72" s="1" t="s">
        <v>105</v>
      </c>
      <c r="E72" s="4">
        <f>SUBTOTAL(9,E41:E71)</f>
        <v>7200</v>
      </c>
      <c r="F72" s="4">
        <f>SUBTOTAL(9,F41:F71)</f>
        <v>381931200</v>
      </c>
      <c r="G72" s="4">
        <f t="shared" si="21"/>
        <v>53046</v>
      </c>
      <c r="H72" s="4">
        <f>SUBTOTAL(9,H41:H71)</f>
        <v>28000</v>
      </c>
      <c r="I72" s="4">
        <f>SUBTOTAL(9,I41:I71)</f>
        <v>1568154000</v>
      </c>
      <c r="J72" s="4">
        <f t="shared" si="22"/>
        <v>56005.5</v>
      </c>
      <c r="K72" s="4">
        <f>SUBTOTAL(9,K41:K71)</f>
        <v>28200</v>
      </c>
      <c r="L72" s="4">
        <f>SUBTOTAL(9,L41:L71)</f>
        <v>1735995800</v>
      </c>
      <c r="M72" s="4">
        <f t="shared" si="23"/>
        <v>61560.134751773046</v>
      </c>
      <c r="N72" s="4">
        <f>SUBTOTAL(9,N41:N71)</f>
        <v>28200</v>
      </c>
      <c r="O72" s="4">
        <f>SUBTOTAL(9,O41:O71)</f>
        <v>1753584000</v>
      </c>
      <c r="P72" s="4">
        <f t="shared" si="24"/>
        <v>62183.829787234041</v>
      </c>
      <c r="Q72" s="4">
        <f>SUBTOTAL(9,Q41:Q71)</f>
        <v>21200</v>
      </c>
      <c r="R72" s="4">
        <f>SUBTOTAL(9,R41:R71)</f>
        <v>1338341000</v>
      </c>
      <c r="S72" s="4">
        <f t="shared" si="25"/>
        <v>63129.292452830188</v>
      </c>
      <c r="T72" s="4">
        <f>SUBTOTAL(9,T41:T71)</f>
        <v>21200</v>
      </c>
      <c r="U72" s="4">
        <f>SUBTOTAL(9,U41:U71)</f>
        <v>1317960800</v>
      </c>
      <c r="V72" s="4">
        <f t="shared" si="26"/>
        <v>62167.962264150941</v>
      </c>
      <c r="W72" s="4">
        <f>SUBTOTAL(9,W41:W71)</f>
        <v>21100</v>
      </c>
      <c r="X72" s="4">
        <f>SUBTOTAL(9,X41:X71)</f>
        <v>1323684000</v>
      </c>
      <c r="Y72" s="4">
        <f t="shared" si="27"/>
        <v>62733.838862559242</v>
      </c>
      <c r="Z72" s="4">
        <f>SUBTOTAL(9,Z41:Z71)</f>
        <v>35200</v>
      </c>
      <c r="AA72" s="4">
        <f>SUBTOTAL(9,AA41:AA71)</f>
        <v>2162458400</v>
      </c>
      <c r="AB72" s="4">
        <f t="shared" si="28"/>
        <v>61433.477272727272</v>
      </c>
      <c r="AC72" s="4">
        <f>SUBTOTAL(9,AC41:AC71)</f>
        <v>28000</v>
      </c>
      <c r="AD72" s="4">
        <f>SUBTOTAL(9,AD41:AD71)</f>
        <v>1763643000</v>
      </c>
      <c r="AE72" s="4">
        <f t="shared" si="29"/>
        <v>62987.25</v>
      </c>
      <c r="AF72" s="4">
        <f>SUBTOTAL(9,AF41:AF71)</f>
        <v>7200</v>
      </c>
      <c r="AG72" s="4">
        <f>SUBTOTAL(9,AG41:AG71)</f>
        <v>444643200</v>
      </c>
      <c r="AH72" s="4">
        <f t="shared" si="30"/>
        <v>61756</v>
      </c>
      <c r="AI72" s="4"/>
      <c r="AJ72" s="4"/>
      <c r="AK72" s="4"/>
      <c r="AL72" s="4">
        <f>SUBTOTAL(9,AL41:AL71)</f>
        <v>6200</v>
      </c>
      <c r="AM72" s="4">
        <f>SUBTOTAL(9,AM41:AM71)</f>
        <v>388126200</v>
      </c>
      <c r="AN72" s="4">
        <f t="shared" si="32"/>
        <v>62601</v>
      </c>
      <c r="AO72" s="4">
        <f>SUBTOTAL(9,AO41:AO71)</f>
        <v>22128</v>
      </c>
      <c r="AP72" s="4">
        <f>SUBTOTAL(9,AP41:AP71)</f>
        <v>1521522352</v>
      </c>
      <c r="AQ72" s="4">
        <f t="shared" si="33"/>
        <v>68760.048445408538</v>
      </c>
      <c r="AR72" s="4"/>
      <c r="AS72" s="4"/>
      <c r="AT72" s="4"/>
      <c r="AU72" s="4"/>
      <c r="AV72" s="4"/>
      <c r="AW72" s="4"/>
      <c r="AX72" s="4">
        <f>SUBTOTAL(9,AX41:AX71)</f>
        <v>12700</v>
      </c>
      <c r="AY72" s="4">
        <f>SUBTOTAL(9,AY41:AY71)</f>
        <v>868946700</v>
      </c>
      <c r="AZ72" s="4">
        <f t="shared" si="36"/>
        <v>68421</v>
      </c>
      <c r="BA72" s="4">
        <f t="shared" si="37"/>
        <v>266528</v>
      </c>
      <c r="BB72" s="4">
        <f t="shared" si="38"/>
        <v>16568990652</v>
      </c>
      <c r="BC72" s="4">
        <f t="shared" si="39"/>
        <v>62166.041286468964</v>
      </c>
    </row>
    <row r="73" spans="1:55" hidden="1" x14ac:dyDescent="0.15">
      <c r="A73" s="32"/>
      <c r="B73" t="s">
        <v>32</v>
      </c>
      <c r="C73" t="s">
        <v>42</v>
      </c>
      <c r="D73" t="s">
        <v>7</v>
      </c>
      <c r="E73" s="4"/>
      <c r="F73" s="4"/>
      <c r="G73" s="4" t="e">
        <f t="shared" si="21"/>
        <v>#DIV/0!</v>
      </c>
      <c r="H73" s="4"/>
      <c r="I73" s="4"/>
      <c r="J73" s="4" t="e">
        <f t="shared" si="22"/>
        <v>#DIV/0!</v>
      </c>
      <c r="K73" s="4"/>
      <c r="L73" s="4"/>
      <c r="M73" s="4" t="e">
        <f t="shared" si="23"/>
        <v>#DIV/0!</v>
      </c>
      <c r="N73" s="4"/>
      <c r="O73" s="4"/>
      <c r="P73" s="4" t="e">
        <f t="shared" si="24"/>
        <v>#DIV/0!</v>
      </c>
      <c r="Q73" s="4"/>
      <c r="R73" s="4"/>
      <c r="S73" s="4" t="e">
        <f t="shared" si="25"/>
        <v>#DIV/0!</v>
      </c>
      <c r="T73" s="4"/>
      <c r="U73" s="4"/>
      <c r="V73" s="4" t="e">
        <f t="shared" si="26"/>
        <v>#DIV/0!</v>
      </c>
      <c r="W73" s="4"/>
      <c r="X73" s="4"/>
      <c r="Y73" s="4" t="e">
        <f t="shared" si="27"/>
        <v>#DIV/0!</v>
      </c>
      <c r="Z73" s="4"/>
      <c r="AA73" s="4"/>
      <c r="AB73" s="4" t="e">
        <f t="shared" si="28"/>
        <v>#DIV/0!</v>
      </c>
      <c r="AC73" s="4"/>
      <c r="AD73" s="4"/>
      <c r="AE73" s="4" t="e">
        <f t="shared" si="29"/>
        <v>#DIV/0!</v>
      </c>
      <c r="AF73" s="4"/>
      <c r="AG73" s="4"/>
      <c r="AH73" s="4" t="e">
        <f t="shared" si="30"/>
        <v>#DIV/0!</v>
      </c>
      <c r="AI73" s="4"/>
      <c r="AJ73" s="4"/>
      <c r="AK73" s="4" t="e">
        <f t="shared" si="31"/>
        <v>#DIV/0!</v>
      </c>
      <c r="AL73" s="4"/>
      <c r="AM73" s="4"/>
      <c r="AN73" s="4" t="e">
        <f t="shared" si="32"/>
        <v>#DIV/0!</v>
      </c>
      <c r="AO73" s="12">
        <v>820</v>
      </c>
      <c r="AP73" s="11">
        <v>69623740</v>
      </c>
      <c r="AQ73" s="4">
        <f t="shared" si="33"/>
        <v>84907</v>
      </c>
      <c r="AR73" s="4"/>
      <c r="AS73" s="4"/>
      <c r="AT73" s="4" t="e">
        <f t="shared" si="34"/>
        <v>#DIV/0!</v>
      </c>
      <c r="AU73" s="4"/>
      <c r="AV73" s="4"/>
      <c r="AW73" s="4" t="e">
        <f t="shared" si="35"/>
        <v>#DIV/0!</v>
      </c>
      <c r="AX73" s="4"/>
      <c r="AY73" s="4"/>
      <c r="AZ73" s="4" t="e">
        <f t="shared" si="36"/>
        <v>#DIV/0!</v>
      </c>
      <c r="BA73" s="4">
        <f t="shared" si="37"/>
        <v>820</v>
      </c>
      <c r="BB73" s="4">
        <f t="shared" si="38"/>
        <v>69623740</v>
      </c>
      <c r="BC73" s="4">
        <f t="shared" si="39"/>
        <v>84907</v>
      </c>
    </row>
    <row r="74" spans="1:55" hidden="1" x14ac:dyDescent="0.15">
      <c r="A74" s="32"/>
      <c r="B74" t="s">
        <v>32</v>
      </c>
      <c r="C74" t="s">
        <v>42</v>
      </c>
      <c r="D74" t="s">
        <v>7</v>
      </c>
      <c r="E74" s="4"/>
      <c r="F74" s="4"/>
      <c r="G74" s="4" t="e">
        <f t="shared" si="21"/>
        <v>#DIV/0!</v>
      </c>
      <c r="H74" s="4"/>
      <c r="I74" s="4"/>
      <c r="J74" s="4" t="e">
        <f t="shared" si="22"/>
        <v>#DIV/0!</v>
      </c>
      <c r="K74" s="4"/>
      <c r="L74" s="4"/>
      <c r="M74" s="4" t="e">
        <f t="shared" si="23"/>
        <v>#DIV/0!</v>
      </c>
      <c r="N74" s="4"/>
      <c r="O74" s="4"/>
      <c r="P74" s="4" t="e">
        <f t="shared" si="24"/>
        <v>#DIV/0!</v>
      </c>
      <c r="Q74" s="4"/>
      <c r="R74" s="4"/>
      <c r="S74" s="4" t="e">
        <f t="shared" si="25"/>
        <v>#DIV/0!</v>
      </c>
      <c r="T74" s="4"/>
      <c r="U74" s="4"/>
      <c r="V74" s="4" t="e">
        <f t="shared" si="26"/>
        <v>#DIV/0!</v>
      </c>
      <c r="W74" s="4"/>
      <c r="X74" s="4"/>
      <c r="Y74" s="4" t="e">
        <f t="shared" si="27"/>
        <v>#DIV/0!</v>
      </c>
      <c r="Z74" s="4"/>
      <c r="AA74" s="4"/>
      <c r="AB74" s="4" t="e">
        <f t="shared" si="28"/>
        <v>#DIV/0!</v>
      </c>
      <c r="AC74" s="4"/>
      <c r="AD74" s="4"/>
      <c r="AE74" s="4" t="e">
        <f t="shared" si="29"/>
        <v>#DIV/0!</v>
      </c>
      <c r="AF74" s="4"/>
      <c r="AG74" s="4"/>
      <c r="AH74" s="4" t="e">
        <f t="shared" si="30"/>
        <v>#DIV/0!</v>
      </c>
      <c r="AI74" s="4"/>
      <c r="AJ74" s="4"/>
      <c r="AK74" s="4" t="e">
        <f t="shared" si="31"/>
        <v>#DIV/0!</v>
      </c>
      <c r="AL74" s="4"/>
      <c r="AM74" s="4"/>
      <c r="AN74" s="4" t="e">
        <f t="shared" si="32"/>
        <v>#DIV/0!</v>
      </c>
      <c r="AO74" s="12">
        <v>820</v>
      </c>
      <c r="AP74" s="11">
        <v>70033740</v>
      </c>
      <c r="AQ74" s="4">
        <f t="shared" si="33"/>
        <v>85407</v>
      </c>
      <c r="AR74" s="4"/>
      <c r="AS74" s="4"/>
      <c r="AT74" s="4" t="e">
        <f t="shared" si="34"/>
        <v>#DIV/0!</v>
      </c>
      <c r="AU74" s="4"/>
      <c r="AV74" s="4"/>
      <c r="AW74" s="4" t="e">
        <f t="shared" si="35"/>
        <v>#DIV/0!</v>
      </c>
      <c r="AX74" s="4"/>
      <c r="AY74" s="4"/>
      <c r="AZ74" s="4" t="e">
        <f t="shared" si="36"/>
        <v>#DIV/0!</v>
      </c>
      <c r="BA74" s="4">
        <f t="shared" si="37"/>
        <v>820</v>
      </c>
      <c r="BB74" s="4">
        <f t="shared" si="38"/>
        <v>70033740</v>
      </c>
      <c r="BC74" s="4">
        <f t="shared" si="39"/>
        <v>85407</v>
      </c>
    </row>
    <row r="75" spans="1:55" hidden="1" x14ac:dyDescent="0.15">
      <c r="A75" s="32"/>
      <c r="B75" t="s">
        <v>32</v>
      </c>
      <c r="C75" t="s">
        <v>42</v>
      </c>
      <c r="D75" t="s">
        <v>7</v>
      </c>
      <c r="E75" s="4"/>
      <c r="F75" s="4"/>
      <c r="G75" s="4" t="e">
        <f t="shared" si="21"/>
        <v>#DIV/0!</v>
      </c>
      <c r="H75" s="4"/>
      <c r="I75" s="4"/>
      <c r="J75" s="4" t="e">
        <f t="shared" si="22"/>
        <v>#DIV/0!</v>
      </c>
      <c r="K75" s="4"/>
      <c r="L75" s="4"/>
      <c r="M75" s="4" t="e">
        <f t="shared" si="23"/>
        <v>#DIV/0!</v>
      </c>
      <c r="N75" s="4"/>
      <c r="O75" s="4"/>
      <c r="P75" s="4" t="e">
        <f t="shared" si="24"/>
        <v>#DIV/0!</v>
      </c>
      <c r="Q75" s="4"/>
      <c r="R75" s="4"/>
      <c r="S75" s="4" t="e">
        <f t="shared" si="25"/>
        <v>#DIV/0!</v>
      </c>
      <c r="T75" s="4"/>
      <c r="U75" s="4"/>
      <c r="V75" s="4" t="e">
        <f t="shared" si="26"/>
        <v>#DIV/0!</v>
      </c>
      <c r="W75" s="4"/>
      <c r="X75" s="4"/>
      <c r="Y75" s="4" t="e">
        <f t="shared" si="27"/>
        <v>#DIV/0!</v>
      </c>
      <c r="Z75" s="4"/>
      <c r="AA75" s="4"/>
      <c r="AB75" s="4" t="e">
        <f t="shared" si="28"/>
        <v>#DIV/0!</v>
      </c>
      <c r="AC75" s="4"/>
      <c r="AD75" s="4"/>
      <c r="AE75" s="4" t="e">
        <f t="shared" si="29"/>
        <v>#DIV/0!</v>
      </c>
      <c r="AF75" s="4"/>
      <c r="AG75" s="4"/>
      <c r="AH75" s="4" t="e">
        <f t="shared" si="30"/>
        <v>#DIV/0!</v>
      </c>
      <c r="AI75" s="4"/>
      <c r="AJ75" s="4"/>
      <c r="AK75" s="4" t="e">
        <f t="shared" si="31"/>
        <v>#DIV/0!</v>
      </c>
      <c r="AL75" s="4"/>
      <c r="AM75" s="4"/>
      <c r="AN75" s="4" t="e">
        <f t="shared" si="32"/>
        <v>#DIV/0!</v>
      </c>
      <c r="AO75" s="12">
        <v>820</v>
      </c>
      <c r="AP75" s="11">
        <v>70450300</v>
      </c>
      <c r="AQ75" s="4">
        <f t="shared" si="33"/>
        <v>85915</v>
      </c>
      <c r="AR75" s="4"/>
      <c r="AS75" s="4"/>
      <c r="AT75" s="4" t="e">
        <f t="shared" si="34"/>
        <v>#DIV/0!</v>
      </c>
      <c r="AU75" s="4"/>
      <c r="AV75" s="4"/>
      <c r="AW75" s="4" t="e">
        <f t="shared" si="35"/>
        <v>#DIV/0!</v>
      </c>
      <c r="AX75" s="4"/>
      <c r="AY75" s="4"/>
      <c r="AZ75" s="4" t="e">
        <f t="shared" si="36"/>
        <v>#DIV/0!</v>
      </c>
      <c r="BA75" s="4">
        <f t="shared" si="37"/>
        <v>820</v>
      </c>
      <c r="BB75" s="4">
        <f t="shared" si="38"/>
        <v>70450300</v>
      </c>
      <c r="BC75" s="4">
        <f t="shared" si="39"/>
        <v>85915</v>
      </c>
    </row>
    <row r="76" spans="1:55" hidden="1" x14ac:dyDescent="0.15">
      <c r="A76" s="32"/>
      <c r="D76" s="1" t="s">
        <v>34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>
        <f>SUBTOTAL(9,AO73:AO75)</f>
        <v>2460</v>
      </c>
      <c r="AP76" s="4">
        <f>SUBTOTAL(9,AP73:AP75)</f>
        <v>210107780</v>
      </c>
      <c r="AQ76" s="4">
        <f t="shared" si="33"/>
        <v>85409.666666666672</v>
      </c>
      <c r="AR76" s="4"/>
      <c r="AS76" s="4"/>
      <c r="AT76" s="4"/>
      <c r="AU76" s="4"/>
      <c r="AV76" s="4"/>
      <c r="AW76" s="4"/>
      <c r="AX76" s="4"/>
      <c r="AY76" s="4"/>
      <c r="AZ76" s="4"/>
      <c r="BA76" s="4">
        <f t="shared" si="37"/>
        <v>2460</v>
      </c>
      <c r="BB76" s="4">
        <f t="shared" si="38"/>
        <v>210107780</v>
      </c>
      <c r="BC76" s="4">
        <f t="shared" si="39"/>
        <v>85409.666666666672</v>
      </c>
    </row>
    <row r="77" spans="1:55" hidden="1" x14ac:dyDescent="0.15">
      <c r="A77" s="32"/>
      <c r="B77" t="s">
        <v>32</v>
      </c>
      <c r="C77" t="s">
        <v>42</v>
      </c>
      <c r="D77" t="s">
        <v>12</v>
      </c>
      <c r="E77" s="5">
        <v>1140</v>
      </c>
      <c r="F77" s="6">
        <v>77164320</v>
      </c>
      <c r="G77" s="4">
        <f t="shared" si="21"/>
        <v>67688</v>
      </c>
      <c r="H77" s="4"/>
      <c r="I77" s="4"/>
      <c r="J77" s="4" t="e">
        <f t="shared" si="22"/>
        <v>#DIV/0!</v>
      </c>
      <c r="K77" s="4"/>
      <c r="L77" s="4"/>
      <c r="M77" s="4" t="e">
        <f t="shared" si="23"/>
        <v>#DIV/0!</v>
      </c>
      <c r="N77" s="4"/>
      <c r="O77" s="4"/>
      <c r="P77" s="4" t="e">
        <f t="shared" si="24"/>
        <v>#DIV/0!</v>
      </c>
      <c r="Q77" s="4"/>
      <c r="R77" s="4"/>
      <c r="S77" s="4" t="e">
        <f t="shared" si="25"/>
        <v>#DIV/0!</v>
      </c>
      <c r="T77" s="4"/>
      <c r="U77" s="4"/>
      <c r="V77" s="4" t="e">
        <f t="shared" si="26"/>
        <v>#DIV/0!</v>
      </c>
      <c r="W77">
        <v>100</v>
      </c>
      <c r="X77" s="6">
        <v>8368400</v>
      </c>
      <c r="Y77" s="4">
        <f t="shared" si="27"/>
        <v>83684</v>
      </c>
      <c r="Z77" s="4"/>
      <c r="AA77" s="4"/>
      <c r="AB77" s="4" t="e">
        <f t="shared" si="28"/>
        <v>#DIV/0!</v>
      </c>
      <c r="AC77" s="4"/>
      <c r="AD77" s="4"/>
      <c r="AE77" s="4" t="e">
        <f t="shared" si="29"/>
        <v>#DIV/0!</v>
      </c>
      <c r="AF77" s="4"/>
      <c r="AG77" s="4"/>
      <c r="AH77" s="4" t="e">
        <f t="shared" si="30"/>
        <v>#DIV/0!</v>
      </c>
      <c r="AI77" s="4"/>
      <c r="AJ77" s="4"/>
      <c r="AK77" s="4" t="e">
        <f t="shared" si="31"/>
        <v>#DIV/0!</v>
      </c>
      <c r="AL77" s="4"/>
      <c r="AM77" s="4"/>
      <c r="AN77" s="4" t="e">
        <f t="shared" si="32"/>
        <v>#DIV/0!</v>
      </c>
      <c r="AO77" s="4"/>
      <c r="AP77" s="4"/>
      <c r="AQ77" s="4" t="e">
        <f t="shared" si="33"/>
        <v>#DIV/0!</v>
      </c>
      <c r="AR77" s="4"/>
      <c r="AS77" s="4"/>
      <c r="AT77" s="4" t="e">
        <f t="shared" si="34"/>
        <v>#DIV/0!</v>
      </c>
      <c r="AU77" s="4"/>
      <c r="AV77" s="4"/>
      <c r="AW77" s="4" t="e">
        <f t="shared" si="35"/>
        <v>#DIV/0!</v>
      </c>
      <c r="AX77" s="4"/>
      <c r="AY77" s="4"/>
      <c r="AZ77" s="4" t="e">
        <f t="shared" si="36"/>
        <v>#DIV/0!</v>
      </c>
      <c r="BA77" s="4">
        <f t="shared" si="37"/>
        <v>1240</v>
      </c>
      <c r="BB77" s="4">
        <f t="shared" si="38"/>
        <v>85532720</v>
      </c>
      <c r="BC77" s="4">
        <f t="shared" si="39"/>
        <v>68978</v>
      </c>
    </row>
    <row r="78" spans="1:55" hidden="1" x14ac:dyDescent="0.15">
      <c r="A78" s="32"/>
      <c r="B78" t="s">
        <v>32</v>
      </c>
      <c r="C78" t="s">
        <v>42</v>
      </c>
      <c r="D78" t="s">
        <v>10</v>
      </c>
      <c r="E78" s="5">
        <v>1120</v>
      </c>
      <c r="F78" s="6">
        <v>76819680</v>
      </c>
      <c r="G78" s="4">
        <f t="shared" si="21"/>
        <v>68589</v>
      </c>
      <c r="H78" s="4"/>
      <c r="I78" s="4"/>
      <c r="J78" s="4" t="e">
        <f t="shared" si="22"/>
        <v>#DIV/0!</v>
      </c>
      <c r="K78" s="4"/>
      <c r="L78" s="4"/>
      <c r="M78" s="4" t="e">
        <f t="shared" si="23"/>
        <v>#DIV/0!</v>
      </c>
      <c r="N78" s="4"/>
      <c r="O78" s="4"/>
      <c r="P78" s="4" t="e">
        <f t="shared" si="24"/>
        <v>#DIV/0!</v>
      </c>
      <c r="Q78" s="5">
        <v>1100</v>
      </c>
      <c r="R78" s="6">
        <v>82435100</v>
      </c>
      <c r="S78" s="4">
        <f t="shared" si="25"/>
        <v>74941</v>
      </c>
      <c r="T78" s="4"/>
      <c r="U78" s="4"/>
      <c r="V78" s="4" t="e">
        <f t="shared" si="26"/>
        <v>#DIV/0!</v>
      </c>
      <c r="W78" s="4"/>
      <c r="X78" s="4"/>
      <c r="Y78" s="4" t="e">
        <f t="shared" si="27"/>
        <v>#DIV/0!</v>
      </c>
      <c r="Z78" s="4"/>
      <c r="AA78" s="4"/>
      <c r="AB78" s="4" t="e">
        <f t="shared" si="28"/>
        <v>#DIV/0!</v>
      </c>
      <c r="AC78" s="4"/>
      <c r="AD78" s="4"/>
      <c r="AE78" s="4" t="e">
        <f t="shared" si="29"/>
        <v>#DIV/0!</v>
      </c>
      <c r="AF78" s="4"/>
      <c r="AG78" s="4"/>
      <c r="AH78" s="4" t="e">
        <f t="shared" si="30"/>
        <v>#DIV/0!</v>
      </c>
      <c r="AI78" s="4"/>
      <c r="AJ78" s="4"/>
      <c r="AK78" s="4" t="e">
        <f t="shared" si="31"/>
        <v>#DIV/0!</v>
      </c>
      <c r="AL78" s="4"/>
      <c r="AM78" s="4"/>
      <c r="AN78" s="4" t="e">
        <f t="shared" si="32"/>
        <v>#DIV/0!</v>
      </c>
      <c r="AO78" s="4"/>
      <c r="AP78" s="4"/>
      <c r="AQ78" s="4" t="e">
        <f t="shared" si="33"/>
        <v>#DIV/0!</v>
      </c>
      <c r="AR78" s="4"/>
      <c r="AS78" s="4"/>
      <c r="AT78" s="4" t="e">
        <f t="shared" si="34"/>
        <v>#DIV/0!</v>
      </c>
      <c r="AU78" s="4"/>
      <c r="AV78" s="4"/>
      <c r="AW78" s="4" t="e">
        <f t="shared" si="35"/>
        <v>#DIV/0!</v>
      </c>
      <c r="AX78" s="4"/>
      <c r="AY78" s="4"/>
      <c r="AZ78" s="4" t="e">
        <f t="shared" si="36"/>
        <v>#DIV/0!</v>
      </c>
      <c r="BA78" s="4">
        <f t="shared" si="37"/>
        <v>2220</v>
      </c>
      <c r="BB78" s="4">
        <f t="shared" si="38"/>
        <v>159254780</v>
      </c>
      <c r="BC78" s="4">
        <f t="shared" si="39"/>
        <v>71736.387387387382</v>
      </c>
    </row>
    <row r="79" spans="1:55" hidden="1" x14ac:dyDescent="0.15">
      <c r="A79" s="32"/>
      <c r="B79" t="s">
        <v>32</v>
      </c>
      <c r="C79" t="s">
        <v>42</v>
      </c>
      <c r="D79" t="s">
        <v>10</v>
      </c>
      <c r="E79" s="4"/>
      <c r="F79" s="4"/>
      <c r="G79" s="4" t="e">
        <f t="shared" si="21"/>
        <v>#DIV/0!</v>
      </c>
      <c r="H79" s="4"/>
      <c r="I79" s="4"/>
      <c r="J79" s="4" t="e">
        <f t="shared" si="22"/>
        <v>#DIV/0!</v>
      </c>
      <c r="K79" s="4"/>
      <c r="L79" s="4"/>
      <c r="M79" s="4" t="e">
        <f t="shared" si="23"/>
        <v>#DIV/0!</v>
      </c>
      <c r="N79" s="4"/>
      <c r="O79" s="4"/>
      <c r="P79" s="4" t="e">
        <f t="shared" si="24"/>
        <v>#DIV/0!</v>
      </c>
      <c r="Q79" s="5">
        <v>1100</v>
      </c>
      <c r="R79" s="6">
        <v>83377800</v>
      </c>
      <c r="S79" s="4">
        <f t="shared" si="25"/>
        <v>75798</v>
      </c>
      <c r="T79" s="4"/>
      <c r="U79" s="4"/>
      <c r="V79" s="4" t="e">
        <f t="shared" si="26"/>
        <v>#DIV/0!</v>
      </c>
      <c r="W79" s="4"/>
      <c r="X79" s="4"/>
      <c r="Y79" s="4" t="e">
        <f t="shared" si="27"/>
        <v>#DIV/0!</v>
      </c>
      <c r="Z79" s="4"/>
      <c r="AA79" s="4"/>
      <c r="AB79" s="4" t="e">
        <f t="shared" si="28"/>
        <v>#DIV/0!</v>
      </c>
      <c r="AC79" s="4"/>
      <c r="AD79" s="4"/>
      <c r="AE79" s="4" t="e">
        <f t="shared" si="29"/>
        <v>#DIV/0!</v>
      </c>
      <c r="AF79" s="4"/>
      <c r="AG79" s="4"/>
      <c r="AH79" s="4" t="e">
        <f t="shared" si="30"/>
        <v>#DIV/0!</v>
      </c>
      <c r="AI79" s="4"/>
      <c r="AJ79" s="4"/>
      <c r="AK79" s="4" t="e">
        <f t="shared" si="31"/>
        <v>#DIV/0!</v>
      </c>
      <c r="AL79" s="4"/>
      <c r="AM79" s="4"/>
      <c r="AN79" s="4" t="e">
        <f t="shared" si="32"/>
        <v>#DIV/0!</v>
      </c>
      <c r="AO79" s="4"/>
      <c r="AP79" s="4"/>
      <c r="AQ79" s="4" t="e">
        <f t="shared" si="33"/>
        <v>#DIV/0!</v>
      </c>
      <c r="AR79" s="4"/>
      <c r="AS79" s="4"/>
      <c r="AT79" s="4" t="e">
        <f t="shared" si="34"/>
        <v>#DIV/0!</v>
      </c>
      <c r="AU79" s="4"/>
      <c r="AV79" s="4"/>
      <c r="AW79" s="4" t="e">
        <f t="shared" si="35"/>
        <v>#DIV/0!</v>
      </c>
      <c r="AX79" s="4"/>
      <c r="AY79" s="4"/>
      <c r="AZ79" s="4" t="e">
        <f t="shared" si="36"/>
        <v>#DIV/0!</v>
      </c>
      <c r="BA79" s="4">
        <f t="shared" si="37"/>
        <v>1100</v>
      </c>
      <c r="BB79" s="4">
        <f t="shared" si="38"/>
        <v>83377800</v>
      </c>
      <c r="BC79" s="4">
        <f t="shared" si="39"/>
        <v>75798</v>
      </c>
    </row>
    <row r="80" spans="1:55" hidden="1" x14ac:dyDescent="0.15">
      <c r="A80" s="32"/>
      <c r="D80" s="1" t="s">
        <v>43</v>
      </c>
      <c r="E80" s="4">
        <f>SUBTOTAL(9,E78:E79)</f>
        <v>1120</v>
      </c>
      <c r="F80" s="4">
        <f>SUBTOTAL(9,F78:F79)</f>
        <v>76819680</v>
      </c>
      <c r="G80" s="4">
        <f t="shared" si="21"/>
        <v>68589</v>
      </c>
      <c r="H80" s="4"/>
      <c r="I80" s="4"/>
      <c r="J80" s="4"/>
      <c r="K80" s="4"/>
      <c r="L80" s="4"/>
      <c r="M80" s="4"/>
      <c r="N80" s="4"/>
      <c r="O80" s="4"/>
      <c r="P80" s="4"/>
      <c r="Q80" s="4">
        <f>SUBTOTAL(9,Q78:Q79)</f>
        <v>2200</v>
      </c>
      <c r="R80" s="4">
        <f>SUBTOTAL(9,R78:R79)</f>
        <v>165812900</v>
      </c>
      <c r="S80" s="4">
        <f t="shared" si="25"/>
        <v>75369.5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>
        <f t="shared" si="37"/>
        <v>3320</v>
      </c>
      <c r="BB80" s="4">
        <f t="shared" si="38"/>
        <v>242632580</v>
      </c>
      <c r="BC80" s="4">
        <f t="shared" si="39"/>
        <v>73082.102409638552</v>
      </c>
    </row>
    <row r="81" spans="1:55" hidden="1" x14ac:dyDescent="0.15">
      <c r="A81" s="32"/>
      <c r="B81" t="s">
        <v>32</v>
      </c>
      <c r="C81" t="s">
        <v>42</v>
      </c>
      <c r="D81" t="s">
        <v>19</v>
      </c>
      <c r="E81" s="4"/>
      <c r="F81" s="4"/>
      <c r="G81" s="4" t="e">
        <f t="shared" si="21"/>
        <v>#DIV/0!</v>
      </c>
      <c r="H81" s="4"/>
      <c r="I81" s="4"/>
      <c r="J81" s="4" t="e">
        <f t="shared" si="22"/>
        <v>#DIV/0!</v>
      </c>
      <c r="K81" s="4"/>
      <c r="L81" s="4"/>
      <c r="M81" s="4" t="e">
        <f t="shared" si="23"/>
        <v>#DIV/0!</v>
      </c>
      <c r="N81" s="4"/>
      <c r="O81" s="4"/>
      <c r="P81" s="4" t="e">
        <f t="shared" si="24"/>
        <v>#DIV/0!</v>
      </c>
      <c r="Q81" s="4"/>
      <c r="R81" s="4"/>
      <c r="S81" s="4" t="e">
        <f t="shared" si="25"/>
        <v>#DIV/0!</v>
      </c>
      <c r="T81" s="4"/>
      <c r="U81" s="4"/>
      <c r="V81" s="4" t="e">
        <f t="shared" si="26"/>
        <v>#DIV/0!</v>
      </c>
      <c r="W81" s="4"/>
      <c r="X81" s="4"/>
      <c r="Y81" s="4" t="e">
        <f t="shared" si="27"/>
        <v>#DIV/0!</v>
      </c>
      <c r="Z81" s="4"/>
      <c r="AA81" s="4"/>
      <c r="AB81" s="4" t="e">
        <f t="shared" si="28"/>
        <v>#DIV/0!</v>
      </c>
      <c r="AC81" s="4"/>
      <c r="AD81" s="4"/>
      <c r="AE81" s="4" t="e">
        <f t="shared" si="29"/>
        <v>#DIV/0!</v>
      </c>
      <c r="AF81" s="4"/>
      <c r="AG81" s="4"/>
      <c r="AH81" s="4" t="e">
        <f t="shared" si="30"/>
        <v>#DIV/0!</v>
      </c>
      <c r="AI81" s="4"/>
      <c r="AJ81" s="4"/>
      <c r="AK81" s="4" t="e">
        <f t="shared" si="31"/>
        <v>#DIV/0!</v>
      </c>
      <c r="AL81" s="4"/>
      <c r="AM81" s="4"/>
      <c r="AN81" s="4" t="e">
        <f t="shared" si="32"/>
        <v>#DIV/0!</v>
      </c>
      <c r="AO81" s="4"/>
      <c r="AP81" s="4"/>
      <c r="AQ81" s="4" t="e">
        <f t="shared" si="33"/>
        <v>#DIV/0!</v>
      </c>
      <c r="AR81" s="4"/>
      <c r="AS81" s="4"/>
      <c r="AT81" s="4" t="e">
        <f t="shared" si="34"/>
        <v>#DIV/0!</v>
      </c>
      <c r="AU81" s="4"/>
      <c r="AV81" s="4"/>
      <c r="AW81" s="4" t="e">
        <f t="shared" si="35"/>
        <v>#DIV/0!</v>
      </c>
      <c r="AX81" s="4"/>
      <c r="AY81" s="4"/>
      <c r="AZ81" s="4" t="e">
        <f t="shared" si="36"/>
        <v>#DIV/0!</v>
      </c>
      <c r="BA81" s="4">
        <f t="shared" si="37"/>
        <v>0</v>
      </c>
      <c r="BB81" s="4">
        <f t="shared" si="38"/>
        <v>0</v>
      </c>
      <c r="BC81" s="4" t="e">
        <f t="shared" si="39"/>
        <v>#DIV/0!</v>
      </c>
    </row>
    <row r="82" spans="1:55" hidden="1" x14ac:dyDescent="0.15">
      <c r="A82" s="32"/>
      <c r="B82" t="s">
        <v>32</v>
      </c>
      <c r="C82" t="s">
        <v>42</v>
      </c>
      <c r="D82" t="s">
        <v>25</v>
      </c>
      <c r="E82" s="4"/>
      <c r="F82" s="4"/>
      <c r="G82" s="4" t="e">
        <f t="shared" si="21"/>
        <v>#DIV/0!</v>
      </c>
      <c r="H82" s="4"/>
      <c r="I82" s="4"/>
      <c r="J82" s="4" t="e">
        <f t="shared" si="22"/>
        <v>#DIV/0!</v>
      </c>
      <c r="K82" s="4"/>
      <c r="L82" s="4"/>
      <c r="M82" s="4" t="e">
        <f t="shared" si="23"/>
        <v>#DIV/0!</v>
      </c>
      <c r="N82" s="4"/>
      <c r="O82" s="4"/>
      <c r="P82" s="4" t="e">
        <f t="shared" si="24"/>
        <v>#DIV/0!</v>
      </c>
      <c r="Q82" s="4"/>
      <c r="R82" s="4"/>
      <c r="S82" s="4" t="e">
        <f t="shared" si="25"/>
        <v>#DIV/0!</v>
      </c>
      <c r="T82" s="4"/>
      <c r="U82" s="4"/>
      <c r="V82" s="4" t="e">
        <f t="shared" si="26"/>
        <v>#DIV/0!</v>
      </c>
      <c r="W82" s="4"/>
      <c r="X82" s="4"/>
      <c r="Y82" s="4" t="e">
        <f t="shared" si="27"/>
        <v>#DIV/0!</v>
      </c>
      <c r="Z82" s="4"/>
      <c r="AA82" s="4"/>
      <c r="AB82" s="4" t="e">
        <f t="shared" si="28"/>
        <v>#DIV/0!</v>
      </c>
      <c r="AC82" s="4"/>
      <c r="AD82" s="4"/>
      <c r="AE82" s="4" t="e">
        <f t="shared" si="29"/>
        <v>#DIV/0!</v>
      </c>
      <c r="AF82" s="4"/>
      <c r="AG82" s="4"/>
      <c r="AH82" s="4" t="e">
        <f t="shared" si="30"/>
        <v>#DIV/0!</v>
      </c>
      <c r="AI82" s="4"/>
      <c r="AJ82" s="4"/>
      <c r="AK82" s="4" t="e">
        <f t="shared" si="31"/>
        <v>#DIV/0!</v>
      </c>
      <c r="AL82" s="4"/>
      <c r="AM82" s="4"/>
      <c r="AN82" s="4" t="e">
        <f t="shared" si="32"/>
        <v>#DIV/0!</v>
      </c>
      <c r="AO82" s="4"/>
      <c r="AP82" s="4"/>
      <c r="AQ82" s="4" t="e">
        <f t="shared" si="33"/>
        <v>#DIV/0!</v>
      </c>
      <c r="AR82" s="4"/>
      <c r="AS82" s="4"/>
      <c r="AT82" s="4" t="e">
        <f t="shared" si="34"/>
        <v>#DIV/0!</v>
      </c>
      <c r="AU82" s="4"/>
      <c r="AV82" s="4"/>
      <c r="AW82" s="4" t="e">
        <f t="shared" si="35"/>
        <v>#DIV/0!</v>
      </c>
      <c r="AX82" s="4"/>
      <c r="AY82" s="4"/>
      <c r="AZ82" s="4" t="e">
        <f t="shared" si="36"/>
        <v>#DIV/0!</v>
      </c>
      <c r="BA82" s="4">
        <f t="shared" si="37"/>
        <v>0</v>
      </c>
      <c r="BB82" s="4">
        <f t="shared" si="38"/>
        <v>0</v>
      </c>
      <c r="BC82" s="4" t="e">
        <f t="shared" si="39"/>
        <v>#DIV/0!</v>
      </c>
    </row>
    <row r="83" spans="1:55" hidden="1" x14ac:dyDescent="0.15">
      <c r="A83" s="32"/>
      <c r="B83" t="s">
        <v>32</v>
      </c>
      <c r="C83" t="s">
        <v>42</v>
      </c>
      <c r="D83" t="s">
        <v>17</v>
      </c>
      <c r="E83" s="4"/>
      <c r="F83" s="4"/>
      <c r="G83" s="4" t="e">
        <f t="shared" si="21"/>
        <v>#DIV/0!</v>
      </c>
      <c r="H83" s="4"/>
      <c r="I83" s="4"/>
      <c r="J83" s="4" t="e">
        <f t="shared" si="22"/>
        <v>#DIV/0!</v>
      </c>
      <c r="K83" s="4"/>
      <c r="L83" s="4"/>
      <c r="M83" s="4" t="e">
        <f t="shared" si="23"/>
        <v>#DIV/0!</v>
      </c>
      <c r="N83" s="4"/>
      <c r="O83" s="4"/>
      <c r="P83" s="4" t="e">
        <f t="shared" si="24"/>
        <v>#DIV/0!</v>
      </c>
      <c r="Q83" s="4"/>
      <c r="R83" s="4"/>
      <c r="S83" s="4" t="e">
        <f t="shared" si="25"/>
        <v>#DIV/0!</v>
      </c>
      <c r="T83" s="4"/>
      <c r="U83" s="4"/>
      <c r="V83" s="4" t="e">
        <f t="shared" si="26"/>
        <v>#DIV/0!</v>
      </c>
      <c r="W83" s="4"/>
      <c r="X83" s="4"/>
      <c r="Y83" s="4" t="e">
        <f t="shared" si="27"/>
        <v>#DIV/0!</v>
      </c>
      <c r="Z83" s="4"/>
      <c r="AA83" s="4"/>
      <c r="AB83" s="4" t="e">
        <f t="shared" si="28"/>
        <v>#DIV/0!</v>
      </c>
      <c r="AC83" s="4"/>
      <c r="AD83" s="4"/>
      <c r="AE83" s="4" t="e">
        <f t="shared" si="29"/>
        <v>#DIV/0!</v>
      </c>
      <c r="AF83" s="4"/>
      <c r="AG83" s="4"/>
      <c r="AH83" s="4" t="e">
        <f t="shared" si="30"/>
        <v>#DIV/0!</v>
      </c>
      <c r="AI83" s="4"/>
      <c r="AJ83" s="4"/>
      <c r="AK83" s="4" t="e">
        <f t="shared" si="31"/>
        <v>#DIV/0!</v>
      </c>
      <c r="AL83" s="4"/>
      <c r="AM83" s="4"/>
      <c r="AN83" s="4" t="e">
        <f t="shared" si="32"/>
        <v>#DIV/0!</v>
      </c>
      <c r="AO83" s="4"/>
      <c r="AP83" s="4"/>
      <c r="AQ83" s="4" t="e">
        <f t="shared" si="33"/>
        <v>#DIV/0!</v>
      </c>
      <c r="AR83" s="4"/>
      <c r="AS83" s="4"/>
      <c r="AT83" s="4" t="e">
        <f t="shared" si="34"/>
        <v>#DIV/0!</v>
      </c>
      <c r="AU83" s="4"/>
      <c r="AV83" s="4"/>
      <c r="AW83" s="4" t="e">
        <f t="shared" si="35"/>
        <v>#DIV/0!</v>
      </c>
      <c r="AX83" s="4"/>
      <c r="AY83" s="4"/>
      <c r="AZ83" s="4" t="e">
        <f t="shared" si="36"/>
        <v>#DIV/0!</v>
      </c>
      <c r="BA83" s="4">
        <f t="shared" si="37"/>
        <v>0</v>
      </c>
      <c r="BB83" s="4">
        <f t="shared" si="38"/>
        <v>0</v>
      </c>
      <c r="BC83" s="4" t="e">
        <f t="shared" si="39"/>
        <v>#DIV/0!</v>
      </c>
    </row>
    <row r="84" spans="1:55" x14ac:dyDescent="0.15">
      <c r="A84" s="32"/>
      <c r="B84" t="s">
        <v>62</v>
      </c>
      <c r="C84" t="s">
        <v>42</v>
      </c>
      <c r="D84" s="1" t="s">
        <v>105</v>
      </c>
      <c r="E84" s="4">
        <f>SUBTOTAL(9,E73:E83)</f>
        <v>2260</v>
      </c>
      <c r="F84" s="4">
        <f>SUBTOTAL(9,F73:F83)</f>
        <v>153984000</v>
      </c>
      <c r="G84" s="4">
        <f t="shared" si="21"/>
        <v>68134.513274336277</v>
      </c>
      <c r="H84" s="4"/>
      <c r="I84" s="4"/>
      <c r="J84" s="4"/>
      <c r="K84" s="4"/>
      <c r="L84" s="4"/>
      <c r="M84" s="4"/>
      <c r="N84" s="4"/>
      <c r="O84" s="4"/>
      <c r="P84" s="4"/>
      <c r="Q84" s="4">
        <f>SUBTOTAL(9,Q73:Q83)</f>
        <v>2200</v>
      </c>
      <c r="R84" s="4">
        <f>SUBTOTAL(9,R73:R83)</f>
        <v>165812900</v>
      </c>
      <c r="S84" s="4">
        <f t="shared" si="25"/>
        <v>75369.5</v>
      </c>
      <c r="T84" s="4"/>
      <c r="U84" s="4"/>
      <c r="V84" s="4"/>
      <c r="W84" s="4">
        <f>SUBTOTAL(9,W73:W83)</f>
        <v>100</v>
      </c>
      <c r="X84" s="4">
        <f>SUBTOTAL(9,X73:X83)</f>
        <v>8368400</v>
      </c>
      <c r="Y84" s="4">
        <f t="shared" si="27"/>
        <v>83684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>
        <f>SUBTOTAL(9,AO73:AO83)</f>
        <v>2460</v>
      </c>
      <c r="AP84" s="4">
        <f>SUBTOTAL(9,AP73:AP83)</f>
        <v>210107780</v>
      </c>
      <c r="AQ84" s="4">
        <f t="shared" si="33"/>
        <v>85409.666666666672</v>
      </c>
      <c r="AR84" s="4"/>
      <c r="AS84" s="4"/>
      <c r="AT84" s="4"/>
      <c r="AU84" s="4"/>
      <c r="AV84" s="4"/>
      <c r="AW84" s="4"/>
      <c r="AX84" s="4"/>
      <c r="AY84" s="4"/>
      <c r="AZ84" s="4"/>
      <c r="BA84" s="4">
        <f t="shared" si="37"/>
        <v>7020</v>
      </c>
      <c r="BB84" s="4">
        <f t="shared" si="38"/>
        <v>538273080</v>
      </c>
      <c r="BC84" s="4">
        <f t="shared" si="39"/>
        <v>76677.076923076922</v>
      </c>
    </row>
    <row r="85" spans="1:55" x14ac:dyDescent="0.15">
      <c r="A85" s="32"/>
      <c r="B85" s="30" t="s">
        <v>44</v>
      </c>
      <c r="C85" s="30"/>
      <c r="D85" s="30"/>
      <c r="E85" s="4">
        <f>SUBTOTAL(9,E6:E84)</f>
        <v>9460</v>
      </c>
      <c r="F85" s="4">
        <f>SUBTOTAL(9,F6:F84)</f>
        <v>535915200</v>
      </c>
      <c r="G85" s="4">
        <f t="shared" si="21"/>
        <v>56650.655391120505</v>
      </c>
      <c r="H85" s="4">
        <f>SUBTOTAL(9,H6:H84)</f>
        <v>54000</v>
      </c>
      <c r="I85" s="4">
        <f>SUBTOTAL(9,I6:I84)</f>
        <v>5451410000</v>
      </c>
      <c r="J85" s="4">
        <f t="shared" si="22"/>
        <v>100952.03703703704</v>
      </c>
      <c r="K85" s="4">
        <f>SUBTOTAL(9,K6:K84)</f>
        <v>66200</v>
      </c>
      <c r="L85" s="4">
        <f>SUBTOTAL(9,L6:L84)</f>
        <v>7420368800</v>
      </c>
      <c r="M85" s="4">
        <f t="shared" si="23"/>
        <v>112090.16314199395</v>
      </c>
      <c r="N85" s="4">
        <f>SUBTOTAL(9,N6:N84)</f>
        <v>54200</v>
      </c>
      <c r="O85" s="4">
        <f>SUBTOTAL(9,O6:O84)</f>
        <v>5928534000</v>
      </c>
      <c r="P85" s="4">
        <f t="shared" si="24"/>
        <v>109382.54612546126</v>
      </c>
      <c r="Q85" s="4">
        <f>SUBTOTAL(9,Q6:Q84)</f>
        <v>48400</v>
      </c>
      <c r="R85" s="4">
        <f>SUBTOTAL(9,R6:R84)</f>
        <v>5303815900</v>
      </c>
      <c r="S85" s="4">
        <f t="shared" si="25"/>
        <v>109582.97314049587</v>
      </c>
      <c r="T85" s="4">
        <f>SUBTOTAL(9,T6:T84)</f>
        <v>59200</v>
      </c>
      <c r="U85" s="4">
        <f>SUBTOTAL(9,U6:U84)</f>
        <v>7120502800</v>
      </c>
      <c r="V85" s="4">
        <f t="shared" si="26"/>
        <v>120278.76351351352</v>
      </c>
      <c r="W85" s="4">
        <f>SUBTOTAL(9,W6:W84)</f>
        <v>69200</v>
      </c>
      <c r="X85" s="4">
        <f>SUBTOTAL(9,X6:X84)</f>
        <v>8724148400</v>
      </c>
      <c r="Y85" s="4">
        <f t="shared" si="27"/>
        <v>126071.50867052023</v>
      </c>
      <c r="Z85" s="4">
        <f>SUBTOTAL(9,Z6:Z84)</f>
        <v>83200</v>
      </c>
      <c r="AA85" s="4">
        <f>SUBTOTAL(9,AA6:AA84)</f>
        <v>9732382400</v>
      </c>
      <c r="AB85" s="4">
        <f t="shared" si="28"/>
        <v>116975.75</v>
      </c>
      <c r="AC85" s="4">
        <f>SUBTOTAL(9,AC6:AC84)</f>
        <v>76000</v>
      </c>
      <c r="AD85" s="4">
        <f>SUBTOTAL(9,AD6:AD84)</f>
        <v>9487731000</v>
      </c>
      <c r="AE85" s="4">
        <f t="shared" si="29"/>
        <v>124838.56578947368</v>
      </c>
      <c r="AF85" s="4">
        <f>SUBTOTAL(9,AF6:AF84)</f>
        <v>19200</v>
      </c>
      <c r="AG85" s="4">
        <f>SUBTOTAL(9,AG6:AG84)</f>
        <v>2477263200</v>
      </c>
      <c r="AH85" s="4">
        <f t="shared" si="30"/>
        <v>129024.125</v>
      </c>
      <c r="AI85" s="4">
        <f>SUBTOTAL(9,AI6:AI84)</f>
        <v>24000</v>
      </c>
      <c r="AJ85" s="4">
        <f>SUBTOTAL(9,AJ6:AJ84)</f>
        <v>3694056000</v>
      </c>
      <c r="AK85" s="4">
        <f t="shared" si="31"/>
        <v>153919</v>
      </c>
      <c r="AL85" s="4">
        <f>SUBTOTAL(9,AL6:AL84)</f>
        <v>18200</v>
      </c>
      <c r="AM85" s="4">
        <f>SUBTOTAL(9,AM6:AM84)</f>
        <v>2484682200</v>
      </c>
      <c r="AN85" s="4">
        <f t="shared" si="32"/>
        <v>136521</v>
      </c>
      <c r="AO85" s="4">
        <f>SUBTOTAL(9,AO6:AO84)</f>
        <v>62388</v>
      </c>
      <c r="AP85" s="4">
        <f>SUBTOTAL(9,AP6:AP84)</f>
        <v>8537793332</v>
      </c>
      <c r="AQ85" s="4">
        <f t="shared" si="33"/>
        <v>136849.92838366353</v>
      </c>
      <c r="AR85" s="4"/>
      <c r="AS85" s="4"/>
      <c r="AT85" s="4"/>
      <c r="AU85" s="4"/>
      <c r="AV85" s="4"/>
      <c r="AW85" s="4"/>
      <c r="AX85" s="4">
        <f>SUBTOTAL(9,AX6:AX84)</f>
        <v>12700</v>
      </c>
      <c r="AY85" s="4">
        <f>SUBTOTAL(9,AY6:AY84)</f>
        <v>868946700</v>
      </c>
      <c r="AZ85" s="4">
        <f t="shared" si="36"/>
        <v>68421</v>
      </c>
      <c r="BA85" s="4">
        <f t="shared" si="37"/>
        <v>656348</v>
      </c>
      <c r="BB85" s="4">
        <f t="shared" si="38"/>
        <v>77767549932</v>
      </c>
      <c r="BC85" s="4">
        <f t="shared" si="39"/>
        <v>118485.23943395882</v>
      </c>
    </row>
    <row r="86" spans="1:55" x14ac:dyDescent="0.15">
      <c r="A86" s="32" t="s">
        <v>130</v>
      </c>
      <c r="B86" s="29" t="s">
        <v>7</v>
      </c>
      <c r="C86" s="29"/>
      <c r="D86" s="29"/>
      <c r="E86" s="4"/>
      <c r="F86" s="4"/>
      <c r="G86" s="4"/>
      <c r="H86" s="4">
        <f>H32+H6+H36+H48+H76</f>
        <v>7000</v>
      </c>
      <c r="I86" s="4">
        <f>I32+I6+I36+I48+I76</f>
        <v>391104000</v>
      </c>
      <c r="J86" s="4">
        <f t="shared" si="22"/>
        <v>55872</v>
      </c>
      <c r="K86" s="4">
        <f>K32+K6+K36+K48+K76</f>
        <v>32000</v>
      </c>
      <c r="L86" s="4">
        <f>L32+L6+L36+L48+L76</f>
        <v>4062058000</v>
      </c>
      <c r="M86" s="4">
        <f t="shared" si="23"/>
        <v>126939.3125</v>
      </c>
      <c r="N86" s="4">
        <f>N32+N6+N36+N48+N76</f>
        <v>14000</v>
      </c>
      <c r="O86" s="4">
        <f>O32+O6+O36+O48+O76</f>
        <v>861364000</v>
      </c>
      <c r="P86" s="4">
        <f t="shared" si="24"/>
        <v>61526</v>
      </c>
      <c r="Q86" s="4">
        <f>Q32+Q6+Q36+Q48+Q76</f>
        <v>14200</v>
      </c>
      <c r="R86" s="4">
        <f>R32+R6+R36+R48+R76</f>
        <v>904810000</v>
      </c>
      <c r="S86" s="4">
        <f t="shared" si="25"/>
        <v>63719.014084507042</v>
      </c>
      <c r="T86" s="4">
        <f>T32+T6+T36+T48+T76</f>
        <v>34200</v>
      </c>
      <c r="U86" s="4">
        <f>U32+U6+U36+U48+U76</f>
        <v>3352044800</v>
      </c>
      <c r="V86" s="4">
        <f t="shared" si="26"/>
        <v>98013.005847953216</v>
      </c>
      <c r="W86" s="4">
        <f>W32+W6+W36+W48+W76</f>
        <v>12000</v>
      </c>
      <c r="X86" s="4">
        <f>X32+X6+X36+X48+X76</f>
        <v>1888920000</v>
      </c>
      <c r="Y86" s="4">
        <f t="shared" si="27"/>
        <v>157410</v>
      </c>
      <c r="Z86" s="4">
        <f>Z32+Z6+Z36+Z48+Z76</f>
        <v>47200</v>
      </c>
      <c r="AA86" s="4">
        <f>AA32+AA6+AA36+AA48+AA76</f>
        <v>3976486400</v>
      </c>
      <c r="AB86" s="4">
        <f t="shared" si="28"/>
        <v>84247.593220338982</v>
      </c>
      <c r="AC86" s="4">
        <f>AC32+AC6+AC36+AC48+AC76</f>
        <v>19000</v>
      </c>
      <c r="AD86" s="4">
        <f>AD32+AD6+AD36+AD48+AD76</f>
        <v>2084236000</v>
      </c>
      <c r="AE86" s="4">
        <f t="shared" si="29"/>
        <v>109696.63157894737</v>
      </c>
      <c r="AF86" s="4">
        <f>AF32+AF6+AF36+AF48+AF76</f>
        <v>7200</v>
      </c>
      <c r="AG86" s="4">
        <f>AG32+AG6+AG36+AG48+AG76</f>
        <v>444643200</v>
      </c>
      <c r="AH86" s="4">
        <f t="shared" si="30"/>
        <v>61756</v>
      </c>
      <c r="AI86" s="4"/>
      <c r="AJ86" s="4"/>
      <c r="AK86" s="4"/>
      <c r="AL86" s="4"/>
      <c r="AM86" s="4"/>
      <c r="AN86" s="4"/>
      <c r="AO86" s="4">
        <f>AO32+AO6+AO36+AO48+AO76</f>
        <v>13588</v>
      </c>
      <c r="AP86" s="4">
        <f>AP32+AP6+AP36+AP48+AP76</f>
        <v>975319632</v>
      </c>
      <c r="AQ86" s="4">
        <f t="shared" si="33"/>
        <v>71778.012363850459</v>
      </c>
      <c r="AR86" s="4"/>
      <c r="AS86" s="4"/>
      <c r="AT86" s="4"/>
      <c r="AU86" s="4"/>
      <c r="AV86" s="4"/>
      <c r="AW86" s="4"/>
      <c r="AX86" s="4">
        <f>AX32+AX6+AX36+AX48+AX76</f>
        <v>12700</v>
      </c>
      <c r="AY86" s="4">
        <f>AY32+AY6+AY36+AY48+AY76</f>
        <v>868946700</v>
      </c>
      <c r="AZ86" s="4">
        <f t="shared" si="36"/>
        <v>68421</v>
      </c>
      <c r="BA86" s="4">
        <f t="shared" si="37"/>
        <v>213088</v>
      </c>
      <c r="BB86" s="4">
        <f t="shared" si="38"/>
        <v>19809932732</v>
      </c>
      <c r="BC86" s="4">
        <f t="shared" si="39"/>
        <v>92965.970547379489</v>
      </c>
    </row>
    <row r="87" spans="1:55" x14ac:dyDescent="0.15">
      <c r="A87" s="32"/>
      <c r="B87" s="29" t="s">
        <v>67</v>
      </c>
      <c r="C87" s="29"/>
      <c r="D87" s="29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>
        <f>AF7+AF8</f>
        <v>12000</v>
      </c>
      <c r="AG87" s="4">
        <f>AG7+AG8</f>
        <v>2032620000</v>
      </c>
      <c r="AH87" s="4">
        <f t="shared" si="30"/>
        <v>169385</v>
      </c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>
        <f t="shared" si="37"/>
        <v>12000</v>
      </c>
      <c r="BB87" s="4">
        <f t="shared" si="38"/>
        <v>2032620000</v>
      </c>
      <c r="BC87" s="4">
        <f t="shared" si="39"/>
        <v>169385</v>
      </c>
    </row>
    <row r="88" spans="1:55" x14ac:dyDescent="0.15">
      <c r="A88" s="32"/>
      <c r="B88" s="29" t="s">
        <v>10</v>
      </c>
      <c r="C88" s="29"/>
      <c r="D88" s="29"/>
      <c r="E88" s="4">
        <f>E10+E11+E35+E53+E80</f>
        <v>8320</v>
      </c>
      <c r="F88" s="4">
        <f>F10+F11+F35+F53+F80</f>
        <v>458750880</v>
      </c>
      <c r="G88" s="4">
        <f t="shared" si="21"/>
        <v>55138.326923076922</v>
      </c>
      <c r="H88" s="4">
        <f>H10+H11+H35+H53+H80</f>
        <v>27000</v>
      </c>
      <c r="I88" s="4">
        <f>I10+I11+I35+I53+I80</f>
        <v>2700498000</v>
      </c>
      <c r="J88" s="4">
        <f t="shared" si="22"/>
        <v>100018.44444444444</v>
      </c>
      <c r="K88" s="4">
        <f>K10+K11+K35+K53+K80</f>
        <v>21200</v>
      </c>
      <c r="L88" s="4">
        <f>L10+L11+L35+L53+L80</f>
        <v>1304466800</v>
      </c>
      <c r="M88" s="4">
        <f t="shared" si="23"/>
        <v>61531.452830188682</v>
      </c>
      <c r="N88" s="4">
        <f>N10+N11+N35+N53+N80</f>
        <v>7200</v>
      </c>
      <c r="O88" s="4">
        <f>O10+O11+O35+O53+O80</f>
        <v>458640000</v>
      </c>
      <c r="P88" s="4">
        <f t="shared" si="24"/>
        <v>63700</v>
      </c>
      <c r="Q88" s="4">
        <f>Q10+Q11+Q35+Q53+Q80</f>
        <v>14200</v>
      </c>
      <c r="R88" s="4">
        <f>R10+R11+R35+R53+R80</f>
        <v>1943480900</v>
      </c>
      <c r="S88" s="4">
        <f t="shared" si="25"/>
        <v>136864.85211267605</v>
      </c>
      <c r="T88" s="4"/>
      <c r="U88" s="4"/>
      <c r="V88" s="4"/>
      <c r="W88" s="4"/>
      <c r="X88" s="4"/>
      <c r="Y88" s="4"/>
      <c r="Z88" s="4">
        <f>Z10+Z11+Z35+Z53+Z80</f>
        <v>24000</v>
      </c>
      <c r="AA88" s="4">
        <f>AA10+AA11+AA35+AA53+AA80</f>
        <v>3849720000</v>
      </c>
      <c r="AB88" s="4">
        <f t="shared" si="28"/>
        <v>160405</v>
      </c>
      <c r="AC88" s="4">
        <f>AC10+AC11+AC35+AC53+AC80</f>
        <v>21000</v>
      </c>
      <c r="AD88" s="4">
        <f>AD10+AD11+AD35+AD53+AD80</f>
        <v>1319423000</v>
      </c>
      <c r="AE88" s="4">
        <f t="shared" si="29"/>
        <v>62829.666666666664</v>
      </c>
      <c r="AF88" s="4"/>
      <c r="AG88" s="4"/>
      <c r="AH88" s="4"/>
      <c r="AI88" s="4"/>
      <c r="AJ88" s="4"/>
      <c r="AK88" s="4"/>
      <c r="AL88" s="4">
        <f>AL10+AL11+AL35+AL53+AL80</f>
        <v>18200</v>
      </c>
      <c r="AM88" s="4">
        <f>AM10+AM11+AM35+AM53+AM80</f>
        <v>2484682200</v>
      </c>
      <c r="AN88" s="4">
        <f t="shared" si="32"/>
        <v>136521</v>
      </c>
      <c r="AO88" s="4">
        <f>AO10+AO11+AO35+AO53+AO80</f>
        <v>11000</v>
      </c>
      <c r="AP88" s="4">
        <f>AP10+AP11+AP35+AP53+AP80</f>
        <v>756310500</v>
      </c>
      <c r="AQ88" s="4">
        <f t="shared" si="33"/>
        <v>68755.5</v>
      </c>
      <c r="AR88" s="4"/>
      <c r="AS88" s="4"/>
      <c r="AT88" s="4"/>
      <c r="AU88" s="4"/>
      <c r="AV88" s="4"/>
      <c r="AW88" s="4"/>
      <c r="AX88" s="4"/>
      <c r="AY88" s="4"/>
      <c r="AZ88" s="4"/>
      <c r="BA88" s="4">
        <f t="shared" si="37"/>
        <v>152120</v>
      </c>
      <c r="BB88" s="4">
        <f t="shared" si="38"/>
        <v>15275972280</v>
      </c>
      <c r="BC88" s="4">
        <f t="shared" si="39"/>
        <v>100420.538259269</v>
      </c>
    </row>
    <row r="89" spans="1:55" x14ac:dyDescent="0.15">
      <c r="A89" s="32"/>
      <c r="B89" s="29" t="s">
        <v>35</v>
      </c>
      <c r="C89" s="29"/>
      <c r="D89" s="29"/>
      <c r="E89" s="4">
        <f>E13+E14+E37+E56+E55+E54+E77</f>
        <v>1140</v>
      </c>
      <c r="F89" s="4">
        <f>F13+F14+F37+F56+F55+F54+F77</f>
        <v>77164320</v>
      </c>
      <c r="G89" s="4">
        <f t="shared" si="21"/>
        <v>67688</v>
      </c>
      <c r="H89" s="4"/>
      <c r="I89" s="4"/>
      <c r="J89" s="4"/>
      <c r="K89" s="4">
        <f>K13+K14+K37+K56+K55+K54+K77</f>
        <v>13000</v>
      </c>
      <c r="L89" s="4">
        <f>L13+L14+L37+L56+L55+L54+L77</f>
        <v>2053844000</v>
      </c>
      <c r="M89" s="4">
        <f t="shared" si="23"/>
        <v>157988</v>
      </c>
      <c r="N89" s="4"/>
      <c r="O89" s="4"/>
      <c r="P89" s="4"/>
      <c r="Q89" s="4"/>
      <c r="R89" s="4"/>
      <c r="S89" s="4"/>
      <c r="T89" s="4">
        <f>T13+T14+T37+T56+T55+T54+T77</f>
        <v>25000</v>
      </c>
      <c r="U89" s="4">
        <f>U13+U14+U37+U56+U55+U54+U77</f>
        <v>3768458000</v>
      </c>
      <c r="V89" s="4">
        <f t="shared" si="26"/>
        <v>150738.32</v>
      </c>
      <c r="W89" s="4">
        <f>W13+W14+W37+W56+W55+W54+W77</f>
        <v>7200</v>
      </c>
      <c r="X89" s="4">
        <f>X13+X14+X37+X56+X55+X54+X77</f>
        <v>448071400</v>
      </c>
      <c r="Y89" s="4">
        <f t="shared" si="27"/>
        <v>62232.138888888891</v>
      </c>
      <c r="Z89" s="4">
        <f>Z13+Z14+Z37+Z56+Z55+Z54+Z77</f>
        <v>12000</v>
      </c>
      <c r="AA89" s="4">
        <f>AA13+AA14+AA37+AA56+AA55+AA54+AA77</f>
        <v>1906176000</v>
      </c>
      <c r="AB89" s="4">
        <f t="shared" si="28"/>
        <v>158848</v>
      </c>
      <c r="AC89" s="4"/>
      <c r="AD89" s="4"/>
      <c r="AE89" s="4"/>
      <c r="AF89" s="4"/>
      <c r="AG89" s="4"/>
      <c r="AH89" s="4"/>
      <c r="AI89" s="4">
        <f>AI13+AI14+AI37+AI56+AI55+AI54+AI77</f>
        <v>12000</v>
      </c>
      <c r="AJ89" s="4">
        <f>AJ13+AJ14+AJ37+AJ56+AJ55+AJ54+AJ77</f>
        <v>1653360000</v>
      </c>
      <c r="AK89" s="4">
        <f t="shared" si="31"/>
        <v>137780</v>
      </c>
      <c r="AL89" s="4"/>
      <c r="AM89" s="4"/>
      <c r="AN89" s="4"/>
      <c r="AO89" s="4">
        <f>AO13+AO14+AO37+AO56+AO55+AO54+AO77</f>
        <v>12700</v>
      </c>
      <c r="AP89" s="4">
        <f>AP13+AP14+AP37+AP56+AP55+AP54+AP77</f>
        <v>2263749600</v>
      </c>
      <c r="AQ89" s="4">
        <f t="shared" si="33"/>
        <v>178248</v>
      </c>
      <c r="AR89" s="4"/>
      <c r="AS89" s="4"/>
      <c r="AT89" s="4"/>
      <c r="AU89" s="4"/>
      <c r="AV89" s="4"/>
      <c r="AW89" s="4"/>
      <c r="AX89" s="4"/>
      <c r="AY89" s="4"/>
      <c r="AZ89" s="4"/>
      <c r="BA89" s="4">
        <f t="shared" si="37"/>
        <v>83040</v>
      </c>
      <c r="BB89" s="4">
        <f t="shared" si="38"/>
        <v>12170823320</v>
      </c>
      <c r="BC89" s="4">
        <f t="shared" si="39"/>
        <v>146565.79142581887</v>
      </c>
    </row>
    <row r="90" spans="1:55" x14ac:dyDescent="0.15">
      <c r="A90" s="32"/>
      <c r="B90" s="29" t="s">
        <v>59</v>
      </c>
      <c r="C90" s="29"/>
      <c r="D90" s="29"/>
      <c r="E90" s="4"/>
      <c r="F90" s="4"/>
      <c r="G90" s="4"/>
      <c r="H90" s="4"/>
      <c r="I90" s="4"/>
      <c r="J90" s="4"/>
      <c r="K90" s="4"/>
      <c r="L90" s="4"/>
      <c r="M90" s="4"/>
      <c r="N90" s="4">
        <f>N17+N18</f>
        <v>13000</v>
      </c>
      <c r="O90" s="4">
        <f>O17+O18</f>
        <v>2039583000</v>
      </c>
      <c r="P90" s="4">
        <f t="shared" si="24"/>
        <v>156891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>
        <f>AC17+AC18</f>
        <v>12000</v>
      </c>
      <c r="AD90" s="4">
        <f>AD17+AD18</f>
        <v>1989144000</v>
      </c>
      <c r="AE90" s="4">
        <f t="shared" si="29"/>
        <v>165762</v>
      </c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>
        <f t="shared" si="37"/>
        <v>25000</v>
      </c>
      <c r="BB90" s="4">
        <f t="shared" si="38"/>
        <v>4028727000</v>
      </c>
      <c r="BC90" s="4">
        <f t="shared" si="39"/>
        <v>161149.07999999999</v>
      </c>
    </row>
    <row r="91" spans="1:55" x14ac:dyDescent="0.15">
      <c r="A91" s="32"/>
      <c r="B91" s="29" t="s">
        <v>129</v>
      </c>
      <c r="C91" s="29"/>
      <c r="D91" s="29"/>
      <c r="E91" s="4"/>
      <c r="F91" s="4"/>
      <c r="G91" s="4"/>
      <c r="H91" s="4"/>
      <c r="I91" s="4"/>
      <c r="J91" s="4"/>
      <c r="K91" s="4"/>
      <c r="L91" s="4"/>
      <c r="M91" s="4"/>
      <c r="N91" s="4">
        <f>N16</f>
        <v>13000</v>
      </c>
      <c r="O91" s="4">
        <f>O16</f>
        <v>2135367000</v>
      </c>
      <c r="P91" s="4">
        <f t="shared" si="24"/>
        <v>164259</v>
      </c>
      <c r="Q91" s="4"/>
      <c r="R91" s="4"/>
      <c r="S91" s="4"/>
      <c r="T91" s="4"/>
      <c r="U91" s="4"/>
      <c r="V91" s="4"/>
      <c r="W91" s="4">
        <f>W16</f>
        <v>12000</v>
      </c>
      <c r="X91" s="4">
        <f>X16</f>
        <v>1917624000</v>
      </c>
      <c r="Y91" s="4">
        <f t="shared" si="27"/>
        <v>159802</v>
      </c>
      <c r="Z91" s="4"/>
      <c r="AA91" s="4"/>
      <c r="AB91" s="4"/>
      <c r="AC91" s="4">
        <f>AC16</f>
        <v>12000</v>
      </c>
      <c r="AD91" s="4">
        <f>AD16</f>
        <v>2101440000</v>
      </c>
      <c r="AE91" s="4">
        <f t="shared" si="29"/>
        <v>175120</v>
      </c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>
        <f t="shared" si="37"/>
        <v>37000</v>
      </c>
      <c r="BB91" s="4">
        <f t="shared" si="38"/>
        <v>6154431000</v>
      </c>
      <c r="BC91" s="4">
        <f t="shared" si="39"/>
        <v>166335.97297297296</v>
      </c>
    </row>
    <row r="92" spans="1:55" x14ac:dyDescent="0.15">
      <c r="A92" s="32"/>
      <c r="B92" s="29" t="s">
        <v>60</v>
      </c>
      <c r="C92" s="29"/>
      <c r="D92" s="29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>
        <f>W20+W33+W83</f>
        <v>12000</v>
      </c>
      <c r="X92" s="4">
        <f>X20+X33+X83</f>
        <v>1665792000</v>
      </c>
      <c r="Y92" s="4">
        <f t="shared" si="27"/>
        <v>138816</v>
      </c>
      <c r="Z92" s="4"/>
      <c r="AA92" s="4"/>
      <c r="AB92" s="4"/>
      <c r="AC92" s="4">
        <f>AC20+AC33+AC83</f>
        <v>12000</v>
      </c>
      <c r="AD92" s="4">
        <f>AD20+AD33+AD83</f>
        <v>1993488000</v>
      </c>
      <c r="AE92" s="4">
        <f t="shared" si="29"/>
        <v>166124</v>
      </c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>
        <f t="shared" si="37"/>
        <v>24000</v>
      </c>
      <c r="BB92" s="4">
        <f t="shared" si="38"/>
        <v>3659280000</v>
      </c>
      <c r="BC92" s="4">
        <f t="shared" si="39"/>
        <v>152470</v>
      </c>
    </row>
    <row r="93" spans="1:55" x14ac:dyDescent="0.15">
      <c r="A93" s="32"/>
      <c r="B93" s="29" t="s">
        <v>19</v>
      </c>
      <c r="C93" s="29"/>
      <c r="D93" s="29"/>
      <c r="E93" s="4"/>
      <c r="F93" s="4"/>
      <c r="G93" s="4"/>
      <c r="H93" s="4">
        <f>H39+H22+H23+H62+H63+H81</f>
        <v>20000</v>
      </c>
      <c r="I93" s="4">
        <f>I39+I22+I23+I62+I63+I81</f>
        <v>2359808000</v>
      </c>
      <c r="J93" s="4">
        <f t="shared" si="22"/>
        <v>117990.39999999999</v>
      </c>
      <c r="K93" s="4"/>
      <c r="L93" s="4"/>
      <c r="M93" s="4"/>
      <c r="N93" s="4">
        <f>N39+N22+N23+N62+N63+N81</f>
        <v>7000</v>
      </c>
      <c r="O93" s="4">
        <f>O39+O22+O23+O62+O63+O81</f>
        <v>433580000</v>
      </c>
      <c r="P93" s="4">
        <f t="shared" si="24"/>
        <v>61940</v>
      </c>
      <c r="Q93" s="4"/>
      <c r="R93" s="4"/>
      <c r="S93" s="4"/>
      <c r="T93" s="4"/>
      <c r="U93" s="4"/>
      <c r="V93" s="4"/>
      <c r="W93" s="4">
        <f>W39+W22+W23+W62+W63+W81</f>
        <v>19000</v>
      </c>
      <c r="X93" s="4">
        <f>X39+X22+X23+X62+X63+X81</f>
        <v>2365359000</v>
      </c>
      <c r="Y93" s="4">
        <f t="shared" si="27"/>
        <v>124492.57894736843</v>
      </c>
      <c r="Z93" s="4"/>
      <c r="AA93" s="4"/>
      <c r="AB93" s="4"/>
      <c r="AC93" s="4"/>
      <c r="AD93" s="4"/>
      <c r="AE93" s="4"/>
      <c r="AF93" s="4"/>
      <c r="AG93" s="4"/>
      <c r="AH93" s="4"/>
      <c r="AI93" s="4">
        <f>AI39+AI22+AI23+AI62+AI63+AI81</f>
        <v>12000</v>
      </c>
      <c r="AJ93" s="4">
        <f>AJ39+AJ22+AJ23+AJ62+AJ63+AJ81</f>
        <v>2040696000</v>
      </c>
      <c r="AK93" s="4">
        <f t="shared" si="31"/>
        <v>170058</v>
      </c>
      <c r="AL93" s="4"/>
      <c r="AM93" s="4"/>
      <c r="AN93" s="4"/>
      <c r="AO93" s="4">
        <f>AO39+AO22+AO23+AO62+AO63+AO81</f>
        <v>12700</v>
      </c>
      <c r="AP93" s="4">
        <f>AP39+AP22+AP23+AP62+AP63+AP81</f>
        <v>2307437600</v>
      </c>
      <c r="AQ93" s="4">
        <f t="shared" si="33"/>
        <v>181688</v>
      </c>
      <c r="AR93" s="4"/>
      <c r="AS93" s="4"/>
      <c r="AT93" s="4"/>
      <c r="AU93" s="4"/>
      <c r="AV93" s="4"/>
      <c r="AW93" s="4"/>
      <c r="AX93" s="4"/>
      <c r="AY93" s="4"/>
      <c r="AZ93" s="4"/>
      <c r="BA93" s="4">
        <f t="shared" si="37"/>
        <v>70700</v>
      </c>
      <c r="BB93" s="4">
        <f t="shared" si="38"/>
        <v>9506880600</v>
      </c>
      <c r="BC93" s="4">
        <f t="shared" si="39"/>
        <v>134467.90099009901</v>
      </c>
    </row>
    <row r="94" spans="1:55" x14ac:dyDescent="0.15">
      <c r="A94" s="32"/>
      <c r="B94" s="29" t="s">
        <v>21</v>
      </c>
      <c r="C94" s="29"/>
      <c r="D94" s="29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>
        <f>AO25+AO65+AO66</f>
        <v>12400</v>
      </c>
      <c r="AP94" s="4">
        <f>AP25+AP65+AP66</f>
        <v>2234976000</v>
      </c>
      <c r="AQ94" s="4">
        <f t="shared" si="33"/>
        <v>180240</v>
      </c>
      <c r="AR94" s="4"/>
      <c r="AS94" s="4"/>
      <c r="AT94" s="4"/>
      <c r="AU94" s="4"/>
      <c r="AV94" s="4"/>
      <c r="AW94" s="4"/>
      <c r="AX94" s="4"/>
      <c r="AY94" s="4"/>
      <c r="AZ94" s="4"/>
      <c r="BA94" s="4">
        <f t="shared" si="37"/>
        <v>12400</v>
      </c>
      <c r="BB94" s="4">
        <f t="shared" si="38"/>
        <v>2234976000</v>
      </c>
      <c r="BC94" s="4">
        <f t="shared" si="39"/>
        <v>180240</v>
      </c>
    </row>
    <row r="95" spans="1:55" x14ac:dyDescent="0.15">
      <c r="A95" s="32"/>
      <c r="B95" s="29" t="s">
        <v>24</v>
      </c>
      <c r="C95" s="29"/>
      <c r="D95" s="29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>
        <f>Q28+Q69+Q82</f>
        <v>20000</v>
      </c>
      <c r="R95" s="4">
        <f>R28+R69+R82</f>
        <v>2455525000</v>
      </c>
      <c r="S95" s="4">
        <f t="shared" si="25"/>
        <v>122776.25</v>
      </c>
      <c r="T95" s="4"/>
      <c r="U95" s="4"/>
      <c r="V95" s="4"/>
      <c r="W95" s="4">
        <f>W28+W69+W82</f>
        <v>7000</v>
      </c>
      <c r="X95" s="4">
        <f>X28+X69+X82</f>
        <v>438382000</v>
      </c>
      <c r="Y95" s="4">
        <f t="shared" si="27"/>
        <v>62626</v>
      </c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>
        <f t="shared" si="37"/>
        <v>27000</v>
      </c>
      <c r="BB95" s="4">
        <f t="shared" si="38"/>
        <v>2893907000</v>
      </c>
      <c r="BC95" s="4">
        <f t="shared" si="39"/>
        <v>107181.74074074074</v>
      </c>
    </row>
    <row r="96" spans="1:55" x14ac:dyDescent="0.15">
      <c r="A96" s="32"/>
      <c r="B96" s="30" t="s">
        <v>44</v>
      </c>
      <c r="C96" s="30"/>
      <c r="D96" s="30"/>
      <c r="E96" s="4">
        <f>SUBTOTAL(9,E86:E95)</f>
        <v>9460</v>
      </c>
      <c r="F96" s="4">
        <f>SUBTOTAL(9,F86:F95)</f>
        <v>535915200</v>
      </c>
      <c r="G96" s="4">
        <f t="shared" si="21"/>
        <v>56650.655391120505</v>
      </c>
      <c r="H96" s="4">
        <f>SUBTOTAL(9,H86:H95)</f>
        <v>54000</v>
      </c>
      <c r="I96" s="4">
        <f>SUBTOTAL(9,I86:I95)</f>
        <v>5451410000</v>
      </c>
      <c r="J96" s="4">
        <f t="shared" si="22"/>
        <v>100952.03703703704</v>
      </c>
      <c r="K96" s="4">
        <f>SUBTOTAL(9,K86:K95)</f>
        <v>66200</v>
      </c>
      <c r="L96" s="4">
        <f>SUBTOTAL(9,L86:L95)</f>
        <v>7420368800</v>
      </c>
      <c r="M96" s="4">
        <f t="shared" si="23"/>
        <v>112090.16314199395</v>
      </c>
      <c r="N96" s="4">
        <f>SUBTOTAL(9,N86:N95)</f>
        <v>54200</v>
      </c>
      <c r="O96" s="4">
        <f>SUBTOTAL(9,O86:O95)</f>
        <v>5928534000</v>
      </c>
      <c r="P96" s="4">
        <f t="shared" si="24"/>
        <v>109382.54612546126</v>
      </c>
      <c r="Q96" s="4">
        <f>SUBTOTAL(9,Q86:Q95)</f>
        <v>48400</v>
      </c>
      <c r="R96" s="4">
        <f>SUBTOTAL(9,R86:R95)</f>
        <v>5303815900</v>
      </c>
      <c r="S96" s="4">
        <f t="shared" si="25"/>
        <v>109582.97314049587</v>
      </c>
      <c r="T96" s="4">
        <f>SUBTOTAL(9,T86:T95)</f>
        <v>59200</v>
      </c>
      <c r="U96" s="4">
        <f>SUBTOTAL(9,U86:U95)</f>
        <v>7120502800</v>
      </c>
      <c r="V96" s="4">
        <f t="shared" si="26"/>
        <v>120278.76351351352</v>
      </c>
      <c r="W96" s="4">
        <f>SUBTOTAL(9,W86:W95)</f>
        <v>69200</v>
      </c>
      <c r="X96" s="4">
        <f>SUBTOTAL(9,X86:X95)</f>
        <v>8724148400</v>
      </c>
      <c r="Y96" s="4">
        <f t="shared" si="27"/>
        <v>126071.50867052023</v>
      </c>
      <c r="Z96" s="4">
        <f>SUBTOTAL(9,Z86:Z95)</f>
        <v>83200</v>
      </c>
      <c r="AA96" s="4">
        <f>SUBTOTAL(9,AA86:AA95)</f>
        <v>9732382400</v>
      </c>
      <c r="AB96" s="4">
        <f t="shared" si="28"/>
        <v>116975.75</v>
      </c>
      <c r="AC96" s="4">
        <f>SUBTOTAL(9,AC86:AC95)</f>
        <v>76000</v>
      </c>
      <c r="AD96" s="4">
        <f>SUBTOTAL(9,AD86:AD95)</f>
        <v>9487731000</v>
      </c>
      <c r="AE96" s="4">
        <f t="shared" si="29"/>
        <v>124838.56578947368</v>
      </c>
      <c r="AF96" s="4">
        <f>SUBTOTAL(9,AF86:AF95)</f>
        <v>19200</v>
      </c>
      <c r="AG96" s="4">
        <f>SUBTOTAL(9,AG86:AG95)</f>
        <v>2477263200</v>
      </c>
      <c r="AH96" s="4">
        <f t="shared" si="30"/>
        <v>129024.125</v>
      </c>
      <c r="AI96" s="4">
        <f>SUBTOTAL(9,AI86:AI95)</f>
        <v>24000</v>
      </c>
      <c r="AJ96" s="4">
        <f>SUBTOTAL(9,AJ86:AJ95)</f>
        <v>3694056000</v>
      </c>
      <c r="AK96" s="4">
        <f t="shared" si="31"/>
        <v>153919</v>
      </c>
      <c r="AL96" s="4">
        <f>SUBTOTAL(9,AL86:AL95)</f>
        <v>18200</v>
      </c>
      <c r="AM96" s="4">
        <f>SUBTOTAL(9,AM86:AM95)</f>
        <v>2484682200</v>
      </c>
      <c r="AN96" s="4">
        <f t="shared" si="32"/>
        <v>136521</v>
      </c>
      <c r="AO96" s="4">
        <f>SUBTOTAL(9,AO86:AO95)</f>
        <v>62388</v>
      </c>
      <c r="AP96" s="4">
        <f>SUBTOTAL(9,AP86:AP95)</f>
        <v>8537793332</v>
      </c>
      <c r="AQ96" s="4">
        <f t="shared" si="33"/>
        <v>136849.92838366353</v>
      </c>
      <c r="AR96" s="4">
        <f>SUBTOTAL(9,AR86:AR95)</f>
        <v>0</v>
      </c>
      <c r="AS96" s="4">
        <f>SUBTOTAL(9,AS86:AS95)</f>
        <v>0</v>
      </c>
      <c r="AT96" s="4" t="e">
        <f t="shared" si="34"/>
        <v>#DIV/0!</v>
      </c>
      <c r="AU96" s="4">
        <f>SUBTOTAL(9,AU86:AU95)</f>
        <v>0</v>
      </c>
      <c r="AV96" s="4">
        <f>SUBTOTAL(9,AV86:AV95)</f>
        <v>0</v>
      </c>
      <c r="AW96" s="4" t="e">
        <f t="shared" si="35"/>
        <v>#DIV/0!</v>
      </c>
      <c r="AX96" s="4">
        <f>SUBTOTAL(9,AX86:AX95)</f>
        <v>12700</v>
      </c>
      <c r="AY96" s="4">
        <f>SUBTOTAL(9,AY86:AY95)</f>
        <v>868946700</v>
      </c>
      <c r="AZ96" s="4">
        <f t="shared" si="36"/>
        <v>68421</v>
      </c>
      <c r="BA96" s="4">
        <f t="shared" si="37"/>
        <v>656348</v>
      </c>
      <c r="BB96" s="4">
        <f t="shared" si="38"/>
        <v>77767549932</v>
      </c>
      <c r="BC96" s="4">
        <f t="shared" si="39"/>
        <v>118485.23943395882</v>
      </c>
    </row>
  </sheetData>
  <mergeCells count="64">
    <mergeCell ref="A86:A96"/>
    <mergeCell ref="AX3:AZ3"/>
    <mergeCell ref="AX4:AZ4"/>
    <mergeCell ref="A2:D5"/>
    <mergeCell ref="B96:D96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AR4:AT4"/>
    <mergeCell ref="B95:D95"/>
    <mergeCell ref="A6:A85"/>
    <mergeCell ref="Q4:S4"/>
    <mergeCell ref="T4:V4"/>
    <mergeCell ref="AU4:AW4"/>
    <mergeCell ref="AO3:AQ3"/>
    <mergeCell ref="AR3:AT3"/>
    <mergeCell ref="AU3:AW3"/>
    <mergeCell ref="W4:Y4"/>
    <mergeCell ref="Z4:AB4"/>
    <mergeCell ref="AC4:AE4"/>
    <mergeCell ref="AF4:AH4"/>
    <mergeCell ref="AI4:AK4"/>
    <mergeCell ref="AL4:AN4"/>
    <mergeCell ref="AO4:AQ4"/>
    <mergeCell ref="Z3:AB3"/>
    <mergeCell ref="AC3:AE3"/>
    <mergeCell ref="AF3:AH3"/>
    <mergeCell ref="AI3:AK3"/>
    <mergeCell ref="AL3:AN3"/>
    <mergeCell ref="BA2:BC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Q3:S3"/>
    <mergeCell ref="T3:V3"/>
    <mergeCell ref="W3:Y3"/>
    <mergeCell ref="B85:D85"/>
    <mergeCell ref="E2:G2"/>
    <mergeCell ref="H2:J2"/>
    <mergeCell ref="K2:M2"/>
    <mergeCell ref="N2:P2"/>
    <mergeCell ref="E3:G3"/>
    <mergeCell ref="E4:G4"/>
    <mergeCell ref="H3:J3"/>
    <mergeCell ref="K3:M3"/>
    <mergeCell ref="N3:P3"/>
    <mergeCell ref="H4:J4"/>
    <mergeCell ref="K4:M4"/>
    <mergeCell ref="N4:P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F700-D38B-4C6F-9357-7182F087BA4F}">
  <dimension ref="A1:AQ93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9.140625" customWidth="1"/>
    <col min="39" max="39" width="15.28515625" hidden="1" customWidth="1"/>
    <col min="40" max="40" width="8.7109375" customWidth="1"/>
    <col min="41" max="41" width="8.5703125" bestFit="1" customWidth="1"/>
    <col min="42" max="42" width="15.28515625" hidden="1" customWidth="1"/>
    <col min="43" max="43" width="8.7109375" customWidth="1"/>
  </cols>
  <sheetData>
    <row r="1" spans="1:43" x14ac:dyDescent="0.15">
      <c r="A1" t="s">
        <v>47</v>
      </c>
    </row>
    <row r="2" spans="1:43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0" t="s">
        <v>3</v>
      </c>
      <c r="AP2" s="30"/>
      <c r="AQ2" s="30"/>
    </row>
    <row r="3" spans="1:43" x14ac:dyDescent="0.15">
      <c r="A3" s="35"/>
      <c r="B3" s="35"/>
      <c r="C3" s="35"/>
      <c r="D3" s="35"/>
      <c r="E3" s="31">
        <v>44001</v>
      </c>
      <c r="F3" s="31">
        <v>44001</v>
      </c>
      <c r="G3" s="31">
        <v>44001</v>
      </c>
      <c r="H3" s="31">
        <v>44092</v>
      </c>
      <c r="I3" s="31">
        <v>44092</v>
      </c>
      <c r="J3" s="31">
        <v>44092</v>
      </c>
      <c r="K3" s="31">
        <v>44106</v>
      </c>
      <c r="L3" s="31">
        <v>44106</v>
      </c>
      <c r="M3" s="31">
        <v>44106</v>
      </c>
      <c r="N3" s="31">
        <v>44120</v>
      </c>
      <c r="O3" s="31">
        <v>44120</v>
      </c>
      <c r="P3" s="31">
        <v>44120</v>
      </c>
      <c r="Q3" s="31">
        <v>44134</v>
      </c>
      <c r="R3" s="31">
        <v>44134</v>
      </c>
      <c r="S3" s="31">
        <v>44134</v>
      </c>
      <c r="T3" s="31">
        <v>44148</v>
      </c>
      <c r="U3" s="31">
        <v>44148</v>
      </c>
      <c r="V3" s="31">
        <v>44148</v>
      </c>
      <c r="W3" s="31">
        <v>44169</v>
      </c>
      <c r="X3" s="31">
        <v>44169</v>
      </c>
      <c r="Y3" s="31">
        <v>44169</v>
      </c>
      <c r="Z3" s="31">
        <v>44183</v>
      </c>
      <c r="AA3" s="31">
        <v>44183</v>
      </c>
      <c r="AB3" s="31">
        <v>44183</v>
      </c>
      <c r="AC3" s="31">
        <v>44218</v>
      </c>
      <c r="AD3" s="31">
        <v>44218</v>
      </c>
      <c r="AE3" s="31">
        <v>44218</v>
      </c>
      <c r="AF3" s="31">
        <v>44239</v>
      </c>
      <c r="AG3" s="31">
        <v>44239</v>
      </c>
      <c r="AH3" s="31">
        <v>44239</v>
      </c>
      <c r="AI3" s="31">
        <v>44260</v>
      </c>
      <c r="AJ3" s="31">
        <v>44260</v>
      </c>
      <c r="AK3" s="31">
        <v>44260</v>
      </c>
      <c r="AL3" s="31">
        <v>44274</v>
      </c>
      <c r="AM3" s="31">
        <v>44274</v>
      </c>
      <c r="AN3" s="31">
        <v>44274</v>
      </c>
      <c r="AO3" s="30"/>
      <c r="AP3" s="30"/>
      <c r="AQ3" s="30"/>
    </row>
    <row r="4" spans="1:43" x14ac:dyDescent="0.15">
      <c r="A4" s="35"/>
      <c r="B4" s="35"/>
      <c r="C4" s="35"/>
      <c r="D4" s="35"/>
      <c r="E4" s="31">
        <v>44008</v>
      </c>
      <c r="F4" s="31">
        <v>44008</v>
      </c>
      <c r="G4" s="31">
        <v>44008</v>
      </c>
      <c r="H4" s="31">
        <v>44103</v>
      </c>
      <c r="I4" s="31">
        <v>44103</v>
      </c>
      <c r="J4" s="31">
        <v>44103</v>
      </c>
      <c r="K4" s="31">
        <v>44116</v>
      </c>
      <c r="L4" s="31">
        <v>44116</v>
      </c>
      <c r="M4" s="31">
        <v>44116</v>
      </c>
      <c r="N4" s="31">
        <v>44131</v>
      </c>
      <c r="O4" s="31">
        <v>44131</v>
      </c>
      <c r="P4" s="31">
        <v>44131</v>
      </c>
      <c r="Q4" s="31">
        <v>44145</v>
      </c>
      <c r="R4" s="31">
        <v>44145</v>
      </c>
      <c r="S4" s="31">
        <v>44145</v>
      </c>
      <c r="T4" s="31">
        <v>44162</v>
      </c>
      <c r="U4" s="31">
        <v>44162</v>
      </c>
      <c r="V4" s="31">
        <v>44162</v>
      </c>
      <c r="W4" s="31">
        <v>44183</v>
      </c>
      <c r="X4" s="31">
        <v>44183</v>
      </c>
      <c r="Y4" s="31">
        <v>44183</v>
      </c>
      <c r="Z4" s="31">
        <v>44189</v>
      </c>
      <c r="AA4" s="31">
        <v>44189</v>
      </c>
      <c r="AB4" s="31">
        <v>44189</v>
      </c>
      <c r="AC4" s="31">
        <v>44231</v>
      </c>
      <c r="AD4" s="31">
        <v>44231</v>
      </c>
      <c r="AE4" s="31">
        <v>44231</v>
      </c>
      <c r="AF4" s="31">
        <v>44259</v>
      </c>
      <c r="AG4" s="31">
        <v>44259</v>
      </c>
      <c r="AH4" s="31">
        <v>44259</v>
      </c>
      <c r="AI4" s="31">
        <v>44272</v>
      </c>
      <c r="AJ4" s="31">
        <v>44272</v>
      </c>
      <c r="AK4" s="31">
        <v>44272</v>
      </c>
      <c r="AL4" s="31">
        <v>44285</v>
      </c>
      <c r="AM4" s="31">
        <v>44285</v>
      </c>
      <c r="AN4" s="31">
        <v>44285</v>
      </c>
      <c r="AO4" s="30"/>
      <c r="AP4" s="30"/>
      <c r="AQ4" s="30"/>
    </row>
    <row r="5" spans="1:43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</row>
    <row r="6" spans="1:43" hidden="1" x14ac:dyDescent="0.15">
      <c r="A6" s="32" t="s">
        <v>131</v>
      </c>
      <c r="B6" t="s">
        <v>5</v>
      </c>
      <c r="C6" t="s">
        <v>6</v>
      </c>
      <c r="D6" t="s">
        <v>7</v>
      </c>
      <c r="E6" s="7"/>
      <c r="F6" s="7"/>
      <c r="G6" s="4" t="e">
        <f t="shared" ref="G6:G38" si="0">F6/E6</f>
        <v>#DIV/0!</v>
      </c>
      <c r="H6" s="4"/>
      <c r="I6" s="4"/>
      <c r="J6" s="4" t="e">
        <f t="shared" ref="J6:J38" si="1">I6/H6</f>
        <v>#DIV/0!</v>
      </c>
      <c r="K6" s="7"/>
      <c r="L6" s="7"/>
      <c r="M6" s="4" t="e">
        <f t="shared" ref="M6:M38" si="2">L6/K6</f>
        <v>#DIV/0!</v>
      </c>
      <c r="N6" s="7"/>
      <c r="O6" s="7"/>
      <c r="P6" s="4" t="e">
        <f t="shared" ref="P6:P39" si="3">O6/N6</f>
        <v>#DIV/0!</v>
      </c>
      <c r="Q6" s="4"/>
      <c r="R6" s="4"/>
      <c r="S6" s="4" t="e">
        <f t="shared" ref="S6:S38" si="4">R6/Q6</f>
        <v>#DIV/0!</v>
      </c>
      <c r="T6" s="13"/>
      <c r="U6" s="13"/>
      <c r="V6" s="4" t="e">
        <f t="shared" ref="V6:V38" si="5">U6/T6</f>
        <v>#DIV/0!</v>
      </c>
      <c r="W6" s="7"/>
      <c r="X6" s="7"/>
      <c r="Y6" s="4" t="e">
        <f t="shared" ref="Y6:Y38" si="6">X6/W6</f>
        <v>#DIV/0!</v>
      </c>
      <c r="Z6" s="7"/>
      <c r="AA6" s="7"/>
      <c r="AB6" s="4" t="e">
        <f t="shared" ref="AB6:AB39" si="7">AA6/Z6</f>
        <v>#DIV/0!</v>
      </c>
      <c r="AC6" s="7"/>
      <c r="AD6" s="7"/>
      <c r="AE6" s="4" t="e">
        <f t="shared" ref="AE6:AE39" si="8">AD6/AC6</f>
        <v>#DIV/0!</v>
      </c>
      <c r="AF6" s="7"/>
      <c r="AG6" s="7"/>
      <c r="AH6" s="4" t="e">
        <f t="shared" ref="AH6:AH39" si="9">AG6/AF6</f>
        <v>#DIV/0!</v>
      </c>
      <c r="AI6" s="4"/>
      <c r="AJ6" s="4"/>
      <c r="AK6" s="4" t="e">
        <f t="shared" ref="AK6:AK39" si="10">AJ6/AI6</f>
        <v>#DIV/0!</v>
      </c>
      <c r="AL6" s="4">
        <v>12500</v>
      </c>
      <c r="AM6" s="4">
        <v>1415562500</v>
      </c>
      <c r="AN6" s="4">
        <f t="shared" ref="AN6:AN38" si="11">AM6/AL6</f>
        <v>113245</v>
      </c>
      <c r="AO6" s="4">
        <f t="shared" ref="AO6:AP6" si="12">E6+H6+K6+N6+Q6+T6+W6+Z6+AC6+AF6+AI6+AL6</f>
        <v>12500</v>
      </c>
      <c r="AP6" s="4">
        <f t="shared" si="12"/>
        <v>1415562500</v>
      </c>
      <c r="AQ6" s="4">
        <f t="shared" ref="AQ6" si="13">AP6/AO6</f>
        <v>113245</v>
      </c>
    </row>
    <row r="7" spans="1:43" hidden="1" x14ac:dyDescent="0.15">
      <c r="A7" s="32"/>
      <c r="B7" t="s">
        <v>5</v>
      </c>
      <c r="C7" t="s">
        <v>6</v>
      </c>
      <c r="D7" t="s">
        <v>8</v>
      </c>
      <c r="E7" s="7"/>
      <c r="F7" s="7"/>
      <c r="G7" s="4" t="e">
        <f t="shared" si="0"/>
        <v>#DIV/0!</v>
      </c>
      <c r="H7" s="4">
        <v>13000</v>
      </c>
      <c r="I7" s="4">
        <v>1282372000</v>
      </c>
      <c r="J7" s="4">
        <f t="shared" si="1"/>
        <v>98644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7"/>
      <c r="U7" s="7"/>
      <c r="V7" s="4" t="e">
        <f t="shared" si="5"/>
        <v>#DIV/0!</v>
      </c>
      <c r="W7" s="7"/>
      <c r="X7" s="7"/>
      <c r="Y7" s="4" t="e">
        <f t="shared" si="6"/>
        <v>#DIV/0!</v>
      </c>
      <c r="Z7" s="14">
        <v>13000</v>
      </c>
      <c r="AA7" s="14">
        <v>1268358000</v>
      </c>
      <c r="AB7" s="4">
        <f t="shared" si="7"/>
        <v>97566</v>
      </c>
      <c r="AC7" s="13"/>
      <c r="AD7" s="13"/>
      <c r="AE7" s="4" t="e">
        <f t="shared" si="8"/>
        <v>#DIV/0!</v>
      </c>
      <c r="AF7" s="7"/>
      <c r="AG7" s="7"/>
      <c r="AH7" s="4" t="e">
        <f t="shared" si="9"/>
        <v>#DIV/0!</v>
      </c>
      <c r="AI7" s="4"/>
      <c r="AJ7" s="4"/>
      <c r="AK7" s="4" t="e">
        <f t="shared" si="10"/>
        <v>#DIV/0!</v>
      </c>
      <c r="AL7" s="7"/>
      <c r="AM7" s="7"/>
      <c r="AN7" s="4" t="e">
        <f t="shared" si="11"/>
        <v>#DIV/0!</v>
      </c>
      <c r="AO7" s="4">
        <f t="shared" ref="AO7:AO65" si="14">E7+H7+K7+N7+Q7+T7+W7+Z7+AC7+AF7+AI7+AL7</f>
        <v>26000</v>
      </c>
      <c r="AP7" s="4">
        <f t="shared" ref="AP7:AP65" si="15">F7+I7+L7+O7+R7+U7+X7+AA7+AD7+AG7+AJ7+AM7</f>
        <v>2550730000</v>
      </c>
      <c r="AQ7" s="4">
        <f t="shared" ref="AQ7:AQ65" si="16">AP7/AO7</f>
        <v>98105</v>
      </c>
    </row>
    <row r="8" spans="1:43" hidden="1" x14ac:dyDescent="0.15">
      <c r="A8" s="32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4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4"/>
      <c r="R8" s="4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14">
        <v>12000</v>
      </c>
      <c r="AA8" s="14">
        <v>1179948000</v>
      </c>
      <c r="AB8" s="4">
        <f t="shared" si="7"/>
        <v>98329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4"/>
      <c r="AJ8" s="4"/>
      <c r="AK8" s="4" t="e">
        <f t="shared" si="10"/>
        <v>#DIV/0!</v>
      </c>
      <c r="AL8" s="7"/>
      <c r="AM8" s="7"/>
      <c r="AN8" s="4" t="e">
        <f t="shared" si="11"/>
        <v>#DIV/0!</v>
      </c>
      <c r="AO8" s="4">
        <f t="shared" si="14"/>
        <v>12000</v>
      </c>
      <c r="AP8" s="4">
        <f t="shared" si="15"/>
        <v>1179948000</v>
      </c>
      <c r="AQ8" s="4">
        <f t="shared" si="16"/>
        <v>98329</v>
      </c>
    </row>
    <row r="9" spans="1:43" hidden="1" x14ac:dyDescent="0.15">
      <c r="A9" s="32"/>
      <c r="D9" s="1" t="s">
        <v>9</v>
      </c>
      <c r="E9" s="4"/>
      <c r="F9" s="4"/>
      <c r="G9" s="4"/>
      <c r="H9" s="4">
        <f>SUBTOTAL(9,H7:H8)</f>
        <v>13000</v>
      </c>
      <c r="I9" s="4">
        <f>SUBTOTAL(9,I7:I8)</f>
        <v>1282372000</v>
      </c>
      <c r="J9" s="4">
        <f t="shared" si="1"/>
        <v>98644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>
        <f>SUBTOTAL(9,Z7:Z8)</f>
        <v>25000</v>
      </c>
      <c r="AA9" s="4">
        <f>SUBTOTAL(9,AA7:AA8)</f>
        <v>2448306000</v>
      </c>
      <c r="AB9" s="4">
        <f t="shared" si="7"/>
        <v>97932.24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>
        <f t="shared" si="14"/>
        <v>38000</v>
      </c>
      <c r="AP9" s="4">
        <f t="shared" si="15"/>
        <v>3730678000</v>
      </c>
      <c r="AQ9" s="4">
        <f t="shared" si="16"/>
        <v>98175.736842105267</v>
      </c>
    </row>
    <row r="10" spans="1:43" hidden="1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/>
      <c r="I10" s="4"/>
      <c r="J10" s="4" t="e">
        <f t="shared" si="1"/>
        <v>#DIV/0!</v>
      </c>
      <c r="K10" s="4"/>
      <c r="L10" s="4"/>
      <c r="M10" s="4" t="e">
        <f t="shared" si="2"/>
        <v>#DIV/0!</v>
      </c>
      <c r="N10" s="4">
        <v>13000</v>
      </c>
      <c r="O10" s="4">
        <v>1261052000</v>
      </c>
      <c r="P10" s="4">
        <f t="shared" si="3"/>
        <v>97004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4"/>
      <c r="X10" s="4"/>
      <c r="Y10" s="4" t="e">
        <f t="shared" si="6"/>
        <v>#DIV/0!</v>
      </c>
      <c r="Z10" s="4"/>
      <c r="AA10" s="4"/>
      <c r="AB10" s="4" t="e">
        <f t="shared" si="7"/>
        <v>#DIV/0!</v>
      </c>
      <c r="AC10" s="4">
        <v>12000</v>
      </c>
      <c r="AD10" s="4">
        <v>1211736000</v>
      </c>
      <c r="AE10" s="4">
        <f t="shared" si="8"/>
        <v>100978</v>
      </c>
      <c r="AF10" s="4">
        <v>12000</v>
      </c>
      <c r="AG10" s="4">
        <v>1250508000</v>
      </c>
      <c r="AH10" s="4">
        <f t="shared" si="9"/>
        <v>104209</v>
      </c>
      <c r="AI10" s="4"/>
      <c r="AJ10" s="4"/>
      <c r="AK10" s="4" t="e">
        <f t="shared" si="10"/>
        <v>#DIV/0!</v>
      </c>
      <c r="AL10" s="4"/>
      <c r="AM10" s="4"/>
      <c r="AN10" s="4" t="e">
        <f t="shared" si="11"/>
        <v>#DIV/0!</v>
      </c>
      <c r="AO10" s="4">
        <f t="shared" si="14"/>
        <v>37000</v>
      </c>
      <c r="AP10" s="4">
        <f t="shared" si="15"/>
        <v>3723296000</v>
      </c>
      <c r="AQ10" s="4">
        <f t="shared" si="16"/>
        <v>100629.62162162163</v>
      </c>
    </row>
    <row r="11" spans="1:43" hidden="1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4"/>
      <c r="AA11" s="4"/>
      <c r="AB11" s="4" t="e">
        <f t="shared" si="7"/>
        <v>#DIV/0!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>
        <f t="shared" si="14"/>
        <v>0</v>
      </c>
      <c r="AP11" s="4">
        <f t="shared" si="15"/>
        <v>0</v>
      </c>
      <c r="AQ11" s="4" t="e">
        <f t="shared" si="16"/>
        <v>#DIV/0!</v>
      </c>
    </row>
    <row r="12" spans="1:43" hidden="1" x14ac:dyDescent="0.15">
      <c r="A12" s="32"/>
      <c r="D12" s="1" t="s">
        <v>11</v>
      </c>
      <c r="E12" s="4"/>
      <c r="F12" s="4"/>
      <c r="G12" s="4"/>
      <c r="H12" s="4"/>
      <c r="I12" s="4"/>
      <c r="J12" s="4"/>
      <c r="K12" s="4"/>
      <c r="L12" s="4"/>
      <c r="M12" s="4"/>
      <c r="N12" s="4">
        <f>SUBTOTAL(9,N10:N11)</f>
        <v>13000</v>
      </c>
      <c r="O12" s="4">
        <f>SUBTOTAL(9,O10:O11)</f>
        <v>1261052000</v>
      </c>
      <c r="P12" s="4">
        <f t="shared" si="3"/>
        <v>97004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f>SUBTOTAL(9,AC10:AC11)</f>
        <v>12000</v>
      </c>
      <c r="AD12" s="4">
        <f>SUBTOTAL(9,AD10:AD11)</f>
        <v>1211736000</v>
      </c>
      <c r="AE12" s="4">
        <f t="shared" si="8"/>
        <v>100978</v>
      </c>
      <c r="AF12" s="4">
        <f>SUBTOTAL(9,AF10:AF11)</f>
        <v>12000</v>
      </c>
      <c r="AG12" s="4">
        <f>SUBTOTAL(9,AG10:AG11)</f>
        <v>1250508000</v>
      </c>
      <c r="AH12" s="4">
        <f t="shared" si="9"/>
        <v>104209</v>
      </c>
      <c r="AI12" s="4"/>
      <c r="AJ12" s="4"/>
      <c r="AK12" s="4"/>
      <c r="AL12" s="4"/>
      <c r="AM12" s="4"/>
      <c r="AN12" s="4"/>
      <c r="AO12" s="4">
        <f t="shared" si="14"/>
        <v>37000</v>
      </c>
      <c r="AP12" s="4">
        <f t="shared" si="15"/>
        <v>3723296000</v>
      </c>
      <c r="AQ12" s="4">
        <f t="shared" si="16"/>
        <v>100629.62162162163</v>
      </c>
    </row>
    <row r="13" spans="1:43" hidden="1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4"/>
      <c r="L13" s="4"/>
      <c r="M13" s="4" t="e">
        <f t="shared" si="2"/>
        <v>#DIV/0!</v>
      </c>
      <c r="N13" s="4">
        <v>13000</v>
      </c>
      <c r="O13" s="4">
        <v>1256424000</v>
      </c>
      <c r="P13" s="4">
        <f t="shared" si="3"/>
        <v>96648</v>
      </c>
      <c r="Q13" s="4"/>
      <c r="R13" s="4"/>
      <c r="S13" s="4" t="e">
        <f t="shared" si="4"/>
        <v>#DIV/0!</v>
      </c>
      <c r="T13" s="4">
        <v>13000</v>
      </c>
      <c r="U13" s="4">
        <v>1257074000</v>
      </c>
      <c r="V13" s="4">
        <f t="shared" si="5"/>
        <v>96698</v>
      </c>
      <c r="W13" s="4"/>
      <c r="X13" s="4"/>
      <c r="Y13" s="4" t="e">
        <f t="shared" si="6"/>
        <v>#DIV/0!</v>
      </c>
      <c r="Z13" s="4"/>
      <c r="AA13" s="4"/>
      <c r="AB13" s="4" t="e">
        <f t="shared" si="7"/>
        <v>#DIV/0!</v>
      </c>
      <c r="AC13" s="4">
        <v>13000</v>
      </c>
      <c r="AD13" s="4">
        <v>1301014000</v>
      </c>
      <c r="AE13" s="4">
        <f t="shared" si="8"/>
        <v>100078</v>
      </c>
      <c r="AF13" s="4"/>
      <c r="AG13" s="4"/>
      <c r="AH13" s="4" t="e">
        <f t="shared" si="9"/>
        <v>#DIV/0!</v>
      </c>
      <c r="AI13" s="4">
        <v>12000</v>
      </c>
      <c r="AJ13" s="4">
        <v>1330056000</v>
      </c>
      <c r="AK13" s="4">
        <f t="shared" si="10"/>
        <v>110838</v>
      </c>
      <c r="AL13" s="4"/>
      <c r="AM13" s="4"/>
      <c r="AN13" s="4" t="e">
        <f t="shared" si="11"/>
        <v>#DIV/0!</v>
      </c>
      <c r="AO13" s="4">
        <f t="shared" si="14"/>
        <v>51000</v>
      </c>
      <c r="AP13" s="4">
        <f t="shared" si="15"/>
        <v>5144568000</v>
      </c>
      <c r="AQ13" s="4">
        <f t="shared" si="16"/>
        <v>100873.88235294117</v>
      </c>
    </row>
    <row r="14" spans="1:43" hidden="1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>
        <v>13000</v>
      </c>
      <c r="U14" s="4">
        <v>1274234000</v>
      </c>
      <c r="V14" s="4">
        <f t="shared" si="5"/>
        <v>98018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>
        <f t="shared" si="14"/>
        <v>13000</v>
      </c>
      <c r="AP14" s="4">
        <f t="shared" si="15"/>
        <v>1274234000</v>
      </c>
      <c r="AQ14" s="4">
        <f t="shared" si="16"/>
        <v>98018</v>
      </c>
    </row>
    <row r="15" spans="1:43" hidden="1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>
        <f>SUBTOTAL(9,N13:N14)</f>
        <v>13000</v>
      </c>
      <c r="O15" s="4">
        <f>SUBTOTAL(9,O13:O14)</f>
        <v>1256424000</v>
      </c>
      <c r="P15" s="4">
        <f t="shared" si="3"/>
        <v>96648</v>
      </c>
      <c r="Q15" s="4"/>
      <c r="R15" s="4"/>
      <c r="S15" s="4"/>
      <c r="T15" s="4">
        <f>SUBTOTAL(9,T13:T14)</f>
        <v>26000</v>
      </c>
      <c r="U15" s="4">
        <f>SUBTOTAL(9,U13:U14)</f>
        <v>2531308000</v>
      </c>
      <c r="V15" s="4">
        <f t="shared" si="5"/>
        <v>97358</v>
      </c>
      <c r="W15" s="4"/>
      <c r="X15" s="4"/>
      <c r="Y15" s="4"/>
      <c r="Z15" s="4"/>
      <c r="AA15" s="4"/>
      <c r="AB15" s="4"/>
      <c r="AC15" s="4">
        <f>SUBTOTAL(9,AC13:AC14)</f>
        <v>13000</v>
      </c>
      <c r="AD15" s="4">
        <f>SUBTOTAL(9,AD13:AD14)</f>
        <v>1301014000</v>
      </c>
      <c r="AE15" s="4">
        <f t="shared" si="8"/>
        <v>100078</v>
      </c>
      <c r="AF15" s="4"/>
      <c r="AG15" s="4"/>
      <c r="AH15" s="4"/>
      <c r="AI15" s="4">
        <f>SUBTOTAL(9,AI13:AI14)</f>
        <v>12000</v>
      </c>
      <c r="AJ15" s="4">
        <f>SUBTOTAL(9,AJ13:AJ14)</f>
        <v>1330056000</v>
      </c>
      <c r="AK15" s="4">
        <f t="shared" si="10"/>
        <v>110838</v>
      </c>
      <c r="AL15" s="4"/>
      <c r="AM15" s="4"/>
      <c r="AN15" s="4"/>
      <c r="AO15" s="4">
        <f t="shared" si="14"/>
        <v>64000</v>
      </c>
      <c r="AP15" s="4">
        <f t="shared" si="15"/>
        <v>6418802000</v>
      </c>
      <c r="AQ15" s="4">
        <f t="shared" si="16"/>
        <v>100293.78125</v>
      </c>
    </row>
    <row r="16" spans="1:43" hidden="1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4"/>
      <c r="O16" s="4"/>
      <c r="P16" s="4" t="e">
        <f t="shared" si="3"/>
        <v>#DIV/0!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4"/>
      <c r="X16" s="4"/>
      <c r="Y16" s="4" t="e">
        <f t="shared" si="6"/>
        <v>#DIV/0!</v>
      </c>
      <c r="Z16" s="4"/>
      <c r="AA16" s="4"/>
      <c r="AB16" s="4" t="e">
        <f t="shared" si="7"/>
        <v>#DIV/0!</v>
      </c>
      <c r="AC16" s="4"/>
      <c r="AD16" s="4"/>
      <c r="AE16" s="4" t="e">
        <f t="shared" si="8"/>
        <v>#DIV/0!</v>
      </c>
      <c r="AF16" s="4">
        <v>13000</v>
      </c>
      <c r="AG16" s="4">
        <v>1344681000</v>
      </c>
      <c r="AH16" s="4">
        <f t="shared" si="9"/>
        <v>103437</v>
      </c>
      <c r="AI16" s="4"/>
      <c r="AJ16" s="4"/>
      <c r="AK16" s="4" t="e">
        <f t="shared" si="10"/>
        <v>#DIV/0!</v>
      </c>
      <c r="AL16" s="4">
        <v>12000</v>
      </c>
      <c r="AM16" s="4">
        <v>1438776000</v>
      </c>
      <c r="AN16" s="4">
        <f t="shared" si="11"/>
        <v>119898</v>
      </c>
      <c r="AO16" s="4">
        <f t="shared" si="14"/>
        <v>25000</v>
      </c>
      <c r="AP16" s="4">
        <f t="shared" si="15"/>
        <v>2783457000</v>
      </c>
      <c r="AQ16" s="4">
        <f t="shared" si="16"/>
        <v>111338.28</v>
      </c>
    </row>
    <row r="17" spans="1:43" hidden="1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4">
        <v>13000</v>
      </c>
      <c r="O17" s="4">
        <v>1247974000</v>
      </c>
      <c r="P17" s="4">
        <f t="shared" si="3"/>
        <v>95998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4"/>
      <c r="AD17" s="4"/>
      <c r="AE17" s="4" t="e">
        <f t="shared" si="8"/>
        <v>#DIV/0!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>
        <v>12000</v>
      </c>
      <c r="AM17" s="4">
        <v>1391208000</v>
      </c>
      <c r="AN17" s="4">
        <f t="shared" si="11"/>
        <v>115934</v>
      </c>
      <c r="AO17" s="4">
        <f t="shared" si="14"/>
        <v>25000</v>
      </c>
      <c r="AP17" s="4">
        <f t="shared" si="15"/>
        <v>2639182000</v>
      </c>
      <c r="AQ17" s="4">
        <f t="shared" si="16"/>
        <v>105567.28</v>
      </c>
    </row>
    <row r="18" spans="1:43" hidden="1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>
        <f t="shared" si="14"/>
        <v>0</v>
      </c>
      <c r="AP18" s="4">
        <f t="shared" si="15"/>
        <v>0</v>
      </c>
      <c r="AQ18" s="4" t="e">
        <f t="shared" si="16"/>
        <v>#DIV/0!</v>
      </c>
    </row>
    <row r="19" spans="1:43" hidden="1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f>SUBTOTAL(9,N17:N18)</f>
        <v>13000</v>
      </c>
      <c r="O19" s="4">
        <f>SUBTOTAL(9,O17:O18)</f>
        <v>1247974000</v>
      </c>
      <c r="P19" s="4">
        <f t="shared" si="3"/>
        <v>95998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>
        <f>SUBTOTAL(9,AL17:AL18)</f>
        <v>12000</v>
      </c>
      <c r="AM19" s="4">
        <f>SUBTOTAL(9,AM17:AM18)</f>
        <v>1391208000</v>
      </c>
      <c r="AN19" s="4">
        <f t="shared" si="11"/>
        <v>115934</v>
      </c>
      <c r="AO19" s="4">
        <f t="shared" si="14"/>
        <v>25000</v>
      </c>
      <c r="AP19" s="4">
        <f t="shared" si="15"/>
        <v>2639182000</v>
      </c>
      <c r="AQ19" s="4">
        <f t="shared" si="16"/>
        <v>105567.28</v>
      </c>
    </row>
    <row r="20" spans="1:43" hidden="1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4"/>
      <c r="AD20" s="4"/>
      <c r="AE20" s="4" t="e">
        <f t="shared" si="8"/>
        <v>#DIV/0!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>
        <f t="shared" si="14"/>
        <v>0</v>
      </c>
      <c r="AP20" s="4">
        <f t="shared" si="15"/>
        <v>0</v>
      </c>
      <c r="AQ20" s="4" t="e">
        <f t="shared" si="16"/>
        <v>#DIV/0!</v>
      </c>
    </row>
    <row r="21" spans="1:43" hidden="1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>
        <f t="shared" si="14"/>
        <v>0</v>
      </c>
      <c r="AP21" s="4">
        <f t="shared" si="15"/>
        <v>0</v>
      </c>
      <c r="AQ21" s="4" t="e">
        <f t="shared" si="16"/>
        <v>#DIV/0!</v>
      </c>
    </row>
    <row r="22" spans="1:43" hidden="1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/>
      <c r="I22" s="4"/>
      <c r="J22" s="4" t="e">
        <f t="shared" si="1"/>
        <v>#DIV/0!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4">
        <v>13000</v>
      </c>
      <c r="U22" s="4">
        <v>1279915000</v>
      </c>
      <c r="V22" s="4">
        <f t="shared" si="5"/>
        <v>98455</v>
      </c>
      <c r="W22" s="4">
        <v>12000</v>
      </c>
      <c r="X22" s="15">
        <v>1188864000</v>
      </c>
      <c r="Y22" s="4">
        <f t="shared" si="6"/>
        <v>99072</v>
      </c>
      <c r="Z22" s="4"/>
      <c r="AA22" s="4"/>
      <c r="AB22" s="4" t="e">
        <f t="shared" si="7"/>
        <v>#DIV/0!</v>
      </c>
      <c r="AC22" s="4">
        <v>13000</v>
      </c>
      <c r="AD22" s="4">
        <v>1315665000</v>
      </c>
      <c r="AE22" s="4">
        <f t="shared" si="8"/>
        <v>101205</v>
      </c>
      <c r="AF22" s="4"/>
      <c r="AG22" s="4"/>
      <c r="AH22" s="4" t="e">
        <f t="shared" si="9"/>
        <v>#DIV/0!</v>
      </c>
      <c r="AI22" s="4"/>
      <c r="AJ22" s="4"/>
      <c r="AK22" s="4" t="e">
        <f t="shared" si="10"/>
        <v>#DIV/0!</v>
      </c>
      <c r="AL22" s="4"/>
      <c r="AM22" s="4"/>
      <c r="AN22" s="4" t="e">
        <f t="shared" si="11"/>
        <v>#DIV/0!</v>
      </c>
      <c r="AO22" s="4">
        <f t="shared" si="14"/>
        <v>38000</v>
      </c>
      <c r="AP22" s="4">
        <f t="shared" si="15"/>
        <v>3784444000</v>
      </c>
      <c r="AQ22" s="4">
        <f t="shared" si="16"/>
        <v>99590.631578947374</v>
      </c>
    </row>
    <row r="23" spans="1:43" hidden="1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4"/>
      <c r="AA23" s="4"/>
      <c r="AB23" s="4" t="e">
        <f t="shared" si="7"/>
        <v>#DIV/0!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>
        <f t="shared" si="14"/>
        <v>0</v>
      </c>
      <c r="AP23" s="4">
        <f t="shared" si="15"/>
        <v>0</v>
      </c>
      <c r="AQ23" s="4" t="e">
        <f t="shared" si="16"/>
        <v>#DIV/0!</v>
      </c>
    </row>
    <row r="24" spans="1:43" hidden="1" x14ac:dyDescent="0.15">
      <c r="A24" s="32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>SUBTOTAL(9,T22:T23)</f>
        <v>13000</v>
      </c>
      <c r="U24" s="4">
        <f>SUBTOTAL(9,U22:U23)</f>
        <v>1279915000</v>
      </c>
      <c r="V24" s="4">
        <f t="shared" si="5"/>
        <v>98455</v>
      </c>
      <c r="W24" s="4">
        <f>SUBTOTAL(9,W22:W23)</f>
        <v>12000</v>
      </c>
      <c r="X24" s="4">
        <f>SUBTOTAL(9,X22:X23)</f>
        <v>1188864000</v>
      </c>
      <c r="Y24" s="4">
        <f t="shared" si="6"/>
        <v>99072</v>
      </c>
      <c r="Z24" s="4"/>
      <c r="AA24" s="4"/>
      <c r="AB24" s="4"/>
      <c r="AC24" s="4">
        <f>SUBTOTAL(9,AC22:AC23)</f>
        <v>13000</v>
      </c>
      <c r="AD24" s="4">
        <f>SUBTOTAL(9,AD22:AD23)</f>
        <v>1315665000</v>
      </c>
      <c r="AE24" s="4">
        <f t="shared" si="8"/>
        <v>101205</v>
      </c>
      <c r="AF24" s="4"/>
      <c r="AG24" s="4"/>
      <c r="AH24" s="4"/>
      <c r="AI24" s="4"/>
      <c r="AJ24" s="4"/>
      <c r="AK24" s="4"/>
      <c r="AL24" s="4"/>
      <c r="AM24" s="4"/>
      <c r="AN24" s="4"/>
      <c r="AO24" s="4">
        <f t="shared" si="14"/>
        <v>38000</v>
      </c>
      <c r="AP24" s="4">
        <f t="shared" si="15"/>
        <v>3784444000</v>
      </c>
      <c r="AQ24" s="4">
        <f t="shared" si="16"/>
        <v>99590.631578947374</v>
      </c>
    </row>
    <row r="25" spans="1:43" hidden="1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4"/>
      <c r="AJ25" s="4"/>
      <c r="AK25" s="4" t="e">
        <f t="shared" si="10"/>
        <v>#DIV/0!</v>
      </c>
      <c r="AL25" s="4">
        <v>13000</v>
      </c>
      <c r="AM25" s="4">
        <v>1538472000</v>
      </c>
      <c r="AN25" s="4">
        <f t="shared" si="11"/>
        <v>118344</v>
      </c>
      <c r="AO25" s="4">
        <f t="shared" si="14"/>
        <v>13000</v>
      </c>
      <c r="AP25" s="4">
        <f t="shared" si="15"/>
        <v>1538472000</v>
      </c>
      <c r="AQ25" s="4">
        <f t="shared" si="16"/>
        <v>118344</v>
      </c>
    </row>
    <row r="26" spans="1:43" hidden="1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>
        <f t="shared" si="14"/>
        <v>0</v>
      </c>
      <c r="AP26" s="4">
        <f t="shared" si="15"/>
        <v>0</v>
      </c>
      <c r="AQ26" s="4" t="e">
        <f t="shared" si="16"/>
        <v>#DIV/0!</v>
      </c>
    </row>
    <row r="27" spans="1:43" hidden="1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>
        <f t="shared" si="14"/>
        <v>0</v>
      </c>
      <c r="AP27" s="4">
        <f t="shared" si="15"/>
        <v>0</v>
      </c>
      <c r="AQ27" s="4" t="e">
        <f t="shared" si="16"/>
        <v>#DIV/0!</v>
      </c>
    </row>
    <row r="28" spans="1:43" hidden="1" x14ac:dyDescent="0.15">
      <c r="A28" s="32"/>
      <c r="B28" t="s">
        <v>5</v>
      </c>
      <c r="C28" t="s">
        <v>6</v>
      </c>
      <c r="D28" t="s">
        <v>24</v>
      </c>
      <c r="E28" s="4"/>
      <c r="F28" s="4"/>
      <c r="G28" s="4" t="e">
        <f t="shared" si="0"/>
        <v>#DIV/0!</v>
      </c>
      <c r="H28" s="4">
        <v>13000</v>
      </c>
      <c r="I28" s="4">
        <v>1284465000</v>
      </c>
      <c r="J28" s="4">
        <f t="shared" si="1"/>
        <v>98805</v>
      </c>
      <c r="K28" s="4"/>
      <c r="L28" s="4"/>
      <c r="M28" s="4" t="e">
        <f t="shared" si="2"/>
        <v>#DIV/0!</v>
      </c>
      <c r="N28" s="4"/>
      <c r="O28" s="4"/>
      <c r="P28" s="4" t="e">
        <f t="shared" si="3"/>
        <v>#DIV/0!</v>
      </c>
      <c r="Q28" s="4"/>
      <c r="R28" s="4"/>
      <c r="S28" s="4" t="e">
        <f t="shared" si="4"/>
        <v>#DIV/0!</v>
      </c>
      <c r="T28" s="4">
        <v>13000</v>
      </c>
      <c r="U28" s="4">
        <v>1283516000</v>
      </c>
      <c r="V28" s="4">
        <f t="shared" si="5"/>
        <v>98732</v>
      </c>
      <c r="W28" s="4"/>
      <c r="X28" s="4"/>
      <c r="Y28" s="4" t="e">
        <f t="shared" si="6"/>
        <v>#DIV/0!</v>
      </c>
      <c r="Z28" s="4"/>
      <c r="AA28" s="4"/>
      <c r="AB28" s="4" t="e">
        <f t="shared" si="7"/>
        <v>#DIV/0!</v>
      </c>
      <c r="AC28" s="4"/>
      <c r="AD28" s="4"/>
      <c r="AE28" s="4" t="e">
        <f t="shared" si="8"/>
        <v>#DIV/0!</v>
      </c>
      <c r="AF28" s="4"/>
      <c r="AG28" s="4"/>
      <c r="AH28" s="4" t="e">
        <f t="shared" si="9"/>
        <v>#DIV/0!</v>
      </c>
      <c r="AI28" s="4"/>
      <c r="AJ28" s="4"/>
      <c r="AK28" s="4" t="e">
        <f t="shared" si="10"/>
        <v>#DIV/0!</v>
      </c>
      <c r="AL28" s="4"/>
      <c r="AM28" s="4"/>
      <c r="AN28" s="4" t="e">
        <f t="shared" si="11"/>
        <v>#DIV/0!</v>
      </c>
      <c r="AO28" s="4">
        <f t="shared" si="14"/>
        <v>26000</v>
      </c>
      <c r="AP28" s="4">
        <f t="shared" si="15"/>
        <v>2567981000</v>
      </c>
      <c r="AQ28" s="4">
        <f t="shared" si="16"/>
        <v>98768.5</v>
      </c>
    </row>
    <row r="29" spans="1:43" hidden="1" x14ac:dyDescent="0.15">
      <c r="A29" s="32"/>
      <c r="B29" t="s">
        <v>5</v>
      </c>
      <c r="C29" t="s">
        <v>6</v>
      </c>
      <c r="D29" t="s">
        <v>25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>
        <f t="shared" si="14"/>
        <v>0</v>
      </c>
      <c r="AP29" s="4">
        <f t="shared" si="15"/>
        <v>0</v>
      </c>
      <c r="AQ29" s="4" t="e">
        <f t="shared" si="16"/>
        <v>#DIV/0!</v>
      </c>
    </row>
    <row r="30" spans="1:43" hidden="1" x14ac:dyDescent="0.15">
      <c r="A30" s="32"/>
      <c r="D30" s="1" t="s">
        <v>26</v>
      </c>
      <c r="E30" s="4"/>
      <c r="F30" s="4"/>
      <c r="G30" s="4"/>
      <c r="H30" s="4">
        <f>SUBTOTAL(9,H28:H29)</f>
        <v>13000</v>
      </c>
      <c r="I30" s="4">
        <f>SUBTOTAL(9,I28:I29)</f>
        <v>1284465000</v>
      </c>
      <c r="J30" s="4">
        <f t="shared" si="1"/>
        <v>98805</v>
      </c>
      <c r="K30" s="4"/>
      <c r="L30" s="4"/>
      <c r="M30" s="4"/>
      <c r="N30" s="4"/>
      <c r="O30" s="4"/>
      <c r="P30" s="4"/>
      <c r="Q30" s="4"/>
      <c r="R30" s="4"/>
      <c r="S30" s="4"/>
      <c r="T30" s="4">
        <f>SUBTOTAL(9,T28:T29)</f>
        <v>13000</v>
      </c>
      <c r="U30" s="4">
        <f>SUBTOTAL(9,U28:U29)</f>
        <v>1283516000</v>
      </c>
      <c r="V30" s="4">
        <f t="shared" si="5"/>
        <v>98732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>
        <f t="shared" si="14"/>
        <v>26000</v>
      </c>
      <c r="AP30" s="4">
        <f t="shared" si="15"/>
        <v>2567981000</v>
      </c>
      <c r="AQ30" s="4">
        <f t="shared" si="16"/>
        <v>98768.5</v>
      </c>
    </row>
    <row r="31" spans="1:43" x14ac:dyDescent="0.15">
      <c r="A31" s="32"/>
      <c r="B31" t="s">
        <v>75</v>
      </c>
      <c r="C31" t="s">
        <v>6</v>
      </c>
      <c r="D31" s="1" t="s">
        <v>105</v>
      </c>
      <c r="E31" s="4"/>
      <c r="F31" s="4"/>
      <c r="G31" s="4"/>
      <c r="H31" s="4">
        <f>SUBTOTAL(9,H6:H30)</f>
        <v>26000</v>
      </c>
      <c r="I31" s="4">
        <f>SUBTOTAL(9,I6:I30)</f>
        <v>2566837000</v>
      </c>
      <c r="J31" s="4">
        <f t="shared" si="1"/>
        <v>98724.5</v>
      </c>
      <c r="K31" s="4"/>
      <c r="L31" s="4"/>
      <c r="M31" s="4"/>
      <c r="N31" s="4">
        <f>SUBTOTAL(9,N6:N30)</f>
        <v>39000</v>
      </c>
      <c r="O31" s="4">
        <f>SUBTOTAL(9,O6:O30)</f>
        <v>3765450000</v>
      </c>
      <c r="P31" s="4">
        <f t="shared" si="3"/>
        <v>96550</v>
      </c>
      <c r="Q31" s="4"/>
      <c r="R31" s="4"/>
      <c r="S31" s="4"/>
      <c r="T31" s="4">
        <f>SUBTOTAL(9,T6:T30)</f>
        <v>52000</v>
      </c>
      <c r="U31" s="4">
        <f>SUBTOTAL(9,U6:U30)</f>
        <v>5094739000</v>
      </c>
      <c r="V31" s="4">
        <f t="shared" si="5"/>
        <v>97975.75</v>
      </c>
      <c r="W31" s="4">
        <f>SUBTOTAL(9,W6:W30)</f>
        <v>12000</v>
      </c>
      <c r="X31" s="4">
        <f>SUBTOTAL(9,X6:X30)</f>
        <v>1188864000</v>
      </c>
      <c r="Y31" s="4">
        <f t="shared" si="6"/>
        <v>99072</v>
      </c>
      <c r="Z31" s="4">
        <f>SUBTOTAL(9,Z6:Z30)</f>
        <v>25000</v>
      </c>
      <c r="AA31" s="4">
        <f>SUBTOTAL(9,AA6:AA30)</f>
        <v>2448306000</v>
      </c>
      <c r="AB31" s="4">
        <f t="shared" si="7"/>
        <v>97932.24</v>
      </c>
      <c r="AC31" s="4">
        <f>SUBTOTAL(9,AC6:AC30)</f>
        <v>38000</v>
      </c>
      <c r="AD31" s="4">
        <f>SUBTOTAL(9,AD6:AD30)</f>
        <v>3828415000</v>
      </c>
      <c r="AE31" s="4">
        <f t="shared" si="8"/>
        <v>100747.76315789473</v>
      </c>
      <c r="AF31" s="4">
        <f>SUBTOTAL(9,AF6:AF30)</f>
        <v>25000</v>
      </c>
      <c r="AG31" s="4">
        <f>SUBTOTAL(9,AG6:AG30)</f>
        <v>2595189000</v>
      </c>
      <c r="AH31" s="4">
        <f t="shared" si="9"/>
        <v>103807.56</v>
      </c>
      <c r="AI31" s="4">
        <f>SUBTOTAL(9,AI6:AI30)</f>
        <v>12000</v>
      </c>
      <c r="AJ31" s="4">
        <f>SUBTOTAL(9,AJ6:AJ30)</f>
        <v>1330056000</v>
      </c>
      <c r="AK31" s="4">
        <f t="shared" si="10"/>
        <v>110838</v>
      </c>
      <c r="AL31" s="4">
        <f>SUBTOTAL(9,AL6:AL30)</f>
        <v>49500</v>
      </c>
      <c r="AM31" s="4">
        <f>SUBTOTAL(9,AM6:AM30)</f>
        <v>5784018500</v>
      </c>
      <c r="AN31" s="4">
        <f t="shared" si="11"/>
        <v>116848.85858585859</v>
      </c>
      <c r="AO31" s="4">
        <f t="shared" si="14"/>
        <v>278500</v>
      </c>
      <c r="AP31" s="4">
        <f t="shared" si="15"/>
        <v>28601874500</v>
      </c>
      <c r="AQ31" s="4">
        <f t="shared" si="16"/>
        <v>102699.72890484739</v>
      </c>
    </row>
    <row r="32" spans="1:43" hidden="1" x14ac:dyDescent="0.15">
      <c r="A32" s="32"/>
      <c r="B32" t="s">
        <v>27</v>
      </c>
      <c r="C32" t="s">
        <v>6</v>
      </c>
      <c r="D32" t="s">
        <v>7</v>
      </c>
      <c r="E32" s="4"/>
      <c r="F32" s="4"/>
      <c r="G32" s="4" t="e">
        <f t="shared" si="0"/>
        <v>#DIV/0!</v>
      </c>
      <c r="H32" s="4"/>
      <c r="I32" s="4"/>
      <c r="J32" s="4" t="e">
        <f t="shared" si="1"/>
        <v>#DIV/0!</v>
      </c>
      <c r="K32" s="4"/>
      <c r="L32" s="4"/>
      <c r="M32" s="4" t="e">
        <f t="shared" si="2"/>
        <v>#DIV/0!</v>
      </c>
      <c r="N32" s="4"/>
      <c r="O32" s="4"/>
      <c r="P32" s="4" t="e">
        <f t="shared" si="3"/>
        <v>#DIV/0!</v>
      </c>
      <c r="Q32" s="4"/>
      <c r="R32" s="4"/>
      <c r="S32" s="4" t="e">
        <f t="shared" si="4"/>
        <v>#DIV/0!</v>
      </c>
      <c r="T32" s="4"/>
      <c r="U32" s="4"/>
      <c r="V32" s="4" t="e">
        <f t="shared" si="5"/>
        <v>#DIV/0!</v>
      </c>
      <c r="W32" s="4"/>
      <c r="X32" s="4"/>
      <c r="Y32" s="4" t="e">
        <f t="shared" si="6"/>
        <v>#DIV/0!</v>
      </c>
      <c r="Z32" s="4"/>
      <c r="AA32" s="4"/>
      <c r="AB32" s="4" t="e">
        <f t="shared" si="7"/>
        <v>#DIV/0!</v>
      </c>
      <c r="AC32" s="4"/>
      <c r="AD32" s="4"/>
      <c r="AE32" s="4" t="e">
        <f t="shared" si="8"/>
        <v>#DIV/0!</v>
      </c>
      <c r="AF32" s="4"/>
      <c r="AG32" s="4"/>
      <c r="AH32" s="4" t="e">
        <f t="shared" si="9"/>
        <v>#DIV/0!</v>
      </c>
      <c r="AI32" s="4"/>
      <c r="AJ32" s="4"/>
      <c r="AK32" s="4" t="e">
        <f t="shared" si="10"/>
        <v>#DIV/0!</v>
      </c>
      <c r="AL32" s="4"/>
      <c r="AM32" s="4"/>
      <c r="AN32" s="4" t="e">
        <f t="shared" si="11"/>
        <v>#DIV/0!</v>
      </c>
      <c r="AO32" s="4">
        <f t="shared" si="14"/>
        <v>0</v>
      </c>
      <c r="AP32" s="4">
        <f t="shared" si="15"/>
        <v>0</v>
      </c>
      <c r="AQ32" s="4" t="e">
        <f t="shared" si="16"/>
        <v>#DIV/0!</v>
      </c>
    </row>
    <row r="33" spans="1:43" hidden="1" x14ac:dyDescent="0.15">
      <c r="A33" s="32"/>
      <c r="B33" t="s">
        <v>27</v>
      </c>
      <c r="C33" t="s">
        <v>6</v>
      </c>
      <c r="D33" t="s">
        <v>17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4"/>
      <c r="X33" s="4"/>
      <c r="Y33" s="4" t="e">
        <f t="shared" si="6"/>
        <v>#DIV/0!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>
        <f t="shared" si="14"/>
        <v>0</v>
      </c>
      <c r="AP33" s="4">
        <f t="shared" si="15"/>
        <v>0</v>
      </c>
      <c r="AQ33" s="4" t="e">
        <f t="shared" si="16"/>
        <v>#DIV/0!</v>
      </c>
    </row>
    <row r="34" spans="1:43" hidden="1" x14ac:dyDescent="0.15">
      <c r="A34" s="32"/>
      <c r="B34" t="s">
        <v>28</v>
      </c>
      <c r="C34" t="s">
        <v>6</v>
      </c>
      <c r="D34" t="s">
        <v>10</v>
      </c>
      <c r="E34" s="4"/>
      <c r="F34" s="4"/>
      <c r="G34" s="4" t="e">
        <f t="shared" si="0"/>
        <v>#DIV/0!</v>
      </c>
      <c r="H34" s="4"/>
      <c r="I34" s="4"/>
      <c r="J34" s="4" t="e">
        <f t="shared" si="1"/>
        <v>#DIV/0!</v>
      </c>
      <c r="K34" s="4"/>
      <c r="L34" s="4"/>
      <c r="M34" s="4" t="e">
        <f t="shared" si="2"/>
        <v>#DIV/0!</v>
      </c>
      <c r="N34" s="4"/>
      <c r="O34" s="4"/>
      <c r="P34" s="4" t="e">
        <f t="shared" si="3"/>
        <v>#DIV/0!</v>
      </c>
      <c r="Q34" s="4"/>
      <c r="R34" s="4"/>
      <c r="S34" s="4" t="e">
        <f t="shared" si="4"/>
        <v>#DIV/0!</v>
      </c>
      <c r="T34" s="4"/>
      <c r="U34" s="4"/>
      <c r="V34" s="4" t="e">
        <f t="shared" si="5"/>
        <v>#DIV/0!</v>
      </c>
      <c r="W34" s="4"/>
      <c r="X34" s="4"/>
      <c r="Y34" s="4" t="e">
        <f t="shared" si="6"/>
        <v>#DIV/0!</v>
      </c>
      <c r="Z34" s="4"/>
      <c r="AA34" s="4"/>
      <c r="AB34" s="4" t="e">
        <f t="shared" si="7"/>
        <v>#DIV/0!</v>
      </c>
      <c r="AC34" s="4"/>
      <c r="AD34" s="4"/>
      <c r="AE34" s="4" t="e">
        <f t="shared" si="8"/>
        <v>#DIV/0!</v>
      </c>
      <c r="AF34" s="4"/>
      <c r="AG34" s="4"/>
      <c r="AH34" s="4" t="e">
        <f t="shared" si="9"/>
        <v>#DIV/0!</v>
      </c>
      <c r="AI34" s="4"/>
      <c r="AJ34" s="4"/>
      <c r="AK34" s="4" t="e">
        <f t="shared" si="10"/>
        <v>#DIV/0!</v>
      </c>
      <c r="AL34" s="4"/>
      <c r="AM34" s="4"/>
      <c r="AN34" s="4" t="e">
        <f t="shared" si="11"/>
        <v>#DIV/0!</v>
      </c>
      <c r="AO34" s="4">
        <f t="shared" si="14"/>
        <v>0</v>
      </c>
      <c r="AP34" s="4">
        <f t="shared" si="15"/>
        <v>0</v>
      </c>
      <c r="AQ34" s="4" t="e">
        <f t="shared" si="16"/>
        <v>#DIV/0!</v>
      </c>
    </row>
    <row r="35" spans="1:43" hidden="1" x14ac:dyDescent="0.15">
      <c r="A35" s="32"/>
      <c r="B35" t="s">
        <v>28</v>
      </c>
      <c r="C35" t="s">
        <v>6</v>
      </c>
      <c r="D35" t="s">
        <v>29</v>
      </c>
      <c r="E35" s="4"/>
      <c r="F35" s="4"/>
      <c r="G35" s="4" t="e">
        <f t="shared" si="0"/>
        <v>#DIV/0!</v>
      </c>
      <c r="H35" s="4"/>
      <c r="I35" s="4"/>
      <c r="J35" s="4" t="e">
        <f t="shared" si="1"/>
        <v>#DIV/0!</v>
      </c>
      <c r="K35" s="4"/>
      <c r="L35" s="4"/>
      <c r="M35" s="4" t="e">
        <f t="shared" si="2"/>
        <v>#DIV/0!</v>
      </c>
      <c r="N35" s="4"/>
      <c r="O35" s="4"/>
      <c r="P35" s="4" t="e">
        <f t="shared" si="3"/>
        <v>#DIV/0!</v>
      </c>
      <c r="Q35" s="4"/>
      <c r="R35" s="4"/>
      <c r="S35" s="4" t="e">
        <f t="shared" si="4"/>
        <v>#DIV/0!</v>
      </c>
      <c r="T35" s="4"/>
      <c r="U35" s="4"/>
      <c r="V35" s="4" t="e">
        <f t="shared" si="5"/>
        <v>#DIV/0!</v>
      </c>
      <c r="W35" s="4"/>
      <c r="X35" s="4"/>
      <c r="Y35" s="4" t="e">
        <f t="shared" si="6"/>
        <v>#DIV/0!</v>
      </c>
      <c r="Z35" s="4">
        <v>12000</v>
      </c>
      <c r="AA35" s="4">
        <v>1164300000</v>
      </c>
      <c r="AB35" s="4">
        <f t="shared" si="7"/>
        <v>97025</v>
      </c>
      <c r="AC35" s="4"/>
      <c r="AD35" s="4"/>
      <c r="AE35" s="4" t="e">
        <f t="shared" si="8"/>
        <v>#DIV/0!</v>
      </c>
      <c r="AF35" s="4">
        <v>12000</v>
      </c>
      <c r="AG35" s="4">
        <v>1198788000</v>
      </c>
      <c r="AH35" s="4">
        <f t="shared" si="9"/>
        <v>99899</v>
      </c>
      <c r="AI35" s="4"/>
      <c r="AJ35" s="4"/>
      <c r="AK35" s="4" t="e">
        <f t="shared" si="10"/>
        <v>#DIV/0!</v>
      </c>
      <c r="AL35" s="4"/>
      <c r="AM35" s="4"/>
      <c r="AN35" s="4" t="e">
        <f t="shared" si="11"/>
        <v>#DIV/0!</v>
      </c>
      <c r="AO35" s="4">
        <f t="shared" si="14"/>
        <v>24000</v>
      </c>
      <c r="AP35" s="4">
        <f t="shared" si="15"/>
        <v>2363088000</v>
      </c>
      <c r="AQ35" s="4">
        <f t="shared" si="16"/>
        <v>98462</v>
      </c>
    </row>
    <row r="36" spans="1:43" hidden="1" x14ac:dyDescent="0.15">
      <c r="A36" s="32"/>
      <c r="B36" t="s">
        <v>28</v>
      </c>
      <c r="C36" t="s">
        <v>6</v>
      </c>
      <c r="D36" t="s">
        <v>12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16"/>
      <c r="M36" s="4" t="e">
        <f t="shared" si="2"/>
        <v>#DIV/0!</v>
      </c>
      <c r="N36" s="4">
        <v>12000</v>
      </c>
      <c r="O36" s="4">
        <v>1165416000</v>
      </c>
      <c r="P36" s="4">
        <f t="shared" si="3"/>
        <v>97118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4"/>
      <c r="X36" s="4"/>
      <c r="Y36" s="4" t="e">
        <f t="shared" si="6"/>
        <v>#DIV/0!</v>
      </c>
      <c r="Z36" s="4"/>
      <c r="AA36" s="4"/>
      <c r="AB36" s="4" t="e">
        <f t="shared" si="7"/>
        <v>#DIV/0!</v>
      </c>
      <c r="AC36" s="4">
        <v>12000</v>
      </c>
      <c r="AD36" s="4">
        <v>1179936000</v>
      </c>
      <c r="AE36" s="4">
        <f t="shared" si="8"/>
        <v>98328</v>
      </c>
      <c r="AF36" s="4"/>
      <c r="AG36" s="4"/>
      <c r="AH36" s="4" t="e">
        <f t="shared" si="9"/>
        <v>#DIV/0!</v>
      </c>
      <c r="AI36" s="4">
        <v>12000</v>
      </c>
      <c r="AJ36" s="4">
        <v>1280256000</v>
      </c>
      <c r="AK36" s="4">
        <f t="shared" si="10"/>
        <v>106688</v>
      </c>
      <c r="AL36" s="4"/>
      <c r="AM36" s="4"/>
      <c r="AN36" s="4" t="e">
        <f t="shared" si="11"/>
        <v>#DIV/0!</v>
      </c>
      <c r="AO36" s="4">
        <f t="shared" si="14"/>
        <v>36000</v>
      </c>
      <c r="AP36" s="4">
        <f t="shared" si="15"/>
        <v>3625608000</v>
      </c>
      <c r="AQ36" s="4">
        <f t="shared" si="16"/>
        <v>100711.33333333333</v>
      </c>
    </row>
    <row r="37" spans="1:43" hidden="1" x14ac:dyDescent="0.15">
      <c r="A37" s="32"/>
      <c r="B37" t="s">
        <v>28</v>
      </c>
      <c r="C37" t="s">
        <v>6</v>
      </c>
      <c r="D37" t="s">
        <v>30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4"/>
      <c r="U37" s="4"/>
      <c r="V37" s="4" t="e">
        <f t="shared" si="5"/>
        <v>#DIV/0!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4"/>
      <c r="AJ37" s="4"/>
      <c r="AK37" s="4" t="e">
        <f t="shared" si="10"/>
        <v>#DIV/0!</v>
      </c>
      <c r="AL37" s="4"/>
      <c r="AM37" s="4"/>
      <c r="AN37" s="4" t="e">
        <f t="shared" si="11"/>
        <v>#DIV/0!</v>
      </c>
      <c r="AO37" s="4">
        <f t="shared" si="14"/>
        <v>0</v>
      </c>
      <c r="AP37" s="4">
        <f t="shared" si="15"/>
        <v>0</v>
      </c>
      <c r="AQ37" s="4" t="e">
        <f t="shared" si="16"/>
        <v>#DIV/0!</v>
      </c>
    </row>
    <row r="38" spans="1:43" hidden="1" x14ac:dyDescent="0.15">
      <c r="A38" s="32"/>
      <c r="B38" t="s">
        <v>28</v>
      </c>
      <c r="C38" t="s">
        <v>6</v>
      </c>
      <c r="D38" t="s">
        <v>31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>
        <f t="shared" si="14"/>
        <v>0</v>
      </c>
      <c r="AP38" s="4">
        <f t="shared" si="15"/>
        <v>0</v>
      </c>
      <c r="AQ38" s="4" t="e">
        <f t="shared" si="16"/>
        <v>#DIV/0!</v>
      </c>
    </row>
    <row r="39" spans="1:43" x14ac:dyDescent="0.15">
      <c r="A39" s="32"/>
      <c r="B39" t="s">
        <v>119</v>
      </c>
      <c r="C39" t="s">
        <v>6</v>
      </c>
      <c r="D39" s="1" t="s">
        <v>105</v>
      </c>
      <c r="E39" s="4"/>
      <c r="F39" s="4"/>
      <c r="G39" s="4"/>
      <c r="H39" s="4"/>
      <c r="I39" s="4"/>
      <c r="J39" s="4"/>
      <c r="K39" s="4"/>
      <c r="L39" s="4"/>
      <c r="M39" s="4"/>
      <c r="N39" s="4">
        <f>SUBTOTAL(9,N34:N38)</f>
        <v>12000</v>
      </c>
      <c r="O39" s="4">
        <f>SUBTOTAL(9,O34:O38)</f>
        <v>1165416000</v>
      </c>
      <c r="P39" s="4">
        <f t="shared" si="3"/>
        <v>97118</v>
      </c>
      <c r="Q39" s="4"/>
      <c r="R39" s="4"/>
      <c r="S39" s="4"/>
      <c r="T39" s="4"/>
      <c r="U39" s="4"/>
      <c r="V39" s="4"/>
      <c r="W39" s="4"/>
      <c r="X39" s="4"/>
      <c r="Y39" s="4"/>
      <c r="Z39" s="4">
        <f>SUBTOTAL(9,Z34:Z38)</f>
        <v>12000</v>
      </c>
      <c r="AA39" s="4">
        <f>SUBTOTAL(9,AA34:AA38)</f>
        <v>1164300000</v>
      </c>
      <c r="AB39" s="4">
        <f t="shared" si="7"/>
        <v>97025</v>
      </c>
      <c r="AC39" s="4">
        <f>SUBTOTAL(9,AC34:AC38)</f>
        <v>12000</v>
      </c>
      <c r="AD39" s="4">
        <f>SUBTOTAL(9,AD34:AD38)</f>
        <v>1179936000</v>
      </c>
      <c r="AE39" s="4">
        <f t="shared" si="8"/>
        <v>98328</v>
      </c>
      <c r="AF39" s="4">
        <f>SUBTOTAL(9,AF34:AF38)</f>
        <v>12000</v>
      </c>
      <c r="AG39" s="4">
        <f>SUBTOTAL(9,AG34:AG38)</f>
        <v>1198788000</v>
      </c>
      <c r="AH39" s="4">
        <f t="shared" si="9"/>
        <v>99899</v>
      </c>
      <c r="AI39" s="4">
        <f>SUBTOTAL(9,AI34:AI38)</f>
        <v>12000</v>
      </c>
      <c r="AJ39" s="4">
        <f>SUBTOTAL(9,AJ34:AJ38)</f>
        <v>1280256000</v>
      </c>
      <c r="AK39" s="4">
        <f t="shared" si="10"/>
        <v>106688</v>
      </c>
      <c r="AL39" s="4"/>
      <c r="AM39" s="4"/>
      <c r="AN39" s="4"/>
      <c r="AO39" s="4">
        <f t="shared" si="14"/>
        <v>60000</v>
      </c>
      <c r="AP39" s="4">
        <f t="shared" si="15"/>
        <v>5988696000</v>
      </c>
      <c r="AQ39" s="4">
        <f t="shared" si="16"/>
        <v>99811.6</v>
      </c>
    </row>
    <row r="40" spans="1:43" hidden="1" x14ac:dyDescent="0.15">
      <c r="A40" s="32"/>
      <c r="B40" t="s">
        <v>32</v>
      </c>
      <c r="C40" t="s">
        <v>33</v>
      </c>
      <c r="D40" t="s">
        <v>29</v>
      </c>
      <c r="E40" s="4"/>
      <c r="F40" s="4"/>
      <c r="G40" s="4" t="e">
        <f>F40/E40</f>
        <v>#DIV/0!</v>
      </c>
      <c r="H40" s="4"/>
      <c r="I40" s="4"/>
      <c r="J40" s="4" t="e">
        <f>I40/H40</f>
        <v>#DIV/0!</v>
      </c>
      <c r="K40" s="4">
        <v>7000</v>
      </c>
      <c r="L40" s="4">
        <v>391776000</v>
      </c>
      <c r="M40" s="4">
        <f>L40/K40</f>
        <v>55968</v>
      </c>
      <c r="N40" s="4">
        <v>7000</v>
      </c>
      <c r="O40" s="4">
        <v>362565000</v>
      </c>
      <c r="P40" s="4">
        <f>O40/N40</f>
        <v>51795</v>
      </c>
      <c r="Q40" s="4">
        <v>7000</v>
      </c>
      <c r="R40" s="4">
        <v>363986000</v>
      </c>
      <c r="S40" s="4">
        <f>R40/Q40</f>
        <v>51998</v>
      </c>
      <c r="T40" s="4">
        <v>7350</v>
      </c>
      <c r="U40" s="4">
        <v>415128000</v>
      </c>
      <c r="V40" s="4">
        <f>U40/T40</f>
        <v>56480</v>
      </c>
      <c r="W40" s="4"/>
      <c r="X40" s="4"/>
      <c r="Y40" s="4" t="e">
        <f>X40/W40</f>
        <v>#DIV/0!</v>
      </c>
      <c r="Z40" s="4">
        <v>7000</v>
      </c>
      <c r="AA40" s="4">
        <v>417053000</v>
      </c>
      <c r="AB40" s="4">
        <f>AA40/Z40</f>
        <v>59579</v>
      </c>
      <c r="AC40" s="4">
        <v>7000</v>
      </c>
      <c r="AD40" s="4">
        <v>413490000</v>
      </c>
      <c r="AE40" s="4">
        <f>AD40/AC40</f>
        <v>59070</v>
      </c>
      <c r="AF40" s="4">
        <v>7000</v>
      </c>
      <c r="AG40" s="4">
        <v>433804000</v>
      </c>
      <c r="AH40" s="4">
        <f>AG40/AF40</f>
        <v>61972</v>
      </c>
      <c r="AI40" s="4">
        <v>6000</v>
      </c>
      <c r="AJ40" s="4">
        <v>375270000</v>
      </c>
      <c r="AK40" s="4">
        <f>AJ40/AI40</f>
        <v>62545</v>
      </c>
      <c r="AL40" s="4">
        <v>7200</v>
      </c>
      <c r="AM40" s="4">
        <v>449409600</v>
      </c>
      <c r="AN40" s="4">
        <f>AM40/AL40</f>
        <v>62418</v>
      </c>
      <c r="AO40" s="4">
        <f t="shared" si="14"/>
        <v>62550</v>
      </c>
      <c r="AP40" s="4">
        <f t="shared" si="15"/>
        <v>3622481600</v>
      </c>
      <c r="AQ40" s="4">
        <f t="shared" si="16"/>
        <v>57913.374900079936</v>
      </c>
    </row>
    <row r="41" spans="1:43" hidden="1" x14ac:dyDescent="0.15">
      <c r="A41" s="32"/>
      <c r="B41" t="s">
        <v>32</v>
      </c>
      <c r="C41" t="s">
        <v>33</v>
      </c>
      <c r="D41" t="s">
        <v>29</v>
      </c>
      <c r="E41" s="4"/>
      <c r="F41" s="4"/>
      <c r="G41" s="4" t="e">
        <f t="shared" ref="G41:G93" si="17">F41/E41</f>
        <v>#DIV/0!</v>
      </c>
      <c r="H41" s="4"/>
      <c r="I41" s="4"/>
      <c r="J41" s="4" t="e">
        <f t="shared" ref="J41:J93" si="18">I41/H41</f>
        <v>#DIV/0!</v>
      </c>
      <c r="K41" s="4"/>
      <c r="L41" s="4"/>
      <c r="M41" s="4" t="e">
        <f t="shared" ref="M41:M93" si="19">L41/K41</f>
        <v>#DIV/0!</v>
      </c>
      <c r="N41" s="4">
        <v>7000</v>
      </c>
      <c r="O41" s="4">
        <v>361186000</v>
      </c>
      <c r="P41" s="4">
        <f t="shared" ref="P41:P93" si="20">O41/N41</f>
        <v>51598</v>
      </c>
      <c r="Q41" s="4"/>
      <c r="R41" s="4"/>
      <c r="S41" s="4" t="e">
        <f t="shared" ref="S41:S93" si="21">R41/Q41</f>
        <v>#DIV/0!</v>
      </c>
      <c r="T41" s="4">
        <v>7000</v>
      </c>
      <c r="U41" s="4">
        <v>404796000</v>
      </c>
      <c r="V41" s="4">
        <f t="shared" ref="V41:V93" si="22">U41/T41</f>
        <v>57828</v>
      </c>
      <c r="W41" s="4"/>
      <c r="X41" s="4"/>
      <c r="Y41" s="4" t="e">
        <f t="shared" ref="Y41:Y93" si="23">X41/W41</f>
        <v>#DIV/0!</v>
      </c>
      <c r="Z41" s="4"/>
      <c r="AA41" s="4"/>
      <c r="AB41" s="4" t="e">
        <f t="shared" ref="AB41:AB93" si="24">AA41/Z41</f>
        <v>#DIV/0!</v>
      </c>
      <c r="AC41" s="4">
        <v>7000</v>
      </c>
      <c r="AD41" s="4">
        <v>412993000</v>
      </c>
      <c r="AE41" s="4">
        <f t="shared" ref="AE41:AE93" si="25">AD41/AC41</f>
        <v>58999</v>
      </c>
      <c r="AF41" s="4"/>
      <c r="AG41" s="4"/>
      <c r="AH41" s="4" t="e">
        <f t="shared" ref="AH41:AH93" si="26">AG41/AF41</f>
        <v>#DIV/0!</v>
      </c>
      <c r="AI41" s="4">
        <v>6000</v>
      </c>
      <c r="AJ41" s="4">
        <v>376056000</v>
      </c>
      <c r="AK41" s="4">
        <f t="shared" ref="AK41:AK93" si="27">AJ41/AI41</f>
        <v>62676</v>
      </c>
      <c r="AL41" s="4">
        <v>6000</v>
      </c>
      <c r="AM41" s="4">
        <v>380298000</v>
      </c>
      <c r="AN41" s="4">
        <f t="shared" ref="AN41:AN93" si="28">AM41/AL41</f>
        <v>63383</v>
      </c>
      <c r="AO41" s="4">
        <f t="shared" si="14"/>
        <v>33000</v>
      </c>
      <c r="AP41" s="4">
        <f t="shared" si="15"/>
        <v>1935329000</v>
      </c>
      <c r="AQ41" s="4">
        <f t="shared" si="16"/>
        <v>58646.333333333336</v>
      </c>
    </row>
    <row r="42" spans="1:43" hidden="1" x14ac:dyDescent="0.15">
      <c r="A42" s="32"/>
      <c r="B42" t="s">
        <v>32</v>
      </c>
      <c r="C42" t="s">
        <v>33</v>
      </c>
      <c r="D42" t="s">
        <v>29</v>
      </c>
      <c r="E42" s="4"/>
      <c r="F42" s="4"/>
      <c r="G42" s="4" t="e">
        <f t="shared" si="17"/>
        <v>#DIV/0!</v>
      </c>
      <c r="H42" s="4"/>
      <c r="I42" s="4"/>
      <c r="J42" s="4" t="e">
        <f t="shared" si="18"/>
        <v>#DIV/0!</v>
      </c>
      <c r="K42" s="4"/>
      <c r="L42" s="4"/>
      <c r="M42" s="4" t="e">
        <f t="shared" si="19"/>
        <v>#DIV/0!</v>
      </c>
      <c r="N42" s="4">
        <v>7000</v>
      </c>
      <c r="O42" s="4">
        <v>360962000</v>
      </c>
      <c r="P42" s="4">
        <f t="shared" si="20"/>
        <v>51566</v>
      </c>
      <c r="Q42" s="4"/>
      <c r="R42" s="4"/>
      <c r="S42" s="4" t="e">
        <f t="shared" si="21"/>
        <v>#DIV/0!</v>
      </c>
      <c r="T42" s="4">
        <v>7000</v>
      </c>
      <c r="U42" s="14">
        <v>394982000</v>
      </c>
      <c r="V42" s="4">
        <f t="shared" si="22"/>
        <v>56426</v>
      </c>
      <c r="W42" s="4"/>
      <c r="X42" s="4"/>
      <c r="Y42" s="4" t="e">
        <f t="shared" si="23"/>
        <v>#DIV/0!</v>
      </c>
      <c r="Z42" s="4"/>
      <c r="AA42" s="4"/>
      <c r="AB42" s="4" t="e">
        <f t="shared" si="24"/>
        <v>#DIV/0!</v>
      </c>
      <c r="AC42" s="4">
        <v>7000</v>
      </c>
      <c r="AD42" s="4">
        <v>414393000</v>
      </c>
      <c r="AE42" s="4">
        <f t="shared" si="25"/>
        <v>59199</v>
      </c>
      <c r="AF42" s="4"/>
      <c r="AG42" s="4"/>
      <c r="AH42" s="4" t="e">
        <f t="shared" si="26"/>
        <v>#DIV/0!</v>
      </c>
      <c r="AI42" s="4"/>
      <c r="AJ42" s="4"/>
      <c r="AK42" s="4" t="e">
        <f t="shared" si="27"/>
        <v>#DIV/0!</v>
      </c>
      <c r="AL42" s="4">
        <v>6000</v>
      </c>
      <c r="AM42" s="4">
        <v>386730000</v>
      </c>
      <c r="AN42" s="4">
        <f t="shared" si="28"/>
        <v>64455</v>
      </c>
      <c r="AO42" s="4">
        <f t="shared" si="14"/>
        <v>27000</v>
      </c>
      <c r="AP42" s="4">
        <f t="shared" si="15"/>
        <v>1557067000</v>
      </c>
      <c r="AQ42" s="4">
        <f t="shared" si="16"/>
        <v>57669.148148148146</v>
      </c>
    </row>
    <row r="43" spans="1:43" hidden="1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 t="e">
        <f t="shared" si="17"/>
        <v>#DIV/0!</v>
      </c>
      <c r="H43" s="4"/>
      <c r="I43" s="4"/>
      <c r="J43" s="4" t="e">
        <f t="shared" si="18"/>
        <v>#DIV/0!</v>
      </c>
      <c r="K43" s="4"/>
      <c r="L43" s="4"/>
      <c r="M43" s="4" t="e">
        <f t="shared" si="19"/>
        <v>#DIV/0!</v>
      </c>
      <c r="N43" s="4"/>
      <c r="O43" s="4"/>
      <c r="P43" s="4" t="e">
        <f t="shared" si="20"/>
        <v>#DIV/0!</v>
      </c>
      <c r="Q43" s="4"/>
      <c r="R43" s="4"/>
      <c r="S43" s="4" t="e">
        <f t="shared" si="21"/>
        <v>#DIV/0!</v>
      </c>
      <c r="T43" s="4">
        <v>7000</v>
      </c>
      <c r="U43" s="4">
        <v>397201000</v>
      </c>
      <c r="V43" s="4">
        <f t="shared" si="22"/>
        <v>56743</v>
      </c>
      <c r="W43" s="4"/>
      <c r="X43" s="4"/>
      <c r="Y43" s="4" t="e">
        <f t="shared" si="23"/>
        <v>#DIV/0!</v>
      </c>
      <c r="Z43" s="4"/>
      <c r="AA43" s="4"/>
      <c r="AB43" s="4" t="e">
        <f t="shared" si="24"/>
        <v>#DIV/0!</v>
      </c>
      <c r="AC43" s="4">
        <v>7000</v>
      </c>
      <c r="AD43" s="4">
        <v>413420000</v>
      </c>
      <c r="AE43" s="4">
        <f t="shared" si="25"/>
        <v>59060</v>
      </c>
      <c r="AF43" s="4"/>
      <c r="AG43" s="4"/>
      <c r="AH43" s="4" t="e">
        <f t="shared" si="26"/>
        <v>#DIV/0!</v>
      </c>
      <c r="AI43" s="4"/>
      <c r="AJ43" s="4"/>
      <c r="AK43" s="4" t="e">
        <f t="shared" si="27"/>
        <v>#DIV/0!</v>
      </c>
      <c r="AL43" s="4">
        <v>6111</v>
      </c>
      <c r="AM43" s="4">
        <v>388904040</v>
      </c>
      <c r="AN43" s="4">
        <f t="shared" si="28"/>
        <v>63640</v>
      </c>
      <c r="AO43" s="4">
        <f t="shared" si="14"/>
        <v>20111</v>
      </c>
      <c r="AP43" s="4">
        <f t="shared" si="15"/>
        <v>1199525040</v>
      </c>
      <c r="AQ43" s="4">
        <f t="shared" si="16"/>
        <v>59645.22102332057</v>
      </c>
    </row>
    <row r="44" spans="1:43" hidden="1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 t="e">
        <f t="shared" si="17"/>
        <v>#DIV/0!</v>
      </c>
      <c r="H44" s="4"/>
      <c r="I44" s="4"/>
      <c r="J44" s="4" t="e">
        <f t="shared" si="18"/>
        <v>#DIV/0!</v>
      </c>
      <c r="K44" s="4"/>
      <c r="L44" s="4"/>
      <c r="M44" s="4" t="e">
        <f t="shared" si="19"/>
        <v>#DIV/0!</v>
      </c>
      <c r="N44" s="4"/>
      <c r="O44" s="4"/>
      <c r="P44" s="4" t="e">
        <f t="shared" si="20"/>
        <v>#DIV/0!</v>
      </c>
      <c r="Q44" s="4"/>
      <c r="R44" s="4"/>
      <c r="S44" s="4" t="e">
        <f t="shared" si="21"/>
        <v>#DIV/0!</v>
      </c>
      <c r="T44" s="4"/>
      <c r="U44" s="4"/>
      <c r="V44" s="4" t="e">
        <f t="shared" si="22"/>
        <v>#DIV/0!</v>
      </c>
      <c r="W44" s="4"/>
      <c r="X44" s="4"/>
      <c r="Y44" s="4" t="e">
        <f t="shared" si="23"/>
        <v>#DIV/0!</v>
      </c>
      <c r="Z44" s="4"/>
      <c r="AA44" s="4"/>
      <c r="AB44" s="4" t="e">
        <f t="shared" si="24"/>
        <v>#DIV/0!</v>
      </c>
      <c r="AC44" s="4"/>
      <c r="AD44" s="4"/>
      <c r="AE44" s="4" t="e">
        <f t="shared" si="25"/>
        <v>#DIV/0!</v>
      </c>
      <c r="AF44" s="4"/>
      <c r="AG44" s="4"/>
      <c r="AH44" s="4" t="e">
        <f t="shared" si="26"/>
        <v>#DIV/0!</v>
      </c>
      <c r="AI44" s="4"/>
      <c r="AJ44" s="4"/>
      <c r="AK44" s="4" t="e">
        <f t="shared" si="27"/>
        <v>#DIV/0!</v>
      </c>
      <c r="AL44" s="4">
        <v>7000</v>
      </c>
      <c r="AM44" s="4">
        <v>441196000</v>
      </c>
      <c r="AN44" s="4">
        <f t="shared" si="28"/>
        <v>63028</v>
      </c>
      <c r="AO44" s="4">
        <f t="shared" si="14"/>
        <v>7000</v>
      </c>
      <c r="AP44" s="4">
        <f t="shared" si="15"/>
        <v>441196000</v>
      </c>
      <c r="AQ44" s="4">
        <f t="shared" si="16"/>
        <v>63028</v>
      </c>
    </row>
    <row r="45" spans="1:43" hidden="1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 t="e">
        <f t="shared" si="17"/>
        <v>#DIV/0!</v>
      </c>
      <c r="H45" s="4"/>
      <c r="I45" s="4"/>
      <c r="J45" s="4" t="e">
        <f t="shared" si="18"/>
        <v>#DIV/0!</v>
      </c>
      <c r="K45" s="4"/>
      <c r="L45" s="4"/>
      <c r="M45" s="4" t="e">
        <f t="shared" si="19"/>
        <v>#DIV/0!</v>
      </c>
      <c r="N45" s="4"/>
      <c r="O45" s="4"/>
      <c r="P45" s="4" t="e">
        <f t="shared" si="20"/>
        <v>#DIV/0!</v>
      </c>
      <c r="Q45" s="4"/>
      <c r="R45" s="4"/>
      <c r="S45" s="4" t="e">
        <f t="shared" si="21"/>
        <v>#DIV/0!</v>
      </c>
      <c r="T45" s="4"/>
      <c r="U45" s="4"/>
      <c r="V45" s="4" t="e">
        <f t="shared" si="22"/>
        <v>#DIV/0!</v>
      </c>
      <c r="W45" s="4"/>
      <c r="X45" s="4"/>
      <c r="Y45" s="4" t="e">
        <f t="shared" si="23"/>
        <v>#DIV/0!</v>
      </c>
      <c r="Z45" s="4"/>
      <c r="AA45" s="4"/>
      <c r="AB45" s="4" t="e">
        <f t="shared" si="24"/>
        <v>#DIV/0!</v>
      </c>
      <c r="AC45" s="4"/>
      <c r="AD45" s="4"/>
      <c r="AE45" s="4" t="e">
        <f t="shared" si="25"/>
        <v>#DIV/0!</v>
      </c>
      <c r="AF45" s="4"/>
      <c r="AG45" s="4"/>
      <c r="AH45" s="4" t="e">
        <f t="shared" si="26"/>
        <v>#DIV/0!</v>
      </c>
      <c r="AI45" s="4"/>
      <c r="AJ45" s="4"/>
      <c r="AK45" s="4" t="e">
        <f t="shared" si="27"/>
        <v>#DIV/0!</v>
      </c>
      <c r="AL45" s="4"/>
      <c r="AM45" s="4"/>
      <c r="AN45" s="4" t="e">
        <f t="shared" si="28"/>
        <v>#DIV/0!</v>
      </c>
      <c r="AO45" s="4">
        <f t="shared" si="14"/>
        <v>0</v>
      </c>
      <c r="AP45" s="4">
        <f t="shared" si="15"/>
        <v>0</v>
      </c>
      <c r="AQ45" s="4" t="e">
        <f t="shared" si="16"/>
        <v>#DIV/0!</v>
      </c>
    </row>
    <row r="46" spans="1:43" hidden="1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 t="e">
        <f t="shared" si="17"/>
        <v>#DIV/0!</v>
      </c>
      <c r="H46" s="4"/>
      <c r="I46" s="4"/>
      <c r="J46" s="4" t="e">
        <f t="shared" si="18"/>
        <v>#DIV/0!</v>
      </c>
      <c r="K46" s="4"/>
      <c r="L46" s="4"/>
      <c r="M46" s="4" t="e">
        <f t="shared" si="19"/>
        <v>#DIV/0!</v>
      </c>
      <c r="N46" s="4"/>
      <c r="O46" s="4"/>
      <c r="P46" s="4" t="e">
        <f t="shared" si="20"/>
        <v>#DIV/0!</v>
      </c>
      <c r="Q46" s="4"/>
      <c r="R46" s="4"/>
      <c r="S46" s="4" t="e">
        <f t="shared" si="21"/>
        <v>#DIV/0!</v>
      </c>
      <c r="T46" s="4"/>
      <c r="U46" s="4"/>
      <c r="V46" s="4" t="e">
        <f t="shared" si="22"/>
        <v>#DIV/0!</v>
      </c>
      <c r="W46" s="4"/>
      <c r="X46" s="4"/>
      <c r="Y46" s="4" t="e">
        <f t="shared" si="23"/>
        <v>#DIV/0!</v>
      </c>
      <c r="Z46" s="4"/>
      <c r="AA46" s="4"/>
      <c r="AB46" s="4" t="e">
        <f t="shared" si="24"/>
        <v>#DIV/0!</v>
      </c>
      <c r="AC46" s="4"/>
      <c r="AD46" s="4"/>
      <c r="AE46" s="4" t="e">
        <f t="shared" si="25"/>
        <v>#DIV/0!</v>
      </c>
      <c r="AF46" s="4"/>
      <c r="AG46" s="4"/>
      <c r="AH46" s="4" t="e">
        <f t="shared" si="26"/>
        <v>#DIV/0!</v>
      </c>
      <c r="AI46" s="4"/>
      <c r="AJ46" s="4"/>
      <c r="AK46" s="4" t="e">
        <f t="shared" si="27"/>
        <v>#DIV/0!</v>
      </c>
      <c r="AL46" s="4"/>
      <c r="AM46" s="4"/>
      <c r="AN46" s="4" t="e">
        <f t="shared" si="28"/>
        <v>#DIV/0!</v>
      </c>
      <c r="AO46" s="4">
        <f t="shared" si="14"/>
        <v>0</v>
      </c>
      <c r="AP46" s="4">
        <f t="shared" si="15"/>
        <v>0</v>
      </c>
      <c r="AQ46" s="4" t="e">
        <f t="shared" si="16"/>
        <v>#DIV/0!</v>
      </c>
    </row>
    <row r="47" spans="1:43" hidden="1" x14ac:dyDescent="0.15">
      <c r="A47" s="32"/>
      <c r="D47" s="1" t="s">
        <v>34</v>
      </c>
      <c r="E47" s="4"/>
      <c r="F47" s="4"/>
      <c r="G47" s="4"/>
      <c r="H47" s="4"/>
      <c r="I47" s="4"/>
      <c r="J47" s="4"/>
      <c r="K47" s="4">
        <f>SUBTOTAL(9,K40:K46)</f>
        <v>7000</v>
      </c>
      <c r="L47" s="4">
        <f>SUBTOTAL(9,L40:L46)</f>
        <v>391776000</v>
      </c>
      <c r="M47" s="4">
        <f t="shared" si="19"/>
        <v>55968</v>
      </c>
      <c r="N47" s="4">
        <f>SUBTOTAL(9,N40:N46)</f>
        <v>21000</v>
      </c>
      <c r="O47" s="4">
        <f>SUBTOTAL(9,O40:O46)</f>
        <v>1084713000</v>
      </c>
      <c r="P47" s="4">
        <f t="shared" si="20"/>
        <v>51653</v>
      </c>
      <c r="Q47" s="4">
        <f>SUBTOTAL(9,Q40:Q46)</f>
        <v>7000</v>
      </c>
      <c r="R47" s="4">
        <f>SUBTOTAL(9,R40:R46)</f>
        <v>363986000</v>
      </c>
      <c r="S47" s="4">
        <f t="shared" si="21"/>
        <v>51998</v>
      </c>
      <c r="T47" s="4">
        <f>SUBTOTAL(9,T40:T46)</f>
        <v>28350</v>
      </c>
      <c r="U47" s="4">
        <f>SUBTOTAL(9,U40:U46)</f>
        <v>1612107000</v>
      </c>
      <c r="V47" s="4">
        <f t="shared" si="22"/>
        <v>56864.444444444445</v>
      </c>
      <c r="W47" s="4"/>
      <c r="X47" s="4"/>
      <c r="Y47" s="4"/>
      <c r="Z47" s="4">
        <f>SUBTOTAL(9,Z40:Z46)</f>
        <v>7000</v>
      </c>
      <c r="AA47" s="4">
        <f>SUBTOTAL(9,AA40:AA46)</f>
        <v>417053000</v>
      </c>
      <c r="AB47" s="4">
        <f t="shared" si="24"/>
        <v>59579</v>
      </c>
      <c r="AC47" s="4">
        <f>SUBTOTAL(9,AC40:AC46)</f>
        <v>28000</v>
      </c>
      <c r="AD47" s="4">
        <f>SUBTOTAL(9,AD40:AD46)</f>
        <v>1654296000</v>
      </c>
      <c r="AE47" s="4">
        <f t="shared" si="25"/>
        <v>59082</v>
      </c>
      <c r="AF47" s="4">
        <f>SUBTOTAL(9,AF40:AF46)</f>
        <v>7000</v>
      </c>
      <c r="AG47" s="4">
        <f>SUBTOTAL(9,AG40:AG46)</f>
        <v>433804000</v>
      </c>
      <c r="AH47" s="4">
        <f t="shared" si="26"/>
        <v>61972</v>
      </c>
      <c r="AI47" s="4">
        <f>SUBTOTAL(9,AI40:AI46)</f>
        <v>12000</v>
      </c>
      <c r="AJ47" s="4">
        <f>SUBTOTAL(9,AJ40:AJ46)</f>
        <v>751326000</v>
      </c>
      <c r="AK47" s="4">
        <f t="shared" si="27"/>
        <v>62610.5</v>
      </c>
      <c r="AL47" s="4">
        <f>SUBTOTAL(9,AL40:AL46)</f>
        <v>32311</v>
      </c>
      <c r="AM47" s="4">
        <f>SUBTOTAL(9,AM40:AM46)</f>
        <v>2046537640</v>
      </c>
      <c r="AN47" s="4">
        <f t="shared" si="28"/>
        <v>63338.727987372724</v>
      </c>
      <c r="AO47" s="4">
        <f t="shared" si="14"/>
        <v>149661</v>
      </c>
      <c r="AP47" s="4">
        <f t="shared" si="15"/>
        <v>8755598640</v>
      </c>
      <c r="AQ47" s="4">
        <f t="shared" si="16"/>
        <v>58502.874095455729</v>
      </c>
    </row>
    <row r="48" spans="1:43" hidden="1" x14ac:dyDescent="0.15">
      <c r="A48" s="32"/>
      <c r="B48" t="s">
        <v>32</v>
      </c>
      <c r="C48" t="s">
        <v>33</v>
      </c>
      <c r="D48" t="s">
        <v>10</v>
      </c>
      <c r="E48" s="4">
        <v>7200</v>
      </c>
      <c r="F48" s="4">
        <v>388540800</v>
      </c>
      <c r="G48" s="4">
        <f t="shared" si="17"/>
        <v>53964</v>
      </c>
      <c r="H48" s="4"/>
      <c r="I48" s="4"/>
      <c r="J48" s="4" t="e">
        <f t="shared" si="18"/>
        <v>#DIV/0!</v>
      </c>
      <c r="K48" s="4">
        <v>7000</v>
      </c>
      <c r="L48" s="4">
        <v>391104000</v>
      </c>
      <c r="M48" s="4">
        <f t="shared" si="19"/>
        <v>55872</v>
      </c>
      <c r="N48" s="4">
        <v>7000</v>
      </c>
      <c r="O48" s="4">
        <v>361795000</v>
      </c>
      <c r="P48" s="4">
        <f t="shared" si="20"/>
        <v>51685</v>
      </c>
      <c r="Q48" s="4"/>
      <c r="R48" s="4"/>
      <c r="S48" s="4" t="e">
        <f t="shared" si="21"/>
        <v>#DIV/0!</v>
      </c>
      <c r="T48" s="4">
        <v>7000</v>
      </c>
      <c r="U48" s="4">
        <v>398391000</v>
      </c>
      <c r="V48" s="4">
        <f t="shared" si="22"/>
        <v>56913</v>
      </c>
      <c r="W48" s="4">
        <v>7000</v>
      </c>
      <c r="X48" s="4">
        <v>397656000</v>
      </c>
      <c r="Y48" s="4">
        <f t="shared" si="23"/>
        <v>56808</v>
      </c>
      <c r="Z48" s="4">
        <v>7000</v>
      </c>
      <c r="AA48" s="4">
        <v>413448000</v>
      </c>
      <c r="AB48" s="4">
        <f t="shared" si="24"/>
        <v>59064</v>
      </c>
      <c r="AC48" s="4"/>
      <c r="AD48" s="4"/>
      <c r="AE48" s="4" t="e">
        <f t="shared" si="25"/>
        <v>#DIV/0!</v>
      </c>
      <c r="AF48" s="4">
        <v>6000</v>
      </c>
      <c r="AG48" s="4">
        <v>376224000</v>
      </c>
      <c r="AH48" s="4">
        <f t="shared" si="26"/>
        <v>62704</v>
      </c>
      <c r="AI48" s="4"/>
      <c r="AJ48" s="4"/>
      <c r="AK48" s="4" t="e">
        <f t="shared" si="27"/>
        <v>#DIV/0!</v>
      </c>
      <c r="AL48" s="4">
        <v>6000</v>
      </c>
      <c r="AM48" s="4">
        <v>381738000</v>
      </c>
      <c r="AN48" s="4">
        <f t="shared" si="28"/>
        <v>63623</v>
      </c>
      <c r="AO48" s="4">
        <f t="shared" si="14"/>
        <v>54200</v>
      </c>
      <c r="AP48" s="4">
        <f t="shared" si="15"/>
        <v>3108896800</v>
      </c>
      <c r="AQ48" s="4">
        <f t="shared" si="16"/>
        <v>57359.719557195574</v>
      </c>
    </row>
    <row r="49" spans="1:43" hidden="1" x14ac:dyDescent="0.15">
      <c r="A49" s="32"/>
      <c r="B49" t="s">
        <v>32</v>
      </c>
      <c r="C49" t="s">
        <v>33</v>
      </c>
      <c r="D49" t="s">
        <v>10</v>
      </c>
      <c r="E49" s="4"/>
      <c r="F49" s="4"/>
      <c r="G49" s="4" t="e">
        <f t="shared" si="17"/>
        <v>#DIV/0!</v>
      </c>
      <c r="H49" s="4"/>
      <c r="I49" s="4"/>
      <c r="J49" s="4" t="e">
        <f t="shared" si="18"/>
        <v>#DIV/0!</v>
      </c>
      <c r="K49" s="4"/>
      <c r="L49" s="4"/>
      <c r="M49" s="4" t="e">
        <f t="shared" si="19"/>
        <v>#DIV/0!</v>
      </c>
      <c r="N49" s="4">
        <v>7000</v>
      </c>
      <c r="O49" s="4">
        <v>363216000</v>
      </c>
      <c r="P49" s="4">
        <f t="shared" si="20"/>
        <v>51888</v>
      </c>
      <c r="Q49" s="4"/>
      <c r="R49" s="4"/>
      <c r="S49" s="4" t="e">
        <f t="shared" si="21"/>
        <v>#DIV/0!</v>
      </c>
      <c r="T49" s="4"/>
      <c r="U49" s="4"/>
      <c r="V49" s="4" t="e">
        <f t="shared" si="22"/>
        <v>#DIV/0!</v>
      </c>
      <c r="W49" s="4">
        <v>7000</v>
      </c>
      <c r="X49" s="4">
        <v>398916000</v>
      </c>
      <c r="Y49" s="4">
        <f t="shared" si="23"/>
        <v>56988</v>
      </c>
      <c r="Z49" s="4"/>
      <c r="AA49" s="4"/>
      <c r="AB49" s="4" t="e">
        <f t="shared" si="24"/>
        <v>#DIV/0!</v>
      </c>
      <c r="AC49" s="4"/>
      <c r="AD49" s="4"/>
      <c r="AE49" s="4" t="e">
        <f t="shared" si="25"/>
        <v>#DIV/0!</v>
      </c>
      <c r="AF49" s="4">
        <v>6000</v>
      </c>
      <c r="AG49" s="4">
        <v>375672000</v>
      </c>
      <c r="AH49" s="4">
        <f t="shared" si="26"/>
        <v>62612</v>
      </c>
      <c r="AI49" s="4"/>
      <c r="AJ49" s="4"/>
      <c r="AK49" s="4" t="e">
        <f t="shared" si="27"/>
        <v>#DIV/0!</v>
      </c>
      <c r="AL49" s="4"/>
      <c r="AM49" s="4"/>
      <c r="AN49" s="4" t="e">
        <f t="shared" si="28"/>
        <v>#DIV/0!</v>
      </c>
      <c r="AO49" s="4">
        <f t="shared" si="14"/>
        <v>20000</v>
      </c>
      <c r="AP49" s="4">
        <f t="shared" si="15"/>
        <v>1137804000</v>
      </c>
      <c r="AQ49" s="4">
        <f t="shared" si="16"/>
        <v>56890.2</v>
      </c>
    </row>
    <row r="50" spans="1:43" hidden="1" x14ac:dyDescent="0.15">
      <c r="A50" s="32"/>
      <c r="B50" t="s">
        <v>32</v>
      </c>
      <c r="C50" t="s">
        <v>33</v>
      </c>
      <c r="D50" t="s">
        <v>10</v>
      </c>
      <c r="E50" s="4"/>
      <c r="F50" s="4"/>
      <c r="G50" s="4" t="e">
        <f t="shared" si="17"/>
        <v>#DIV/0!</v>
      </c>
      <c r="H50" s="4"/>
      <c r="I50" s="4"/>
      <c r="J50" s="4" t="e">
        <f t="shared" si="18"/>
        <v>#DIV/0!</v>
      </c>
      <c r="K50" s="4"/>
      <c r="L50" s="4"/>
      <c r="M50" s="4" t="e">
        <f t="shared" si="19"/>
        <v>#DIV/0!</v>
      </c>
      <c r="N50" s="4"/>
      <c r="O50" s="4"/>
      <c r="P50" s="4" t="e">
        <f t="shared" si="20"/>
        <v>#DIV/0!</v>
      </c>
      <c r="Q50" s="4"/>
      <c r="R50" s="4"/>
      <c r="S50" s="4" t="e">
        <f t="shared" si="21"/>
        <v>#DIV/0!</v>
      </c>
      <c r="T50" s="4"/>
      <c r="U50" s="4"/>
      <c r="V50" s="4" t="e">
        <f t="shared" si="22"/>
        <v>#DIV/0!</v>
      </c>
      <c r="W50" s="4"/>
      <c r="X50" s="4"/>
      <c r="Y50" s="4" t="e">
        <f t="shared" si="23"/>
        <v>#DIV/0!</v>
      </c>
      <c r="Z50" s="4"/>
      <c r="AA50" s="4"/>
      <c r="AB50" s="4" t="e">
        <f t="shared" si="24"/>
        <v>#DIV/0!</v>
      </c>
      <c r="AC50" s="4"/>
      <c r="AD50" s="4"/>
      <c r="AE50" s="4" t="e">
        <f t="shared" si="25"/>
        <v>#DIV/0!</v>
      </c>
      <c r="AF50" s="4"/>
      <c r="AG50" s="4"/>
      <c r="AH50" s="4" t="e">
        <f t="shared" si="26"/>
        <v>#DIV/0!</v>
      </c>
      <c r="AI50" s="4"/>
      <c r="AJ50" s="4"/>
      <c r="AK50" s="4" t="e">
        <f t="shared" si="27"/>
        <v>#DIV/0!</v>
      </c>
      <c r="AL50" s="4"/>
      <c r="AM50" s="4"/>
      <c r="AN50" s="4" t="e">
        <f t="shared" si="28"/>
        <v>#DIV/0!</v>
      </c>
      <c r="AO50" s="4">
        <f t="shared" si="14"/>
        <v>0</v>
      </c>
      <c r="AP50" s="4">
        <f t="shared" si="15"/>
        <v>0</v>
      </c>
      <c r="AQ50" s="4" t="e">
        <f t="shared" si="16"/>
        <v>#DIV/0!</v>
      </c>
    </row>
    <row r="51" spans="1:43" hidden="1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 t="e">
        <f t="shared" si="17"/>
        <v>#DIV/0!</v>
      </c>
      <c r="H51" s="4"/>
      <c r="I51" s="4"/>
      <c r="J51" s="4" t="e">
        <f t="shared" si="18"/>
        <v>#DIV/0!</v>
      </c>
      <c r="K51" s="4"/>
      <c r="L51" s="4"/>
      <c r="M51" s="4" t="e">
        <f t="shared" si="19"/>
        <v>#DIV/0!</v>
      </c>
      <c r="N51" s="4"/>
      <c r="O51" s="4"/>
      <c r="P51" s="4" t="e">
        <f t="shared" si="20"/>
        <v>#DIV/0!</v>
      </c>
      <c r="Q51" s="4"/>
      <c r="R51" s="4"/>
      <c r="S51" s="4" t="e">
        <f t="shared" si="21"/>
        <v>#DIV/0!</v>
      </c>
      <c r="T51" s="4"/>
      <c r="U51" s="4"/>
      <c r="V51" s="4" t="e">
        <f t="shared" si="22"/>
        <v>#DIV/0!</v>
      </c>
      <c r="W51" s="4"/>
      <c r="X51" s="4"/>
      <c r="Y51" s="4" t="e">
        <f t="shared" si="23"/>
        <v>#DIV/0!</v>
      </c>
      <c r="Z51" s="4"/>
      <c r="AA51" s="4"/>
      <c r="AB51" s="4" t="e">
        <f t="shared" si="24"/>
        <v>#DIV/0!</v>
      </c>
      <c r="AC51" s="4"/>
      <c r="AD51" s="4"/>
      <c r="AE51" s="4" t="e">
        <f t="shared" si="25"/>
        <v>#DIV/0!</v>
      </c>
      <c r="AF51" s="4"/>
      <c r="AG51" s="4"/>
      <c r="AH51" s="4" t="e">
        <f t="shared" si="26"/>
        <v>#DIV/0!</v>
      </c>
      <c r="AI51" s="4"/>
      <c r="AJ51" s="4"/>
      <c r="AK51" s="4" t="e">
        <f t="shared" si="27"/>
        <v>#DIV/0!</v>
      </c>
      <c r="AL51" s="4"/>
      <c r="AM51" s="4"/>
      <c r="AN51" s="4" t="e">
        <f t="shared" si="28"/>
        <v>#DIV/0!</v>
      </c>
      <c r="AO51" s="4">
        <f t="shared" si="14"/>
        <v>0</v>
      </c>
      <c r="AP51" s="4">
        <f t="shared" si="15"/>
        <v>0</v>
      </c>
      <c r="AQ51" s="4" t="e">
        <f t="shared" si="16"/>
        <v>#DIV/0!</v>
      </c>
    </row>
    <row r="52" spans="1:43" hidden="1" x14ac:dyDescent="0.15">
      <c r="A52" s="32"/>
      <c r="D52" s="1" t="s">
        <v>11</v>
      </c>
      <c r="E52" s="4">
        <f>SUBTOTAL(9,E48:E51)</f>
        <v>7200</v>
      </c>
      <c r="F52" s="4">
        <f>SUBTOTAL(9,F48:F51)</f>
        <v>388540800</v>
      </c>
      <c r="G52" s="4">
        <f t="shared" si="17"/>
        <v>53964</v>
      </c>
      <c r="H52" s="4"/>
      <c r="I52" s="4"/>
      <c r="J52" s="4"/>
      <c r="K52" s="4">
        <f>SUBTOTAL(9,K48:K51)</f>
        <v>7000</v>
      </c>
      <c r="L52" s="4">
        <f>SUBTOTAL(9,L48:L51)</f>
        <v>391104000</v>
      </c>
      <c r="M52" s="4">
        <f t="shared" si="19"/>
        <v>55872</v>
      </c>
      <c r="N52" s="4">
        <f>SUBTOTAL(9,N48:N51)</f>
        <v>14000</v>
      </c>
      <c r="O52" s="4">
        <f>SUBTOTAL(9,O48:O51)</f>
        <v>725011000</v>
      </c>
      <c r="P52" s="4">
        <f t="shared" si="20"/>
        <v>51786.5</v>
      </c>
      <c r="Q52" s="4"/>
      <c r="R52" s="4"/>
      <c r="S52" s="4"/>
      <c r="T52" s="4">
        <f>SUBTOTAL(9,T48:T51)</f>
        <v>7000</v>
      </c>
      <c r="U52" s="4">
        <f>SUBTOTAL(9,U48:U51)</f>
        <v>398391000</v>
      </c>
      <c r="V52" s="4">
        <f t="shared" si="22"/>
        <v>56913</v>
      </c>
      <c r="W52" s="4">
        <f>SUBTOTAL(9,W48:W51)</f>
        <v>14000</v>
      </c>
      <c r="X52" s="4">
        <f>SUBTOTAL(9,X48:X51)</f>
        <v>796572000</v>
      </c>
      <c r="Y52" s="4">
        <f t="shared" si="23"/>
        <v>56898</v>
      </c>
      <c r="Z52" s="4">
        <f>SUBTOTAL(9,Z48:Z51)</f>
        <v>7000</v>
      </c>
      <c r="AA52" s="4">
        <f>SUBTOTAL(9,AA48:AA51)</f>
        <v>413448000</v>
      </c>
      <c r="AB52" s="4">
        <f t="shared" si="24"/>
        <v>59064</v>
      </c>
      <c r="AC52" s="4"/>
      <c r="AD52" s="4"/>
      <c r="AE52" s="4"/>
      <c r="AF52" s="4">
        <f>SUBTOTAL(9,AF48:AF51)</f>
        <v>12000</v>
      </c>
      <c r="AG52" s="4">
        <f>SUBTOTAL(9,AG48:AG51)</f>
        <v>751896000</v>
      </c>
      <c r="AH52" s="4">
        <f t="shared" si="26"/>
        <v>62658</v>
      </c>
      <c r="AI52" s="4"/>
      <c r="AJ52" s="4"/>
      <c r="AK52" s="4"/>
      <c r="AL52" s="4">
        <f>SUBTOTAL(9,AL48:AL51)</f>
        <v>6000</v>
      </c>
      <c r="AM52" s="4">
        <f>SUBTOTAL(9,AM48:AM51)</f>
        <v>381738000</v>
      </c>
      <c r="AN52" s="4">
        <f t="shared" si="28"/>
        <v>63623</v>
      </c>
      <c r="AO52" s="4">
        <f t="shared" si="14"/>
        <v>74200</v>
      </c>
      <c r="AP52" s="4">
        <f t="shared" si="15"/>
        <v>4246700800</v>
      </c>
      <c r="AQ52" s="4">
        <f t="shared" si="16"/>
        <v>57233.164420485176</v>
      </c>
    </row>
    <row r="53" spans="1:43" hidden="1" x14ac:dyDescent="0.15">
      <c r="A53" s="32"/>
      <c r="B53" t="s">
        <v>32</v>
      </c>
      <c r="C53" t="s">
        <v>33</v>
      </c>
      <c r="D53" t="s">
        <v>35</v>
      </c>
      <c r="E53" s="4"/>
      <c r="F53" s="4"/>
      <c r="G53" s="4" t="e">
        <f t="shared" si="17"/>
        <v>#DIV/0!</v>
      </c>
      <c r="H53" s="4"/>
      <c r="I53" s="4"/>
      <c r="J53" s="4" t="e">
        <f t="shared" si="18"/>
        <v>#DIV/0!</v>
      </c>
      <c r="K53" s="4"/>
      <c r="L53" s="4"/>
      <c r="M53" s="4" t="e">
        <f t="shared" si="19"/>
        <v>#DIV/0!</v>
      </c>
      <c r="N53" s="4"/>
      <c r="O53" s="4"/>
      <c r="P53" s="4" t="e">
        <f t="shared" si="20"/>
        <v>#DIV/0!</v>
      </c>
      <c r="Q53" s="4"/>
      <c r="R53" s="4"/>
      <c r="S53" s="4" t="e">
        <f t="shared" si="21"/>
        <v>#DIV/0!</v>
      </c>
      <c r="T53" s="4"/>
      <c r="U53" s="4"/>
      <c r="V53" s="4" t="e">
        <f t="shared" si="22"/>
        <v>#DIV/0!</v>
      </c>
      <c r="W53" s="4">
        <v>7000</v>
      </c>
      <c r="X53" s="4">
        <v>394716000</v>
      </c>
      <c r="Y53" s="4">
        <f t="shared" si="23"/>
        <v>56388</v>
      </c>
      <c r="Z53" s="4">
        <v>7000</v>
      </c>
      <c r="AA53" s="4">
        <v>416941000</v>
      </c>
      <c r="AB53" s="4">
        <f t="shared" si="24"/>
        <v>59563</v>
      </c>
      <c r="AC53" s="4"/>
      <c r="AD53" s="4"/>
      <c r="AE53" s="4" t="e">
        <f t="shared" si="25"/>
        <v>#DIV/0!</v>
      </c>
      <c r="AF53" s="4"/>
      <c r="AG53" s="4"/>
      <c r="AH53" s="4" t="e">
        <f t="shared" si="26"/>
        <v>#DIV/0!</v>
      </c>
      <c r="AI53" s="4"/>
      <c r="AJ53" s="4"/>
      <c r="AK53" s="4" t="e">
        <f t="shared" si="27"/>
        <v>#DIV/0!</v>
      </c>
      <c r="AL53" s="4"/>
      <c r="AM53" s="4"/>
      <c r="AN53" s="4" t="e">
        <f t="shared" si="28"/>
        <v>#DIV/0!</v>
      </c>
      <c r="AO53" s="4">
        <f t="shared" si="14"/>
        <v>14000</v>
      </c>
      <c r="AP53" s="4">
        <f t="shared" si="15"/>
        <v>811657000</v>
      </c>
      <c r="AQ53" s="4">
        <f t="shared" si="16"/>
        <v>57975.5</v>
      </c>
    </row>
    <row r="54" spans="1:43" hidden="1" x14ac:dyDescent="0.15">
      <c r="A54" s="32"/>
      <c r="B54" t="s">
        <v>32</v>
      </c>
      <c r="C54" t="s">
        <v>33</v>
      </c>
      <c r="D54" t="s">
        <v>35</v>
      </c>
      <c r="E54" s="4"/>
      <c r="F54" s="4"/>
      <c r="G54" s="4" t="e">
        <f t="shared" si="17"/>
        <v>#DIV/0!</v>
      </c>
      <c r="H54" s="4"/>
      <c r="I54" s="4"/>
      <c r="J54" s="4" t="e">
        <f t="shared" si="18"/>
        <v>#DIV/0!</v>
      </c>
      <c r="K54" s="4"/>
      <c r="L54" s="4"/>
      <c r="M54" s="4" t="e">
        <f t="shared" si="19"/>
        <v>#DIV/0!</v>
      </c>
      <c r="N54" s="4"/>
      <c r="O54" s="4"/>
      <c r="P54" s="4" t="e">
        <f t="shared" si="20"/>
        <v>#DIV/0!</v>
      </c>
      <c r="Q54" s="4"/>
      <c r="R54" s="4"/>
      <c r="S54" s="4" t="e">
        <f t="shared" si="21"/>
        <v>#DIV/0!</v>
      </c>
      <c r="T54" s="4"/>
      <c r="U54" s="4"/>
      <c r="V54" s="4" t="e">
        <f t="shared" si="22"/>
        <v>#DIV/0!</v>
      </c>
      <c r="W54" s="4"/>
      <c r="X54" s="4"/>
      <c r="Y54" s="4" t="e">
        <f t="shared" si="23"/>
        <v>#DIV/0!</v>
      </c>
      <c r="Z54" s="4">
        <v>7000</v>
      </c>
      <c r="AA54" s="4">
        <v>410781000</v>
      </c>
      <c r="AB54" s="4">
        <f t="shared" si="24"/>
        <v>58683</v>
      </c>
      <c r="AC54" s="4"/>
      <c r="AD54" s="4"/>
      <c r="AE54" s="4" t="e">
        <f t="shared" si="25"/>
        <v>#DIV/0!</v>
      </c>
      <c r="AF54" s="4"/>
      <c r="AG54" s="4"/>
      <c r="AH54" s="4" t="e">
        <f t="shared" si="26"/>
        <v>#DIV/0!</v>
      </c>
      <c r="AI54" s="4"/>
      <c r="AJ54" s="4"/>
      <c r="AK54" s="4" t="e">
        <f t="shared" si="27"/>
        <v>#DIV/0!</v>
      </c>
      <c r="AL54" s="4"/>
      <c r="AM54" s="4"/>
      <c r="AN54" s="4" t="e">
        <f t="shared" si="28"/>
        <v>#DIV/0!</v>
      </c>
      <c r="AO54" s="4">
        <f t="shared" si="14"/>
        <v>7000</v>
      </c>
      <c r="AP54" s="4">
        <f t="shared" si="15"/>
        <v>410781000</v>
      </c>
      <c r="AQ54" s="4">
        <f t="shared" si="16"/>
        <v>58683</v>
      </c>
    </row>
    <row r="55" spans="1:43" hidden="1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 t="e">
        <f t="shared" si="17"/>
        <v>#DIV/0!</v>
      </c>
      <c r="H55" s="4"/>
      <c r="I55" s="4"/>
      <c r="J55" s="4" t="e">
        <f t="shared" si="18"/>
        <v>#DIV/0!</v>
      </c>
      <c r="K55" s="4"/>
      <c r="L55" s="4"/>
      <c r="M55" s="4" t="e">
        <f t="shared" si="19"/>
        <v>#DIV/0!</v>
      </c>
      <c r="N55" s="4"/>
      <c r="O55" s="4"/>
      <c r="P55" s="4" t="e">
        <f t="shared" si="20"/>
        <v>#DIV/0!</v>
      </c>
      <c r="Q55" s="4"/>
      <c r="R55" s="4"/>
      <c r="S55" s="4" t="e">
        <f t="shared" si="21"/>
        <v>#DIV/0!</v>
      </c>
      <c r="T55" s="4"/>
      <c r="U55" s="4"/>
      <c r="V55" s="4" t="e">
        <f t="shared" si="22"/>
        <v>#DIV/0!</v>
      </c>
      <c r="W55" s="4"/>
      <c r="X55" s="4"/>
      <c r="Y55" s="4" t="e">
        <f t="shared" si="23"/>
        <v>#DIV/0!</v>
      </c>
      <c r="Z55" s="4">
        <v>7000</v>
      </c>
      <c r="AA55" s="4">
        <v>413931000</v>
      </c>
      <c r="AB55" s="4">
        <f t="shared" si="24"/>
        <v>59133</v>
      </c>
      <c r="AC55" s="4"/>
      <c r="AD55" s="4"/>
      <c r="AE55" s="4" t="e">
        <f t="shared" si="25"/>
        <v>#DIV/0!</v>
      </c>
      <c r="AF55" s="4"/>
      <c r="AG55" s="4"/>
      <c r="AH55" s="4" t="e">
        <f t="shared" si="26"/>
        <v>#DIV/0!</v>
      </c>
      <c r="AI55" s="4"/>
      <c r="AJ55" s="4"/>
      <c r="AK55" s="4" t="e">
        <f t="shared" si="27"/>
        <v>#DIV/0!</v>
      </c>
      <c r="AL55" s="4"/>
      <c r="AM55" s="4"/>
      <c r="AN55" s="4" t="e">
        <f t="shared" si="28"/>
        <v>#DIV/0!</v>
      </c>
      <c r="AO55" s="4">
        <f t="shared" si="14"/>
        <v>7000</v>
      </c>
      <c r="AP55" s="4">
        <f t="shared" si="15"/>
        <v>413931000</v>
      </c>
      <c r="AQ55" s="4">
        <f t="shared" si="16"/>
        <v>59133</v>
      </c>
    </row>
    <row r="56" spans="1:43" hidden="1" x14ac:dyDescent="0.15">
      <c r="A56" s="32"/>
      <c r="D56" s="1" t="s">
        <v>13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>
        <f>SUBTOTAL(9,W53:W55)</f>
        <v>7000</v>
      </c>
      <c r="X56" s="4">
        <f>SUBTOTAL(9,X53:X55)</f>
        <v>394716000</v>
      </c>
      <c r="Y56" s="4">
        <f t="shared" si="23"/>
        <v>56388</v>
      </c>
      <c r="Z56" s="4">
        <f>SUBTOTAL(9,Z53:Z55)</f>
        <v>21000</v>
      </c>
      <c r="AA56" s="4">
        <f>SUBTOTAL(9,AA53:AA55)</f>
        <v>1241653000</v>
      </c>
      <c r="AB56" s="4">
        <f t="shared" si="24"/>
        <v>59126.333333333336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>
        <f t="shared" si="14"/>
        <v>28000</v>
      </c>
      <c r="AP56" s="4">
        <f t="shared" si="15"/>
        <v>1636369000</v>
      </c>
      <c r="AQ56" s="4">
        <f t="shared" si="16"/>
        <v>58441.75</v>
      </c>
    </row>
    <row r="57" spans="1:43" hidden="1" x14ac:dyDescent="0.15">
      <c r="A57" s="32"/>
      <c r="B57" t="s">
        <v>32</v>
      </c>
      <c r="C57" t="s">
        <v>33</v>
      </c>
      <c r="D57" t="s">
        <v>36</v>
      </c>
      <c r="E57" s="4"/>
      <c r="F57" s="4"/>
      <c r="G57" s="4" t="e">
        <f t="shared" si="17"/>
        <v>#DIV/0!</v>
      </c>
      <c r="H57" s="4"/>
      <c r="I57" s="4"/>
      <c r="J57" s="4" t="e">
        <f t="shared" si="18"/>
        <v>#DIV/0!</v>
      </c>
      <c r="K57" s="4"/>
      <c r="L57" s="4"/>
      <c r="M57" s="4" t="e">
        <f t="shared" si="19"/>
        <v>#DIV/0!</v>
      </c>
      <c r="N57" s="4"/>
      <c r="O57" s="4"/>
      <c r="P57" s="4" t="e">
        <f t="shared" si="20"/>
        <v>#DIV/0!</v>
      </c>
      <c r="Q57" s="4"/>
      <c r="R57" s="4"/>
      <c r="S57" s="4" t="e">
        <f t="shared" si="21"/>
        <v>#DIV/0!</v>
      </c>
      <c r="T57" s="4"/>
      <c r="U57" s="4"/>
      <c r="V57" s="4" t="e">
        <f t="shared" si="22"/>
        <v>#DIV/0!</v>
      </c>
      <c r="W57" s="4"/>
      <c r="X57" s="4"/>
      <c r="Y57" s="4" t="e">
        <f t="shared" si="23"/>
        <v>#DIV/0!</v>
      </c>
      <c r="Z57" s="4"/>
      <c r="AA57" s="4"/>
      <c r="AB57" s="4" t="e">
        <f t="shared" si="24"/>
        <v>#DIV/0!</v>
      </c>
      <c r="AC57" s="4"/>
      <c r="AD57" s="4"/>
      <c r="AE57" s="4" t="e">
        <f t="shared" si="25"/>
        <v>#DIV/0!</v>
      </c>
      <c r="AF57" s="4"/>
      <c r="AG57" s="4"/>
      <c r="AH57" s="4" t="e">
        <f t="shared" si="26"/>
        <v>#DIV/0!</v>
      </c>
      <c r="AI57" s="4"/>
      <c r="AJ57" s="4"/>
      <c r="AK57" s="4" t="e">
        <f t="shared" si="27"/>
        <v>#DIV/0!</v>
      </c>
      <c r="AL57" s="4"/>
      <c r="AM57" s="4"/>
      <c r="AN57" s="4" t="e">
        <f t="shared" si="28"/>
        <v>#DIV/0!</v>
      </c>
      <c r="AO57" s="4">
        <f t="shared" si="14"/>
        <v>0</v>
      </c>
      <c r="AP57" s="4">
        <f t="shared" si="15"/>
        <v>0</v>
      </c>
      <c r="AQ57" s="4" t="e">
        <f t="shared" si="16"/>
        <v>#DIV/0!</v>
      </c>
    </row>
    <row r="58" spans="1:43" hidden="1" x14ac:dyDescent="0.15">
      <c r="A58" s="32"/>
      <c r="B58" t="s">
        <v>32</v>
      </c>
      <c r="C58" t="s">
        <v>33</v>
      </c>
      <c r="D58" t="s">
        <v>36</v>
      </c>
      <c r="E58" s="4"/>
      <c r="F58" s="4"/>
      <c r="G58" s="4" t="e">
        <f t="shared" si="17"/>
        <v>#DIV/0!</v>
      </c>
      <c r="H58" s="4"/>
      <c r="I58" s="4"/>
      <c r="J58" s="4" t="e">
        <f t="shared" si="18"/>
        <v>#DIV/0!</v>
      </c>
      <c r="K58" s="4"/>
      <c r="L58" s="4"/>
      <c r="M58" s="4" t="e">
        <f t="shared" si="19"/>
        <v>#DIV/0!</v>
      </c>
      <c r="N58" s="4"/>
      <c r="O58" s="4"/>
      <c r="P58" s="4" t="e">
        <f t="shared" si="20"/>
        <v>#DIV/0!</v>
      </c>
      <c r="Q58" s="4"/>
      <c r="R58" s="4"/>
      <c r="S58" s="4" t="e">
        <f t="shared" si="21"/>
        <v>#DIV/0!</v>
      </c>
      <c r="T58" s="4"/>
      <c r="U58" s="4"/>
      <c r="V58" s="4" t="e">
        <f t="shared" si="22"/>
        <v>#DIV/0!</v>
      </c>
      <c r="W58" s="4"/>
      <c r="X58" s="4"/>
      <c r="Y58" s="4" t="e">
        <f t="shared" si="23"/>
        <v>#DIV/0!</v>
      </c>
      <c r="Z58" s="4"/>
      <c r="AA58" s="4"/>
      <c r="AB58" s="4" t="e">
        <f t="shared" si="24"/>
        <v>#DIV/0!</v>
      </c>
      <c r="AC58" s="4"/>
      <c r="AD58" s="4"/>
      <c r="AE58" s="4" t="e">
        <f t="shared" si="25"/>
        <v>#DIV/0!</v>
      </c>
      <c r="AF58" s="4"/>
      <c r="AG58" s="4"/>
      <c r="AH58" s="4" t="e">
        <f t="shared" si="26"/>
        <v>#DIV/0!</v>
      </c>
      <c r="AI58" s="4"/>
      <c r="AJ58" s="4"/>
      <c r="AK58" s="4" t="e">
        <f t="shared" si="27"/>
        <v>#DIV/0!</v>
      </c>
      <c r="AL58" s="4"/>
      <c r="AM58" s="4"/>
      <c r="AN58" s="4" t="e">
        <f t="shared" si="28"/>
        <v>#DIV/0!</v>
      </c>
      <c r="AO58" s="4">
        <f t="shared" si="14"/>
        <v>0</v>
      </c>
      <c r="AP58" s="4">
        <f t="shared" si="15"/>
        <v>0</v>
      </c>
      <c r="AQ58" s="4" t="e">
        <f t="shared" si="16"/>
        <v>#DIV/0!</v>
      </c>
    </row>
    <row r="59" spans="1:43" hidden="1" x14ac:dyDescent="0.15">
      <c r="A59" s="32"/>
      <c r="B59" t="s">
        <v>32</v>
      </c>
      <c r="C59" t="s">
        <v>33</v>
      </c>
      <c r="D59" t="s">
        <v>30</v>
      </c>
      <c r="E59" s="4"/>
      <c r="F59" s="4"/>
      <c r="G59" s="4" t="e">
        <f t="shared" si="17"/>
        <v>#DIV/0!</v>
      </c>
      <c r="H59" s="4"/>
      <c r="I59" s="4"/>
      <c r="J59" s="4" t="e">
        <f t="shared" si="18"/>
        <v>#DIV/0!</v>
      </c>
      <c r="K59" s="4"/>
      <c r="L59" s="4"/>
      <c r="M59" s="4" t="e">
        <f t="shared" si="19"/>
        <v>#DIV/0!</v>
      </c>
      <c r="N59" s="4"/>
      <c r="O59" s="4"/>
      <c r="P59" s="4" t="e">
        <f t="shared" si="20"/>
        <v>#DIV/0!</v>
      </c>
      <c r="Q59" s="4"/>
      <c r="R59" s="4"/>
      <c r="S59" s="4" t="e">
        <f t="shared" si="21"/>
        <v>#DIV/0!</v>
      </c>
      <c r="T59" s="4"/>
      <c r="U59" s="4"/>
      <c r="V59" s="4" t="e">
        <f t="shared" si="22"/>
        <v>#DIV/0!</v>
      </c>
      <c r="W59" s="4"/>
      <c r="X59" s="4"/>
      <c r="Y59" s="4" t="e">
        <f t="shared" si="23"/>
        <v>#DIV/0!</v>
      </c>
      <c r="Z59" s="4"/>
      <c r="AA59" s="4"/>
      <c r="AB59" s="4" t="e">
        <f t="shared" si="24"/>
        <v>#DIV/0!</v>
      </c>
      <c r="AC59" s="4"/>
      <c r="AD59" s="4"/>
      <c r="AE59" s="4" t="e">
        <f t="shared" si="25"/>
        <v>#DIV/0!</v>
      </c>
      <c r="AF59" s="4"/>
      <c r="AG59" s="4"/>
      <c r="AH59" s="4" t="e">
        <f t="shared" si="26"/>
        <v>#DIV/0!</v>
      </c>
      <c r="AI59" s="4"/>
      <c r="AJ59" s="4"/>
      <c r="AK59" s="4" t="e">
        <f t="shared" si="27"/>
        <v>#DIV/0!</v>
      </c>
      <c r="AL59" s="4"/>
      <c r="AM59" s="4"/>
      <c r="AN59" s="4" t="e">
        <f t="shared" si="28"/>
        <v>#DIV/0!</v>
      </c>
      <c r="AO59" s="4">
        <f t="shared" si="14"/>
        <v>0</v>
      </c>
      <c r="AP59" s="4">
        <f t="shared" si="15"/>
        <v>0</v>
      </c>
      <c r="AQ59" s="4" t="e">
        <f t="shared" si="16"/>
        <v>#DIV/0!</v>
      </c>
    </row>
    <row r="60" spans="1:43" hidden="1" x14ac:dyDescent="0.15">
      <c r="A60" s="32"/>
      <c r="B60" t="s">
        <v>32</v>
      </c>
      <c r="C60" t="s">
        <v>33</v>
      </c>
      <c r="D60" t="s">
        <v>30</v>
      </c>
      <c r="E60" s="4"/>
      <c r="F60" s="4"/>
      <c r="G60" s="4" t="e">
        <f t="shared" si="17"/>
        <v>#DIV/0!</v>
      </c>
      <c r="H60" s="4"/>
      <c r="I60" s="4"/>
      <c r="J60" s="4" t="e">
        <f t="shared" si="18"/>
        <v>#DIV/0!</v>
      </c>
      <c r="K60" s="4"/>
      <c r="L60" s="4"/>
      <c r="M60" s="4" t="e">
        <f t="shared" si="19"/>
        <v>#DIV/0!</v>
      </c>
      <c r="N60" s="4"/>
      <c r="O60" s="4"/>
      <c r="P60" s="4" t="e">
        <f t="shared" si="20"/>
        <v>#DIV/0!</v>
      </c>
      <c r="Q60" s="4"/>
      <c r="R60" s="4"/>
      <c r="S60" s="4" t="e">
        <f t="shared" si="21"/>
        <v>#DIV/0!</v>
      </c>
      <c r="T60" s="4"/>
      <c r="U60" s="4"/>
      <c r="V60" s="4" t="e">
        <f t="shared" si="22"/>
        <v>#DIV/0!</v>
      </c>
      <c r="W60" s="4"/>
      <c r="X60" s="4"/>
      <c r="Y60" s="4" t="e">
        <f t="shared" si="23"/>
        <v>#DIV/0!</v>
      </c>
      <c r="Z60" s="4"/>
      <c r="AA60" s="4"/>
      <c r="AB60" s="4" t="e">
        <f t="shared" si="24"/>
        <v>#DIV/0!</v>
      </c>
      <c r="AC60" s="4"/>
      <c r="AD60" s="4"/>
      <c r="AE60" s="4" t="e">
        <f t="shared" si="25"/>
        <v>#DIV/0!</v>
      </c>
      <c r="AF60" s="4"/>
      <c r="AG60" s="4"/>
      <c r="AH60" s="4" t="e">
        <f t="shared" si="26"/>
        <v>#DIV/0!</v>
      </c>
      <c r="AI60" s="4"/>
      <c r="AJ60" s="4"/>
      <c r="AK60" s="4" t="e">
        <f t="shared" si="27"/>
        <v>#DIV/0!</v>
      </c>
      <c r="AL60" s="4"/>
      <c r="AM60" s="4"/>
      <c r="AN60" s="4" t="e">
        <f t="shared" si="28"/>
        <v>#DIV/0!</v>
      </c>
      <c r="AO60" s="4">
        <f t="shared" si="14"/>
        <v>0</v>
      </c>
      <c r="AP60" s="4">
        <f t="shared" si="15"/>
        <v>0</v>
      </c>
      <c r="AQ60" s="4" t="e">
        <f t="shared" si="16"/>
        <v>#DIV/0!</v>
      </c>
    </row>
    <row r="61" spans="1:43" hidden="1" x14ac:dyDescent="0.15">
      <c r="A61" s="32"/>
      <c r="B61" t="s">
        <v>32</v>
      </c>
      <c r="C61" t="s">
        <v>33</v>
      </c>
      <c r="D61" t="s">
        <v>31</v>
      </c>
      <c r="E61" s="4"/>
      <c r="F61" s="4"/>
      <c r="G61" s="4" t="e">
        <f t="shared" si="17"/>
        <v>#DIV/0!</v>
      </c>
      <c r="H61" s="4"/>
      <c r="I61" s="4"/>
      <c r="J61" s="4" t="e">
        <f t="shared" si="18"/>
        <v>#DIV/0!</v>
      </c>
      <c r="K61" s="4"/>
      <c r="L61" s="4"/>
      <c r="M61" s="4" t="e">
        <f t="shared" si="19"/>
        <v>#DIV/0!</v>
      </c>
      <c r="N61" s="4"/>
      <c r="O61" s="4"/>
      <c r="P61" s="4" t="e">
        <f t="shared" si="20"/>
        <v>#DIV/0!</v>
      </c>
      <c r="Q61" s="4"/>
      <c r="R61" s="4"/>
      <c r="S61" s="4" t="e">
        <f t="shared" si="21"/>
        <v>#DIV/0!</v>
      </c>
      <c r="T61" s="4"/>
      <c r="U61" s="4"/>
      <c r="V61" s="4" t="e">
        <f t="shared" si="22"/>
        <v>#DIV/0!</v>
      </c>
      <c r="W61" s="4"/>
      <c r="X61" s="4"/>
      <c r="Y61" s="4" t="e">
        <f t="shared" si="23"/>
        <v>#DIV/0!</v>
      </c>
      <c r="Z61" s="4"/>
      <c r="AA61" s="4"/>
      <c r="AB61" s="4" t="e">
        <f t="shared" si="24"/>
        <v>#DIV/0!</v>
      </c>
      <c r="AC61" s="4"/>
      <c r="AD61" s="4"/>
      <c r="AE61" s="4" t="e">
        <f t="shared" si="25"/>
        <v>#DIV/0!</v>
      </c>
      <c r="AF61" s="4">
        <v>7200</v>
      </c>
      <c r="AG61" s="4">
        <v>450000000</v>
      </c>
      <c r="AH61" s="4">
        <f t="shared" si="26"/>
        <v>62500</v>
      </c>
      <c r="AI61" s="4"/>
      <c r="AJ61" s="4"/>
      <c r="AK61" s="4" t="e">
        <f t="shared" si="27"/>
        <v>#DIV/0!</v>
      </c>
      <c r="AL61" s="4"/>
      <c r="AM61" s="4"/>
      <c r="AN61" s="4" t="e">
        <f t="shared" si="28"/>
        <v>#DIV/0!</v>
      </c>
      <c r="AO61" s="4">
        <f t="shared" si="14"/>
        <v>7200</v>
      </c>
      <c r="AP61" s="4">
        <f t="shared" si="15"/>
        <v>450000000</v>
      </c>
      <c r="AQ61" s="4">
        <f t="shared" si="16"/>
        <v>62500</v>
      </c>
    </row>
    <row r="62" spans="1:43" hidden="1" x14ac:dyDescent="0.15">
      <c r="A62" s="32"/>
      <c r="B62" t="s">
        <v>32</v>
      </c>
      <c r="C62" t="s">
        <v>33</v>
      </c>
      <c r="D62" t="s">
        <v>31</v>
      </c>
      <c r="E62" s="4"/>
      <c r="F62" s="4"/>
      <c r="G62" s="4" t="e">
        <f t="shared" si="17"/>
        <v>#DIV/0!</v>
      </c>
      <c r="H62" s="4"/>
      <c r="I62" s="4"/>
      <c r="J62" s="4" t="e">
        <f t="shared" si="18"/>
        <v>#DIV/0!</v>
      </c>
      <c r="K62" s="4"/>
      <c r="L62" s="4"/>
      <c r="M62" s="4" t="e">
        <f t="shared" si="19"/>
        <v>#DIV/0!</v>
      </c>
      <c r="N62" s="4"/>
      <c r="O62" s="4"/>
      <c r="P62" s="4" t="e">
        <f t="shared" si="20"/>
        <v>#DIV/0!</v>
      </c>
      <c r="Q62" s="4"/>
      <c r="R62" s="4"/>
      <c r="S62" s="4" t="e">
        <f t="shared" si="21"/>
        <v>#DIV/0!</v>
      </c>
      <c r="T62" s="4"/>
      <c r="U62" s="4"/>
      <c r="V62" s="4" t="e">
        <f t="shared" si="22"/>
        <v>#DIV/0!</v>
      </c>
      <c r="W62" s="4"/>
      <c r="X62" s="4"/>
      <c r="Y62" s="4" t="e">
        <f t="shared" si="23"/>
        <v>#DIV/0!</v>
      </c>
      <c r="Z62" s="4"/>
      <c r="AA62" s="4"/>
      <c r="AB62" s="4" t="e">
        <f t="shared" si="24"/>
        <v>#DIV/0!</v>
      </c>
      <c r="AC62" s="4"/>
      <c r="AD62" s="4"/>
      <c r="AE62" s="4" t="e">
        <f t="shared" si="25"/>
        <v>#DIV/0!</v>
      </c>
      <c r="AF62" s="4"/>
      <c r="AG62" s="4"/>
      <c r="AH62" s="4" t="e">
        <f t="shared" si="26"/>
        <v>#DIV/0!</v>
      </c>
      <c r="AI62" s="4"/>
      <c r="AJ62" s="4"/>
      <c r="AK62" s="4" t="e">
        <f t="shared" si="27"/>
        <v>#DIV/0!</v>
      </c>
      <c r="AL62" s="4"/>
      <c r="AM62" s="4"/>
      <c r="AN62" s="4" t="e">
        <f t="shared" si="28"/>
        <v>#DIV/0!</v>
      </c>
      <c r="AO62" s="4">
        <f t="shared" si="14"/>
        <v>0</v>
      </c>
      <c r="AP62" s="4">
        <f t="shared" si="15"/>
        <v>0</v>
      </c>
      <c r="AQ62" s="4" t="e">
        <f t="shared" si="16"/>
        <v>#DIV/0!</v>
      </c>
    </row>
    <row r="63" spans="1:43" hidden="1" x14ac:dyDescent="0.15">
      <c r="A63" s="32"/>
      <c r="D63" s="1" t="s">
        <v>39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>
        <f>SUBTOTAL(9,AF61:AF62)</f>
        <v>7200</v>
      </c>
      <c r="AG63" s="4">
        <f>SUBTOTAL(9,AG61:AG62)</f>
        <v>450000000</v>
      </c>
      <c r="AH63" s="4">
        <f t="shared" si="26"/>
        <v>62500</v>
      </c>
      <c r="AI63" s="4"/>
      <c r="AJ63" s="4"/>
      <c r="AK63" s="4"/>
      <c r="AL63" s="4"/>
      <c r="AM63" s="4"/>
      <c r="AN63" s="4"/>
      <c r="AO63" s="4">
        <f t="shared" si="14"/>
        <v>7200</v>
      </c>
      <c r="AP63" s="4">
        <f t="shared" si="15"/>
        <v>450000000</v>
      </c>
      <c r="AQ63" s="4">
        <f t="shared" si="16"/>
        <v>62500</v>
      </c>
    </row>
    <row r="64" spans="1:43" hidden="1" x14ac:dyDescent="0.15">
      <c r="A64" s="32"/>
      <c r="B64" t="s">
        <v>32</v>
      </c>
      <c r="C64" t="s">
        <v>33</v>
      </c>
      <c r="D64" t="s">
        <v>40</v>
      </c>
      <c r="E64" s="4"/>
      <c r="F64" s="4"/>
      <c r="G64" s="4" t="e">
        <f t="shared" si="17"/>
        <v>#DIV/0!</v>
      </c>
      <c r="H64" s="4"/>
      <c r="I64" s="4"/>
      <c r="J64" s="4" t="e">
        <f t="shared" si="18"/>
        <v>#DIV/0!</v>
      </c>
      <c r="K64" s="4"/>
      <c r="L64" s="4"/>
      <c r="M64" s="4" t="e">
        <f t="shared" si="19"/>
        <v>#DIV/0!</v>
      </c>
      <c r="N64" s="4"/>
      <c r="O64" s="4"/>
      <c r="P64" s="4" t="e">
        <f t="shared" si="20"/>
        <v>#DIV/0!</v>
      </c>
      <c r="Q64" s="4"/>
      <c r="R64" s="4"/>
      <c r="S64" s="4" t="e">
        <f t="shared" si="21"/>
        <v>#DIV/0!</v>
      </c>
      <c r="T64" s="4"/>
      <c r="U64" s="4"/>
      <c r="V64" s="4" t="e">
        <f t="shared" si="22"/>
        <v>#DIV/0!</v>
      </c>
      <c r="W64" s="4"/>
      <c r="X64" s="4"/>
      <c r="Y64" s="4" t="e">
        <f t="shared" si="23"/>
        <v>#DIV/0!</v>
      </c>
      <c r="Z64" s="4"/>
      <c r="AA64" s="4"/>
      <c r="AB64" s="4" t="e">
        <f t="shared" si="24"/>
        <v>#DIV/0!</v>
      </c>
      <c r="AC64" s="4"/>
      <c r="AD64" s="4"/>
      <c r="AE64" s="4" t="e">
        <f t="shared" si="25"/>
        <v>#DIV/0!</v>
      </c>
      <c r="AF64" s="4"/>
      <c r="AG64" s="4"/>
      <c r="AH64" s="4" t="e">
        <f t="shared" si="26"/>
        <v>#DIV/0!</v>
      </c>
      <c r="AI64" s="4"/>
      <c r="AJ64" s="4"/>
      <c r="AK64" s="4" t="e">
        <f t="shared" si="27"/>
        <v>#DIV/0!</v>
      </c>
      <c r="AL64" s="4"/>
      <c r="AM64" s="4"/>
      <c r="AN64" s="4" t="e">
        <f t="shared" si="28"/>
        <v>#DIV/0!</v>
      </c>
      <c r="AO64" s="4">
        <f t="shared" si="14"/>
        <v>0</v>
      </c>
      <c r="AP64" s="4">
        <f t="shared" si="15"/>
        <v>0</v>
      </c>
      <c r="AQ64" s="4" t="e">
        <f t="shared" si="16"/>
        <v>#DIV/0!</v>
      </c>
    </row>
    <row r="65" spans="1:43" hidden="1" x14ac:dyDescent="0.15">
      <c r="A65" s="32"/>
      <c r="B65" t="s">
        <v>32</v>
      </c>
      <c r="C65" t="s">
        <v>33</v>
      </c>
      <c r="D65" t="s">
        <v>40</v>
      </c>
      <c r="E65" s="4"/>
      <c r="F65" s="4"/>
      <c r="G65" s="4" t="e">
        <f t="shared" si="17"/>
        <v>#DIV/0!</v>
      </c>
      <c r="H65" s="4"/>
      <c r="I65" s="4"/>
      <c r="J65" s="4" t="e">
        <f t="shared" si="18"/>
        <v>#DIV/0!</v>
      </c>
      <c r="K65" s="4"/>
      <c r="L65" s="4"/>
      <c r="M65" s="4" t="e">
        <f t="shared" si="19"/>
        <v>#DIV/0!</v>
      </c>
      <c r="N65" s="4"/>
      <c r="O65" s="4"/>
      <c r="P65" s="4" t="e">
        <f t="shared" si="20"/>
        <v>#DIV/0!</v>
      </c>
      <c r="Q65" s="4"/>
      <c r="R65" s="4"/>
      <c r="S65" s="4" t="e">
        <f t="shared" si="21"/>
        <v>#DIV/0!</v>
      </c>
      <c r="T65" s="4"/>
      <c r="U65" s="4"/>
      <c r="V65" s="4" t="e">
        <f t="shared" si="22"/>
        <v>#DIV/0!</v>
      </c>
      <c r="W65" s="4"/>
      <c r="X65" s="4"/>
      <c r="Y65" s="4" t="e">
        <f t="shared" si="23"/>
        <v>#DIV/0!</v>
      </c>
      <c r="Z65" s="4"/>
      <c r="AA65" s="4"/>
      <c r="AB65" s="4" t="e">
        <f t="shared" si="24"/>
        <v>#DIV/0!</v>
      </c>
      <c r="AC65" s="4"/>
      <c r="AD65" s="4"/>
      <c r="AE65" s="4" t="e">
        <f t="shared" si="25"/>
        <v>#DIV/0!</v>
      </c>
      <c r="AF65" s="4"/>
      <c r="AG65" s="4"/>
      <c r="AH65" s="4" t="e">
        <f t="shared" si="26"/>
        <v>#DIV/0!</v>
      </c>
      <c r="AI65" s="4"/>
      <c r="AJ65" s="4"/>
      <c r="AK65" s="4" t="e">
        <f t="shared" si="27"/>
        <v>#DIV/0!</v>
      </c>
      <c r="AL65" s="4"/>
      <c r="AM65" s="4"/>
      <c r="AN65" s="4" t="e">
        <f t="shared" si="28"/>
        <v>#DIV/0!</v>
      </c>
      <c r="AO65" s="4">
        <f t="shared" si="14"/>
        <v>0</v>
      </c>
      <c r="AP65" s="4">
        <f t="shared" si="15"/>
        <v>0</v>
      </c>
      <c r="AQ65" s="4" t="e">
        <f t="shared" si="16"/>
        <v>#DIV/0!</v>
      </c>
    </row>
    <row r="66" spans="1:43" hidden="1" x14ac:dyDescent="0.15">
      <c r="A66" s="32"/>
      <c r="B66" t="s">
        <v>32</v>
      </c>
      <c r="C66" t="s">
        <v>33</v>
      </c>
      <c r="D66" t="s">
        <v>22</v>
      </c>
      <c r="E66" s="4"/>
      <c r="F66" s="4"/>
      <c r="G66" s="4" t="e">
        <f t="shared" si="17"/>
        <v>#DIV/0!</v>
      </c>
      <c r="H66" s="4"/>
      <c r="I66" s="4"/>
      <c r="J66" s="4" t="e">
        <f t="shared" si="18"/>
        <v>#DIV/0!</v>
      </c>
      <c r="K66" s="4"/>
      <c r="L66" s="4"/>
      <c r="M66" s="4" t="e">
        <f t="shared" si="19"/>
        <v>#DIV/0!</v>
      </c>
      <c r="N66" s="4"/>
      <c r="O66" s="4"/>
      <c r="P66" s="4" t="e">
        <f t="shared" si="20"/>
        <v>#DIV/0!</v>
      </c>
      <c r="Q66" s="4"/>
      <c r="R66" s="4"/>
      <c r="S66" s="4" t="e">
        <f t="shared" si="21"/>
        <v>#DIV/0!</v>
      </c>
      <c r="T66" s="4"/>
      <c r="U66" s="4"/>
      <c r="V66" s="4" t="e">
        <f t="shared" si="22"/>
        <v>#DIV/0!</v>
      </c>
      <c r="W66" s="4"/>
      <c r="X66" s="4"/>
      <c r="Y66" s="4" t="e">
        <f t="shared" si="23"/>
        <v>#DIV/0!</v>
      </c>
      <c r="Z66" s="4"/>
      <c r="AA66" s="4"/>
      <c r="AB66" s="4" t="e">
        <f t="shared" si="24"/>
        <v>#DIV/0!</v>
      </c>
      <c r="AC66" s="4"/>
      <c r="AD66" s="4"/>
      <c r="AE66" s="4" t="e">
        <f t="shared" si="25"/>
        <v>#DIV/0!</v>
      </c>
      <c r="AF66" s="4"/>
      <c r="AG66" s="4"/>
      <c r="AH66" s="4" t="e">
        <f t="shared" si="26"/>
        <v>#DIV/0!</v>
      </c>
      <c r="AI66" s="4"/>
      <c r="AJ66" s="4"/>
      <c r="AK66" s="4" t="e">
        <f t="shared" si="27"/>
        <v>#DIV/0!</v>
      </c>
      <c r="AL66" s="4"/>
      <c r="AM66" s="4"/>
      <c r="AN66" s="4" t="e">
        <f t="shared" si="28"/>
        <v>#DIV/0!</v>
      </c>
      <c r="AO66" s="4">
        <f t="shared" ref="AO66:AO93" si="29">E66+H66+K66+N66+Q66+T66+W66+Z66+AC66+AF66+AI66+AL66</f>
        <v>0</v>
      </c>
      <c r="AP66" s="4">
        <f t="shared" ref="AP66:AP93" si="30">F66+I66+L66+O66+R66+U66+X66+AA66+AD66+AG66+AJ66+AM66</f>
        <v>0</v>
      </c>
      <c r="AQ66" s="4" t="e">
        <f t="shared" ref="AQ66:AQ93" si="31">AP66/AO66</f>
        <v>#DIV/0!</v>
      </c>
    </row>
    <row r="67" spans="1:43" hidden="1" x14ac:dyDescent="0.15">
      <c r="A67" s="32"/>
      <c r="B67" t="s">
        <v>32</v>
      </c>
      <c r="C67" t="s">
        <v>33</v>
      </c>
      <c r="D67" t="s">
        <v>22</v>
      </c>
      <c r="E67" s="4"/>
      <c r="F67" s="4"/>
      <c r="G67" s="4" t="e">
        <f t="shared" si="17"/>
        <v>#DIV/0!</v>
      </c>
      <c r="H67" s="4"/>
      <c r="I67" s="4"/>
      <c r="J67" s="4" t="e">
        <f t="shared" si="18"/>
        <v>#DIV/0!</v>
      </c>
      <c r="K67" s="4"/>
      <c r="L67" s="4"/>
      <c r="M67" s="4" t="e">
        <f t="shared" si="19"/>
        <v>#DIV/0!</v>
      </c>
      <c r="N67" s="4"/>
      <c r="O67" s="4"/>
      <c r="P67" s="4" t="e">
        <f t="shared" si="20"/>
        <v>#DIV/0!</v>
      </c>
      <c r="Q67" s="4"/>
      <c r="R67" s="4"/>
      <c r="S67" s="4" t="e">
        <f t="shared" si="21"/>
        <v>#DIV/0!</v>
      </c>
      <c r="T67" s="4"/>
      <c r="U67" s="4"/>
      <c r="V67" s="4" t="e">
        <f t="shared" si="22"/>
        <v>#DIV/0!</v>
      </c>
      <c r="W67" s="4"/>
      <c r="X67" s="4"/>
      <c r="Y67" s="4" t="e">
        <f t="shared" si="23"/>
        <v>#DIV/0!</v>
      </c>
      <c r="Z67" s="4"/>
      <c r="AA67" s="4"/>
      <c r="AB67" s="4" t="e">
        <f t="shared" si="24"/>
        <v>#DIV/0!</v>
      </c>
      <c r="AC67" s="4"/>
      <c r="AD67" s="4"/>
      <c r="AE67" s="4" t="e">
        <f t="shared" si="25"/>
        <v>#DIV/0!</v>
      </c>
      <c r="AF67" s="4"/>
      <c r="AG67" s="4"/>
      <c r="AH67" s="4" t="e">
        <f t="shared" si="26"/>
        <v>#DIV/0!</v>
      </c>
      <c r="AI67" s="4"/>
      <c r="AJ67" s="4"/>
      <c r="AK67" s="4" t="e">
        <f t="shared" si="27"/>
        <v>#DIV/0!</v>
      </c>
      <c r="AL67" s="4"/>
      <c r="AM67" s="4"/>
      <c r="AN67" s="4" t="e">
        <f t="shared" si="28"/>
        <v>#DIV/0!</v>
      </c>
      <c r="AO67" s="4">
        <f t="shared" si="29"/>
        <v>0</v>
      </c>
      <c r="AP67" s="4">
        <f t="shared" si="30"/>
        <v>0</v>
      </c>
      <c r="AQ67" s="4" t="e">
        <f t="shared" si="31"/>
        <v>#DIV/0!</v>
      </c>
    </row>
    <row r="68" spans="1:43" hidden="1" x14ac:dyDescent="0.15">
      <c r="A68" s="32"/>
      <c r="B68" t="s">
        <v>32</v>
      </c>
      <c r="C68" t="s">
        <v>33</v>
      </c>
      <c r="D68" t="s">
        <v>25</v>
      </c>
      <c r="E68" s="4"/>
      <c r="F68" s="4"/>
      <c r="G68" s="4" t="e">
        <f t="shared" si="17"/>
        <v>#DIV/0!</v>
      </c>
      <c r="H68" s="4"/>
      <c r="I68" s="4"/>
      <c r="J68" s="4" t="e">
        <f t="shared" si="18"/>
        <v>#DIV/0!</v>
      </c>
      <c r="K68" s="4"/>
      <c r="L68" s="4"/>
      <c r="M68" s="4" t="e">
        <f t="shared" si="19"/>
        <v>#DIV/0!</v>
      </c>
      <c r="N68" s="4"/>
      <c r="O68" s="4"/>
      <c r="P68" s="4" t="e">
        <f t="shared" si="20"/>
        <v>#DIV/0!</v>
      </c>
      <c r="Q68" s="4"/>
      <c r="R68" s="4"/>
      <c r="S68" s="4" t="e">
        <f t="shared" si="21"/>
        <v>#DIV/0!</v>
      </c>
      <c r="T68" s="4"/>
      <c r="U68" s="4"/>
      <c r="V68" s="4" t="e">
        <f t="shared" si="22"/>
        <v>#DIV/0!</v>
      </c>
      <c r="W68" s="4"/>
      <c r="X68" s="4"/>
      <c r="Y68" s="4" t="e">
        <f t="shared" si="23"/>
        <v>#DIV/0!</v>
      </c>
      <c r="Z68" s="4">
        <v>7000</v>
      </c>
      <c r="AA68" s="4">
        <v>410844000</v>
      </c>
      <c r="AB68" s="4">
        <f t="shared" si="24"/>
        <v>58692</v>
      </c>
      <c r="AC68" s="4"/>
      <c r="AD68" s="4"/>
      <c r="AE68" s="4" t="e">
        <f t="shared" si="25"/>
        <v>#DIV/0!</v>
      </c>
      <c r="AF68" s="4">
        <v>7000</v>
      </c>
      <c r="AG68" s="4">
        <v>434798000</v>
      </c>
      <c r="AH68" s="4">
        <f t="shared" si="26"/>
        <v>62114</v>
      </c>
      <c r="AI68" s="4"/>
      <c r="AJ68" s="4"/>
      <c r="AK68" s="4" t="e">
        <f t="shared" si="27"/>
        <v>#DIV/0!</v>
      </c>
      <c r="AL68" s="4"/>
      <c r="AM68" s="4"/>
      <c r="AN68" s="4" t="e">
        <f t="shared" si="28"/>
        <v>#DIV/0!</v>
      </c>
      <c r="AO68" s="4">
        <f t="shared" si="29"/>
        <v>14000</v>
      </c>
      <c r="AP68" s="4">
        <f t="shared" si="30"/>
        <v>845642000</v>
      </c>
      <c r="AQ68" s="4">
        <f t="shared" si="31"/>
        <v>60403</v>
      </c>
    </row>
    <row r="69" spans="1:43" hidden="1" x14ac:dyDescent="0.15">
      <c r="A69" s="32"/>
      <c r="B69" t="s">
        <v>32</v>
      </c>
      <c r="C69" t="s">
        <v>33</v>
      </c>
      <c r="D69" t="s">
        <v>25</v>
      </c>
      <c r="E69" s="4"/>
      <c r="F69" s="4"/>
      <c r="G69" s="4" t="e">
        <f t="shared" si="17"/>
        <v>#DIV/0!</v>
      </c>
      <c r="H69" s="4"/>
      <c r="I69" s="4"/>
      <c r="J69" s="4" t="e">
        <f t="shared" si="18"/>
        <v>#DIV/0!</v>
      </c>
      <c r="K69" s="4"/>
      <c r="L69" s="4"/>
      <c r="M69" s="4" t="e">
        <f t="shared" si="19"/>
        <v>#DIV/0!</v>
      </c>
      <c r="N69" s="4"/>
      <c r="O69" s="4"/>
      <c r="P69" s="4" t="e">
        <f t="shared" si="20"/>
        <v>#DIV/0!</v>
      </c>
      <c r="Q69" s="4"/>
      <c r="R69" s="4"/>
      <c r="S69" s="4" t="e">
        <f t="shared" si="21"/>
        <v>#DIV/0!</v>
      </c>
      <c r="T69" s="4"/>
      <c r="U69" s="4"/>
      <c r="V69" s="4" t="e">
        <f t="shared" si="22"/>
        <v>#DIV/0!</v>
      </c>
      <c r="W69" s="4"/>
      <c r="X69" s="4"/>
      <c r="Y69" s="4" t="e">
        <f t="shared" si="23"/>
        <v>#DIV/0!</v>
      </c>
      <c r="Z69" s="4"/>
      <c r="AA69" s="4"/>
      <c r="AB69" s="4" t="e">
        <f t="shared" si="24"/>
        <v>#DIV/0!</v>
      </c>
      <c r="AC69" s="4"/>
      <c r="AD69" s="4"/>
      <c r="AE69" s="4" t="e">
        <f t="shared" si="25"/>
        <v>#DIV/0!</v>
      </c>
      <c r="AF69" s="4"/>
      <c r="AG69" s="4"/>
      <c r="AH69" s="4" t="e">
        <f t="shared" si="26"/>
        <v>#DIV/0!</v>
      </c>
      <c r="AI69" s="4"/>
      <c r="AJ69" s="4"/>
      <c r="AK69" s="4" t="e">
        <f t="shared" si="27"/>
        <v>#DIV/0!</v>
      </c>
      <c r="AL69" s="4"/>
      <c r="AM69" s="4"/>
      <c r="AN69" s="4" t="e">
        <f t="shared" si="28"/>
        <v>#DIV/0!</v>
      </c>
      <c r="AO69" s="4">
        <f t="shared" si="29"/>
        <v>0</v>
      </c>
      <c r="AP69" s="4">
        <f t="shared" si="30"/>
        <v>0</v>
      </c>
      <c r="AQ69" s="4" t="e">
        <f t="shared" si="31"/>
        <v>#DIV/0!</v>
      </c>
    </row>
    <row r="70" spans="1:43" hidden="1" x14ac:dyDescent="0.15">
      <c r="A70" s="32"/>
      <c r="D70" s="1" t="s">
        <v>26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>
        <f>SUBTOTAL(9,Z68:Z69)</f>
        <v>7000</v>
      </c>
      <c r="AA70" s="4">
        <f>SUBTOTAL(9,AA68:AA69)</f>
        <v>410844000</v>
      </c>
      <c r="AB70" s="4">
        <f t="shared" si="24"/>
        <v>58692</v>
      </c>
      <c r="AC70" s="4"/>
      <c r="AD70" s="4"/>
      <c r="AE70" s="4"/>
      <c r="AF70" s="4">
        <f>SUBTOTAL(9,AF68:AF69)</f>
        <v>7000</v>
      </c>
      <c r="AG70" s="4">
        <f>SUBTOTAL(9,AG68:AG69)</f>
        <v>434798000</v>
      </c>
      <c r="AH70" s="4">
        <f t="shared" si="26"/>
        <v>62114</v>
      </c>
      <c r="AI70" s="4"/>
      <c r="AJ70" s="4"/>
      <c r="AK70" s="4"/>
      <c r="AL70" s="4"/>
      <c r="AM70" s="4"/>
      <c r="AN70" s="4"/>
      <c r="AO70" s="4">
        <f t="shared" si="29"/>
        <v>14000</v>
      </c>
      <c r="AP70" s="4">
        <f t="shared" si="30"/>
        <v>845642000</v>
      </c>
      <c r="AQ70" s="4">
        <f t="shared" si="31"/>
        <v>60403</v>
      </c>
    </row>
    <row r="71" spans="1:43" x14ac:dyDescent="0.15">
      <c r="A71" s="32"/>
      <c r="B71" t="s">
        <v>62</v>
      </c>
      <c r="C71" t="s">
        <v>33</v>
      </c>
      <c r="D71" s="1" t="s">
        <v>105</v>
      </c>
      <c r="E71" s="4">
        <f>SUBTOTAL(9,E40:E70)</f>
        <v>7200</v>
      </c>
      <c r="F71" s="4">
        <f>SUBTOTAL(9,F40:F70)</f>
        <v>388540800</v>
      </c>
      <c r="G71" s="4">
        <f t="shared" si="17"/>
        <v>53964</v>
      </c>
      <c r="H71" s="4"/>
      <c r="I71" s="4"/>
      <c r="J71" s="4"/>
      <c r="K71" s="4">
        <f>SUBTOTAL(9,K40:K70)</f>
        <v>14000</v>
      </c>
      <c r="L71" s="4">
        <f>SUBTOTAL(9,L40:L70)</f>
        <v>782880000</v>
      </c>
      <c r="M71" s="4">
        <f t="shared" si="19"/>
        <v>55920</v>
      </c>
      <c r="N71" s="4">
        <f>SUBTOTAL(9,N40:N70)</f>
        <v>35000</v>
      </c>
      <c r="O71" s="4">
        <f>SUBTOTAL(9,O40:O70)</f>
        <v>1809724000</v>
      </c>
      <c r="P71" s="4">
        <f t="shared" si="20"/>
        <v>51706.400000000001</v>
      </c>
      <c r="Q71" s="4">
        <f>SUBTOTAL(9,Q40:Q70)</f>
        <v>7000</v>
      </c>
      <c r="R71" s="4">
        <f>SUBTOTAL(9,R40:R70)</f>
        <v>363986000</v>
      </c>
      <c r="S71" s="4">
        <f t="shared" si="21"/>
        <v>51998</v>
      </c>
      <c r="T71" s="4">
        <f>SUBTOTAL(9,T40:T70)</f>
        <v>35350</v>
      </c>
      <c r="U71" s="4">
        <f>SUBTOTAL(9,U40:U70)</f>
        <v>2010498000</v>
      </c>
      <c r="V71" s="4">
        <f t="shared" si="22"/>
        <v>56874.059405940592</v>
      </c>
      <c r="W71" s="4">
        <f>SUBTOTAL(9,W40:W70)</f>
        <v>21000</v>
      </c>
      <c r="X71" s="4">
        <f>SUBTOTAL(9,X40:X70)</f>
        <v>1191288000</v>
      </c>
      <c r="Y71" s="4">
        <f t="shared" si="23"/>
        <v>56728</v>
      </c>
      <c r="Z71" s="4">
        <f>SUBTOTAL(9,Z40:Z70)</f>
        <v>42000</v>
      </c>
      <c r="AA71" s="4">
        <f>SUBTOTAL(9,AA40:AA70)</f>
        <v>2482998000</v>
      </c>
      <c r="AB71" s="4">
        <f t="shared" si="24"/>
        <v>59119</v>
      </c>
      <c r="AC71" s="4">
        <f>SUBTOTAL(9,AC40:AC70)</f>
        <v>28000</v>
      </c>
      <c r="AD71" s="4">
        <f>SUBTOTAL(9,AD40:AD70)</f>
        <v>1654296000</v>
      </c>
      <c r="AE71" s="4">
        <f t="shared" si="25"/>
        <v>59082</v>
      </c>
      <c r="AF71" s="4">
        <f>SUBTOTAL(9,AF40:AF70)</f>
        <v>33200</v>
      </c>
      <c r="AG71" s="4">
        <f>SUBTOTAL(9,AG40:AG70)</f>
        <v>2070498000</v>
      </c>
      <c r="AH71" s="4">
        <f t="shared" si="26"/>
        <v>62364.397590361448</v>
      </c>
      <c r="AI71" s="4">
        <f>SUBTOTAL(9,AI40:AI70)</f>
        <v>12000</v>
      </c>
      <c r="AJ71" s="4">
        <f>SUBTOTAL(9,AJ40:AJ70)</f>
        <v>751326000</v>
      </c>
      <c r="AK71" s="4">
        <f t="shared" si="27"/>
        <v>62610.5</v>
      </c>
      <c r="AL71" s="4">
        <f>SUBTOTAL(9,AL40:AL70)</f>
        <v>38311</v>
      </c>
      <c r="AM71" s="4">
        <f>SUBTOTAL(9,AM40:AM70)</f>
        <v>2428275640</v>
      </c>
      <c r="AN71" s="4">
        <f t="shared" si="28"/>
        <v>63383.248675315182</v>
      </c>
      <c r="AO71" s="4">
        <f t="shared" si="29"/>
        <v>273061</v>
      </c>
      <c r="AP71" s="4">
        <f t="shared" si="30"/>
        <v>15934310440</v>
      </c>
      <c r="AQ71" s="4">
        <f t="shared" si="31"/>
        <v>58354.398614229052</v>
      </c>
    </row>
    <row r="72" spans="1:43" hidden="1" x14ac:dyDescent="0.15">
      <c r="A72" s="32"/>
      <c r="B72" t="s">
        <v>32</v>
      </c>
      <c r="C72" t="s">
        <v>42</v>
      </c>
      <c r="D72" t="s">
        <v>7</v>
      </c>
      <c r="E72" s="4"/>
      <c r="F72" s="4"/>
      <c r="G72" s="4" t="e">
        <f t="shared" si="17"/>
        <v>#DIV/0!</v>
      </c>
      <c r="H72" s="4"/>
      <c r="I72" s="4"/>
      <c r="J72" s="4" t="e">
        <f t="shared" si="18"/>
        <v>#DIV/0!</v>
      </c>
      <c r="K72" s="4"/>
      <c r="L72" s="4"/>
      <c r="M72" s="4" t="e">
        <f t="shared" si="19"/>
        <v>#DIV/0!</v>
      </c>
      <c r="N72" s="4"/>
      <c r="O72" s="4"/>
      <c r="P72" s="4" t="e">
        <f t="shared" si="20"/>
        <v>#DIV/0!</v>
      </c>
      <c r="Q72" s="4"/>
      <c r="R72" s="4"/>
      <c r="S72" s="4" t="e">
        <f t="shared" si="21"/>
        <v>#DIV/0!</v>
      </c>
      <c r="T72" s="4">
        <v>1100</v>
      </c>
      <c r="U72" s="4">
        <v>95320500</v>
      </c>
      <c r="V72" s="4">
        <f t="shared" si="22"/>
        <v>86655</v>
      </c>
      <c r="W72" s="4"/>
      <c r="X72" s="4"/>
      <c r="Y72" s="4" t="e">
        <f t="shared" si="23"/>
        <v>#DIV/0!</v>
      </c>
      <c r="Z72" s="4"/>
      <c r="AA72" s="4"/>
      <c r="AB72" s="4" t="e">
        <f t="shared" si="24"/>
        <v>#DIV/0!</v>
      </c>
      <c r="AC72" s="4"/>
      <c r="AD72" s="4"/>
      <c r="AE72" s="4" t="e">
        <f t="shared" si="25"/>
        <v>#DIV/0!</v>
      </c>
      <c r="AF72" s="4"/>
      <c r="AG72" s="4"/>
      <c r="AH72" s="4" t="e">
        <f t="shared" si="26"/>
        <v>#DIV/0!</v>
      </c>
      <c r="AI72" s="4"/>
      <c r="AJ72" s="4"/>
      <c r="AK72" s="4" t="e">
        <f t="shared" si="27"/>
        <v>#DIV/0!</v>
      </c>
      <c r="AL72" s="4"/>
      <c r="AM72" s="4"/>
      <c r="AN72" s="4" t="e">
        <f t="shared" si="28"/>
        <v>#DIV/0!</v>
      </c>
      <c r="AO72" s="4">
        <f t="shared" si="29"/>
        <v>1100</v>
      </c>
      <c r="AP72" s="4">
        <f t="shared" si="30"/>
        <v>95320500</v>
      </c>
      <c r="AQ72" s="4">
        <f t="shared" si="31"/>
        <v>86655</v>
      </c>
    </row>
    <row r="73" spans="1:43" hidden="1" x14ac:dyDescent="0.15">
      <c r="A73" s="32"/>
      <c r="B73" t="s">
        <v>32</v>
      </c>
      <c r="C73" t="s">
        <v>42</v>
      </c>
      <c r="D73" t="s">
        <v>7</v>
      </c>
      <c r="E73" s="4"/>
      <c r="F73" s="4"/>
      <c r="G73" s="4" t="e">
        <f t="shared" si="17"/>
        <v>#DIV/0!</v>
      </c>
      <c r="H73" s="4"/>
      <c r="I73" s="4"/>
      <c r="J73" s="4" t="e">
        <f t="shared" si="18"/>
        <v>#DIV/0!</v>
      </c>
      <c r="K73" s="4"/>
      <c r="L73" s="4"/>
      <c r="M73" s="4" t="e">
        <f t="shared" si="19"/>
        <v>#DIV/0!</v>
      </c>
      <c r="N73" s="4"/>
      <c r="O73" s="4"/>
      <c r="P73" s="4" t="e">
        <f t="shared" si="20"/>
        <v>#DIV/0!</v>
      </c>
      <c r="Q73" s="4"/>
      <c r="R73" s="4"/>
      <c r="S73" s="4" t="e">
        <f t="shared" si="21"/>
        <v>#DIV/0!</v>
      </c>
      <c r="T73" s="4">
        <v>1080</v>
      </c>
      <c r="U73" s="4">
        <v>94158720</v>
      </c>
      <c r="V73" s="4">
        <f t="shared" si="22"/>
        <v>87184</v>
      </c>
      <c r="W73" s="4"/>
      <c r="X73" s="4"/>
      <c r="Y73" s="4" t="e">
        <f t="shared" si="23"/>
        <v>#DIV/0!</v>
      </c>
      <c r="Z73" s="4"/>
      <c r="AA73" s="4"/>
      <c r="AB73" s="4" t="e">
        <f t="shared" si="24"/>
        <v>#DIV/0!</v>
      </c>
      <c r="AC73" s="4"/>
      <c r="AD73" s="4"/>
      <c r="AE73" s="4" t="e">
        <f t="shared" si="25"/>
        <v>#DIV/0!</v>
      </c>
      <c r="AF73" s="4"/>
      <c r="AG73" s="4"/>
      <c r="AH73" s="4" t="e">
        <f t="shared" si="26"/>
        <v>#DIV/0!</v>
      </c>
      <c r="AI73" s="4"/>
      <c r="AJ73" s="4"/>
      <c r="AK73" s="4" t="e">
        <f t="shared" si="27"/>
        <v>#DIV/0!</v>
      </c>
      <c r="AL73" s="4"/>
      <c r="AM73" s="4"/>
      <c r="AN73" s="4" t="e">
        <f t="shared" si="28"/>
        <v>#DIV/0!</v>
      </c>
      <c r="AO73" s="4">
        <f t="shared" si="29"/>
        <v>1080</v>
      </c>
      <c r="AP73" s="4">
        <f t="shared" si="30"/>
        <v>94158720</v>
      </c>
      <c r="AQ73" s="4">
        <f t="shared" si="31"/>
        <v>87184</v>
      </c>
    </row>
    <row r="74" spans="1:43" hidden="1" x14ac:dyDescent="0.15">
      <c r="A74" s="32"/>
      <c r="D74" s="1" t="s">
        <v>34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>
        <f>SUBTOTAL(9,T72:T73)</f>
        <v>2180</v>
      </c>
      <c r="U74" s="4">
        <f>SUBTOTAL(9,U72:U73)</f>
        <v>189479220</v>
      </c>
      <c r="V74" s="4">
        <f t="shared" si="22"/>
        <v>86917.073394495412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>
        <f t="shared" si="29"/>
        <v>2180</v>
      </c>
      <c r="AP74" s="4">
        <f t="shared" si="30"/>
        <v>189479220</v>
      </c>
      <c r="AQ74" s="4">
        <f t="shared" si="31"/>
        <v>86917.073394495412</v>
      </c>
    </row>
    <row r="75" spans="1:43" hidden="1" x14ac:dyDescent="0.15">
      <c r="A75" s="32"/>
      <c r="B75" t="s">
        <v>32</v>
      </c>
      <c r="C75" t="s">
        <v>42</v>
      </c>
      <c r="D75" t="s">
        <v>12</v>
      </c>
      <c r="E75" s="4"/>
      <c r="F75" s="4"/>
      <c r="G75" s="4" t="e">
        <f t="shared" si="17"/>
        <v>#DIV/0!</v>
      </c>
      <c r="H75" s="4"/>
      <c r="I75" s="4"/>
      <c r="J75" s="4" t="e">
        <f t="shared" si="18"/>
        <v>#DIV/0!</v>
      </c>
      <c r="K75" s="4"/>
      <c r="L75" s="4"/>
      <c r="M75" s="4" t="e">
        <f t="shared" si="19"/>
        <v>#DIV/0!</v>
      </c>
      <c r="N75" s="4"/>
      <c r="O75" s="4"/>
      <c r="P75" s="4" t="e">
        <f t="shared" si="20"/>
        <v>#DIV/0!</v>
      </c>
      <c r="Q75" s="4"/>
      <c r="R75" s="4"/>
      <c r="S75" s="4" t="e">
        <f t="shared" si="21"/>
        <v>#DIV/0!</v>
      </c>
      <c r="T75" s="4"/>
      <c r="U75" s="4"/>
      <c r="V75" s="4" t="e">
        <f t="shared" si="22"/>
        <v>#DIV/0!</v>
      </c>
      <c r="W75" s="4"/>
      <c r="X75" s="4"/>
      <c r="Y75" s="4" t="e">
        <f t="shared" si="23"/>
        <v>#DIV/0!</v>
      </c>
      <c r="Z75" s="4"/>
      <c r="AA75" s="4"/>
      <c r="AB75" s="4" t="e">
        <f t="shared" si="24"/>
        <v>#DIV/0!</v>
      </c>
      <c r="AC75" s="4"/>
      <c r="AD75" s="4"/>
      <c r="AE75" s="4" t="e">
        <f t="shared" si="25"/>
        <v>#DIV/0!</v>
      </c>
      <c r="AF75" s="4"/>
      <c r="AG75" s="4"/>
      <c r="AH75" s="4" t="e">
        <f t="shared" si="26"/>
        <v>#DIV/0!</v>
      </c>
      <c r="AI75" s="4"/>
      <c r="AJ75" s="4"/>
      <c r="AK75" s="4" t="e">
        <f t="shared" si="27"/>
        <v>#DIV/0!</v>
      </c>
      <c r="AL75" s="4"/>
      <c r="AM75" s="4"/>
      <c r="AN75" s="4" t="e">
        <f t="shared" si="28"/>
        <v>#DIV/0!</v>
      </c>
      <c r="AO75" s="4">
        <f t="shared" si="29"/>
        <v>0</v>
      </c>
      <c r="AP75" s="4">
        <f t="shared" si="30"/>
        <v>0</v>
      </c>
      <c r="AQ75" s="4" t="e">
        <f t="shared" si="31"/>
        <v>#DIV/0!</v>
      </c>
    </row>
    <row r="76" spans="1:43" hidden="1" x14ac:dyDescent="0.15">
      <c r="A76" s="32"/>
      <c r="B76" t="s">
        <v>32</v>
      </c>
      <c r="C76" t="s">
        <v>42</v>
      </c>
      <c r="D76" t="s">
        <v>10</v>
      </c>
      <c r="E76" s="4">
        <v>1100</v>
      </c>
      <c r="F76" s="4">
        <v>119743800</v>
      </c>
      <c r="G76" s="4">
        <f t="shared" si="17"/>
        <v>108858</v>
      </c>
      <c r="H76" s="4"/>
      <c r="I76" s="4"/>
      <c r="J76" s="4" t="e">
        <f t="shared" si="18"/>
        <v>#DIV/0!</v>
      </c>
      <c r="K76" s="4"/>
      <c r="L76" s="4"/>
      <c r="M76" s="4" t="e">
        <f t="shared" si="19"/>
        <v>#DIV/0!</v>
      </c>
      <c r="N76" s="4"/>
      <c r="O76" s="4"/>
      <c r="P76" s="4" t="e">
        <f t="shared" si="20"/>
        <v>#DIV/0!</v>
      </c>
      <c r="Q76" s="4"/>
      <c r="R76" s="4"/>
      <c r="S76" s="4" t="e">
        <f t="shared" si="21"/>
        <v>#DIV/0!</v>
      </c>
      <c r="T76" s="4"/>
      <c r="U76" s="4"/>
      <c r="V76" s="4" t="e">
        <f t="shared" si="22"/>
        <v>#DIV/0!</v>
      </c>
      <c r="W76" s="4"/>
      <c r="X76" s="4"/>
      <c r="Y76" s="4" t="e">
        <f t="shared" si="23"/>
        <v>#DIV/0!</v>
      </c>
      <c r="Z76" s="4"/>
      <c r="AA76" s="4"/>
      <c r="AB76" s="4" t="e">
        <f t="shared" si="24"/>
        <v>#DIV/0!</v>
      </c>
      <c r="AC76" s="4"/>
      <c r="AD76" s="4"/>
      <c r="AE76" s="4" t="e">
        <f t="shared" si="25"/>
        <v>#DIV/0!</v>
      </c>
      <c r="AF76" s="4"/>
      <c r="AG76" s="4"/>
      <c r="AH76" s="4" t="e">
        <f t="shared" si="26"/>
        <v>#DIV/0!</v>
      </c>
      <c r="AI76" s="4">
        <v>1000</v>
      </c>
      <c r="AJ76" s="4">
        <v>87951000</v>
      </c>
      <c r="AK76" s="4">
        <f t="shared" si="27"/>
        <v>87951</v>
      </c>
      <c r="AL76" s="4"/>
      <c r="AM76" s="4"/>
      <c r="AN76" s="4" t="e">
        <f t="shared" si="28"/>
        <v>#DIV/0!</v>
      </c>
      <c r="AO76" s="4">
        <f t="shared" si="29"/>
        <v>2100</v>
      </c>
      <c r="AP76" s="4">
        <f t="shared" si="30"/>
        <v>207694800</v>
      </c>
      <c r="AQ76" s="4">
        <f t="shared" si="31"/>
        <v>98902.28571428571</v>
      </c>
    </row>
    <row r="77" spans="1:43" hidden="1" x14ac:dyDescent="0.15">
      <c r="A77" s="32"/>
      <c r="B77" t="s">
        <v>32</v>
      </c>
      <c r="C77" t="s">
        <v>42</v>
      </c>
      <c r="D77" t="s">
        <v>10</v>
      </c>
      <c r="E77" s="4">
        <v>1020</v>
      </c>
      <c r="F77" s="4">
        <v>111323820</v>
      </c>
      <c r="G77" s="4">
        <f t="shared" si="17"/>
        <v>109141</v>
      </c>
      <c r="H77" s="4"/>
      <c r="I77" s="4"/>
      <c r="J77" s="4" t="e">
        <f t="shared" si="18"/>
        <v>#DIV/0!</v>
      </c>
      <c r="K77" s="4"/>
      <c r="L77" s="4"/>
      <c r="M77" s="4" t="e">
        <f t="shared" si="19"/>
        <v>#DIV/0!</v>
      </c>
      <c r="N77" s="4"/>
      <c r="O77" s="4"/>
      <c r="P77" s="4" t="e">
        <f t="shared" si="20"/>
        <v>#DIV/0!</v>
      </c>
      <c r="Q77" s="4"/>
      <c r="R77" s="4"/>
      <c r="S77" s="4" t="e">
        <f t="shared" si="21"/>
        <v>#DIV/0!</v>
      </c>
      <c r="T77" s="4"/>
      <c r="U77" s="4"/>
      <c r="V77" s="4" t="e">
        <f t="shared" si="22"/>
        <v>#DIV/0!</v>
      </c>
      <c r="W77" s="4"/>
      <c r="X77" s="4"/>
      <c r="Y77" s="4" t="e">
        <f t="shared" si="23"/>
        <v>#DIV/0!</v>
      </c>
      <c r="Z77" s="4"/>
      <c r="AA77" s="4"/>
      <c r="AB77" s="4" t="e">
        <f t="shared" si="24"/>
        <v>#DIV/0!</v>
      </c>
      <c r="AC77" s="4"/>
      <c r="AD77" s="4"/>
      <c r="AE77" s="4" t="e">
        <f t="shared" si="25"/>
        <v>#DIV/0!</v>
      </c>
      <c r="AF77" s="4"/>
      <c r="AG77" s="4"/>
      <c r="AH77" s="4" t="e">
        <f t="shared" si="26"/>
        <v>#DIV/0!</v>
      </c>
      <c r="AI77" s="4">
        <v>980</v>
      </c>
      <c r="AJ77" s="4">
        <v>86413460</v>
      </c>
      <c r="AK77" s="4">
        <f t="shared" si="27"/>
        <v>88177</v>
      </c>
      <c r="AL77" s="4"/>
      <c r="AM77" s="4"/>
      <c r="AN77" s="4" t="e">
        <f t="shared" si="28"/>
        <v>#DIV/0!</v>
      </c>
      <c r="AO77" s="4">
        <f t="shared" si="29"/>
        <v>2000</v>
      </c>
      <c r="AP77" s="4">
        <f t="shared" si="30"/>
        <v>197737280</v>
      </c>
      <c r="AQ77" s="4">
        <f t="shared" si="31"/>
        <v>98868.64</v>
      </c>
    </row>
    <row r="78" spans="1:43" hidden="1" x14ac:dyDescent="0.15">
      <c r="A78" s="32"/>
      <c r="D78" s="1" t="s">
        <v>43</v>
      </c>
      <c r="E78" s="4">
        <f>SUBTOTAL(9,E76:E77)</f>
        <v>2120</v>
      </c>
      <c r="F78" s="4">
        <f>SUBTOTAL(9,F76:F77)</f>
        <v>231067620</v>
      </c>
      <c r="G78" s="4">
        <f t="shared" si="17"/>
        <v>108994.16037735849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>
        <f>SUBTOTAL(9,AI76:AI77)</f>
        <v>1980</v>
      </c>
      <c r="AJ78" s="4">
        <f>SUBTOTAL(9,AJ76:AJ77)</f>
        <v>174364460</v>
      </c>
      <c r="AK78" s="4">
        <f t="shared" si="27"/>
        <v>88062.858585858587</v>
      </c>
      <c r="AL78" s="4"/>
      <c r="AM78" s="4"/>
      <c r="AN78" s="4"/>
      <c r="AO78" s="4">
        <f t="shared" si="29"/>
        <v>4100</v>
      </c>
      <c r="AP78" s="4">
        <f t="shared" si="30"/>
        <v>405432080</v>
      </c>
      <c r="AQ78" s="4">
        <f t="shared" si="31"/>
        <v>98885.873170731706</v>
      </c>
    </row>
    <row r="79" spans="1:43" hidden="1" x14ac:dyDescent="0.15">
      <c r="A79" s="32"/>
      <c r="B79" t="s">
        <v>32</v>
      </c>
      <c r="C79" t="s">
        <v>42</v>
      </c>
      <c r="D79" t="s">
        <v>19</v>
      </c>
      <c r="E79" s="4"/>
      <c r="F79" s="4"/>
      <c r="G79" s="4" t="e">
        <f t="shared" si="17"/>
        <v>#DIV/0!</v>
      </c>
      <c r="H79" s="4"/>
      <c r="I79" s="4"/>
      <c r="J79" s="4" t="e">
        <f t="shared" si="18"/>
        <v>#DIV/0!</v>
      </c>
      <c r="K79" s="4"/>
      <c r="L79" s="4"/>
      <c r="M79" s="4" t="e">
        <f t="shared" si="19"/>
        <v>#DIV/0!</v>
      </c>
      <c r="N79" s="4"/>
      <c r="O79" s="4"/>
      <c r="P79" s="4" t="e">
        <f t="shared" si="20"/>
        <v>#DIV/0!</v>
      </c>
      <c r="Q79" s="4"/>
      <c r="R79" s="4"/>
      <c r="S79" s="4" t="e">
        <f t="shared" si="21"/>
        <v>#DIV/0!</v>
      </c>
      <c r="T79" s="4"/>
      <c r="U79" s="4"/>
      <c r="V79" s="4" t="e">
        <f t="shared" si="22"/>
        <v>#DIV/0!</v>
      </c>
      <c r="W79" s="4"/>
      <c r="X79" s="4"/>
      <c r="Y79" s="4" t="e">
        <f t="shared" si="23"/>
        <v>#DIV/0!</v>
      </c>
      <c r="Z79" s="4"/>
      <c r="AA79" s="4"/>
      <c r="AB79" s="4" t="e">
        <f t="shared" si="24"/>
        <v>#DIV/0!</v>
      </c>
      <c r="AC79" s="4"/>
      <c r="AD79" s="4"/>
      <c r="AE79" s="4" t="e">
        <f t="shared" si="25"/>
        <v>#DIV/0!</v>
      </c>
      <c r="AF79" s="4"/>
      <c r="AG79" s="4"/>
      <c r="AH79" s="4" t="e">
        <f t="shared" si="26"/>
        <v>#DIV/0!</v>
      </c>
      <c r="AI79" s="4"/>
      <c r="AJ79" s="4"/>
      <c r="AK79" s="4" t="e">
        <f t="shared" si="27"/>
        <v>#DIV/0!</v>
      </c>
      <c r="AL79" s="4"/>
      <c r="AM79" s="4"/>
      <c r="AN79" s="4" t="e">
        <f t="shared" si="28"/>
        <v>#DIV/0!</v>
      </c>
      <c r="AO79" s="4">
        <f t="shared" si="29"/>
        <v>0</v>
      </c>
      <c r="AP79" s="4">
        <f t="shared" si="30"/>
        <v>0</v>
      </c>
      <c r="AQ79" s="4" t="e">
        <f t="shared" si="31"/>
        <v>#DIV/0!</v>
      </c>
    </row>
    <row r="80" spans="1:43" hidden="1" x14ac:dyDescent="0.15">
      <c r="A80" s="32"/>
      <c r="B80" t="s">
        <v>32</v>
      </c>
      <c r="C80" t="s">
        <v>42</v>
      </c>
      <c r="D80" t="s">
        <v>25</v>
      </c>
      <c r="E80" s="4"/>
      <c r="F80" s="4"/>
      <c r="G80" s="4" t="e">
        <f t="shared" si="17"/>
        <v>#DIV/0!</v>
      </c>
      <c r="H80" s="4"/>
      <c r="I80" s="4"/>
      <c r="J80" s="4" t="e">
        <f t="shared" si="18"/>
        <v>#DIV/0!</v>
      </c>
      <c r="K80" s="4"/>
      <c r="L80" s="4"/>
      <c r="M80" s="4" t="e">
        <f t="shared" si="19"/>
        <v>#DIV/0!</v>
      </c>
      <c r="N80" s="4"/>
      <c r="O80" s="4"/>
      <c r="P80" s="4" t="e">
        <f t="shared" si="20"/>
        <v>#DIV/0!</v>
      </c>
      <c r="Q80" s="4"/>
      <c r="R80" s="4"/>
      <c r="S80" s="4" t="e">
        <f t="shared" si="21"/>
        <v>#DIV/0!</v>
      </c>
      <c r="T80" s="4"/>
      <c r="U80" s="4"/>
      <c r="V80" s="4" t="e">
        <f t="shared" si="22"/>
        <v>#DIV/0!</v>
      </c>
      <c r="W80" s="4"/>
      <c r="X80" s="4"/>
      <c r="Y80" s="4" t="e">
        <f t="shared" si="23"/>
        <v>#DIV/0!</v>
      </c>
      <c r="Z80" s="4"/>
      <c r="AA80" s="4"/>
      <c r="AB80" s="4" t="e">
        <f t="shared" si="24"/>
        <v>#DIV/0!</v>
      </c>
      <c r="AC80" s="4"/>
      <c r="AD80" s="4"/>
      <c r="AE80" s="4" t="e">
        <f t="shared" si="25"/>
        <v>#DIV/0!</v>
      </c>
      <c r="AF80" s="4"/>
      <c r="AG80" s="4"/>
      <c r="AH80" s="4" t="e">
        <f t="shared" si="26"/>
        <v>#DIV/0!</v>
      </c>
      <c r="AI80" s="4"/>
      <c r="AJ80" s="4"/>
      <c r="AK80" s="4" t="e">
        <f t="shared" si="27"/>
        <v>#DIV/0!</v>
      </c>
      <c r="AL80" s="4"/>
      <c r="AM80" s="4"/>
      <c r="AN80" s="4" t="e">
        <f t="shared" si="28"/>
        <v>#DIV/0!</v>
      </c>
      <c r="AO80" s="4">
        <f t="shared" si="29"/>
        <v>0</v>
      </c>
      <c r="AP80" s="4">
        <f t="shared" si="30"/>
        <v>0</v>
      </c>
      <c r="AQ80" s="4" t="e">
        <f t="shared" si="31"/>
        <v>#DIV/0!</v>
      </c>
    </row>
    <row r="81" spans="1:43" hidden="1" x14ac:dyDescent="0.15">
      <c r="A81" s="32"/>
      <c r="B81" t="s">
        <v>32</v>
      </c>
      <c r="C81" t="s">
        <v>42</v>
      </c>
      <c r="D81" t="s">
        <v>17</v>
      </c>
      <c r="E81" s="4"/>
      <c r="F81" s="4"/>
      <c r="G81" s="4" t="e">
        <f t="shared" si="17"/>
        <v>#DIV/0!</v>
      </c>
      <c r="H81" s="4"/>
      <c r="I81" s="4"/>
      <c r="J81" s="4" t="e">
        <f t="shared" si="18"/>
        <v>#DIV/0!</v>
      </c>
      <c r="K81" s="4"/>
      <c r="L81" s="4"/>
      <c r="M81" s="4" t="e">
        <f t="shared" si="19"/>
        <v>#DIV/0!</v>
      </c>
      <c r="N81" s="4"/>
      <c r="O81" s="4"/>
      <c r="P81" s="4" t="e">
        <f t="shared" si="20"/>
        <v>#DIV/0!</v>
      </c>
      <c r="Q81" s="4"/>
      <c r="R81" s="4"/>
      <c r="S81" s="4" t="e">
        <f t="shared" si="21"/>
        <v>#DIV/0!</v>
      </c>
      <c r="T81" s="4"/>
      <c r="U81" s="4"/>
      <c r="V81" s="4" t="e">
        <f t="shared" si="22"/>
        <v>#DIV/0!</v>
      </c>
      <c r="W81" s="4"/>
      <c r="X81" s="4"/>
      <c r="Y81" s="4" t="e">
        <f t="shared" si="23"/>
        <v>#DIV/0!</v>
      </c>
      <c r="Z81" s="4"/>
      <c r="AA81" s="4"/>
      <c r="AB81" s="4" t="e">
        <f t="shared" si="24"/>
        <v>#DIV/0!</v>
      </c>
      <c r="AC81" s="4"/>
      <c r="AD81" s="4"/>
      <c r="AE81" s="4" t="e">
        <f t="shared" si="25"/>
        <v>#DIV/0!</v>
      </c>
      <c r="AF81" s="4"/>
      <c r="AG81" s="4"/>
      <c r="AH81" s="4" t="e">
        <f t="shared" si="26"/>
        <v>#DIV/0!</v>
      </c>
      <c r="AI81" s="4"/>
      <c r="AJ81" s="4"/>
      <c r="AK81" s="4" t="e">
        <f t="shared" si="27"/>
        <v>#DIV/0!</v>
      </c>
      <c r="AL81" s="4"/>
      <c r="AM81" s="4"/>
      <c r="AN81" s="4" t="e">
        <f t="shared" si="28"/>
        <v>#DIV/0!</v>
      </c>
      <c r="AO81" s="4">
        <f t="shared" si="29"/>
        <v>0</v>
      </c>
      <c r="AP81" s="4">
        <f t="shared" si="30"/>
        <v>0</v>
      </c>
      <c r="AQ81" s="4" t="e">
        <f t="shared" si="31"/>
        <v>#DIV/0!</v>
      </c>
    </row>
    <row r="82" spans="1:43" x14ac:dyDescent="0.15">
      <c r="A82" s="32"/>
      <c r="B82" t="s">
        <v>62</v>
      </c>
      <c r="C82" t="s">
        <v>42</v>
      </c>
      <c r="D82" s="1" t="s">
        <v>105</v>
      </c>
      <c r="E82" s="4">
        <f>SUBTOTAL(9,E72:E81)</f>
        <v>2120</v>
      </c>
      <c r="F82" s="4">
        <f>SUBTOTAL(9,F72:F81)</f>
        <v>231067620</v>
      </c>
      <c r="G82" s="4">
        <f t="shared" si="17"/>
        <v>108994.16037735849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>
        <f>SUBTOTAL(9,T72:T81)</f>
        <v>2180</v>
      </c>
      <c r="U82" s="4">
        <f>SUBTOTAL(9,U72:U81)</f>
        <v>189479220</v>
      </c>
      <c r="V82" s="4">
        <f t="shared" si="22"/>
        <v>86917.073394495412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f>SUBTOTAL(9,AI72:AI81)</f>
        <v>1980</v>
      </c>
      <c r="AJ82" s="4">
        <f>SUBTOTAL(9,AJ72:AJ81)</f>
        <v>174364460</v>
      </c>
      <c r="AK82" s="4">
        <f t="shared" si="27"/>
        <v>88062.858585858587</v>
      </c>
      <c r="AL82" s="4"/>
      <c r="AM82" s="4"/>
      <c r="AN82" s="4"/>
      <c r="AO82" s="4">
        <f t="shared" si="29"/>
        <v>6280</v>
      </c>
      <c r="AP82" s="4">
        <f t="shared" si="30"/>
        <v>594911300</v>
      </c>
      <c r="AQ82" s="4">
        <f t="shared" si="31"/>
        <v>94731.098726114651</v>
      </c>
    </row>
    <row r="83" spans="1:43" x14ac:dyDescent="0.15">
      <c r="A83" s="32"/>
      <c r="B83" s="30" t="s">
        <v>44</v>
      </c>
      <c r="C83" s="30"/>
      <c r="D83" s="30"/>
      <c r="E83" s="4">
        <f>SUBTOTAL(9,E6:E82)</f>
        <v>9320</v>
      </c>
      <c r="F83" s="4">
        <f>SUBTOTAL(9,F6:F82)</f>
        <v>619608420</v>
      </c>
      <c r="G83" s="4">
        <f t="shared" si="17"/>
        <v>66481.590128755372</v>
      </c>
      <c r="H83" s="4">
        <f>SUBTOTAL(9,H6:H82)</f>
        <v>26000</v>
      </c>
      <c r="I83" s="4">
        <f>SUBTOTAL(9,I6:I82)</f>
        <v>2566837000</v>
      </c>
      <c r="J83" s="4">
        <f t="shared" si="18"/>
        <v>98724.5</v>
      </c>
      <c r="K83" s="4">
        <f>SUBTOTAL(9,K6:K82)</f>
        <v>14000</v>
      </c>
      <c r="L83" s="4">
        <f>SUBTOTAL(9,L6:L82)</f>
        <v>782880000</v>
      </c>
      <c r="M83" s="4">
        <f t="shared" si="19"/>
        <v>55920</v>
      </c>
      <c r="N83" s="4">
        <f>SUBTOTAL(9,N6:N82)</f>
        <v>86000</v>
      </c>
      <c r="O83" s="4">
        <f>SUBTOTAL(9,O6:O82)</f>
        <v>6740590000</v>
      </c>
      <c r="P83" s="4">
        <f t="shared" si="20"/>
        <v>78378.953488372092</v>
      </c>
      <c r="Q83" s="4">
        <f>SUBTOTAL(9,Q6:Q82)</f>
        <v>7000</v>
      </c>
      <c r="R83" s="4">
        <f>SUBTOTAL(9,R6:R82)</f>
        <v>363986000</v>
      </c>
      <c r="S83" s="4">
        <f t="shared" si="21"/>
        <v>51998</v>
      </c>
      <c r="T83" s="4">
        <f>SUBTOTAL(9,T6:T82)</f>
        <v>89530</v>
      </c>
      <c r="U83" s="4">
        <f>SUBTOTAL(9,U6:U82)</f>
        <v>7294716220</v>
      </c>
      <c r="V83" s="4">
        <f t="shared" si="22"/>
        <v>81477.898134703457</v>
      </c>
      <c r="W83" s="4">
        <f>SUBTOTAL(9,W6:W82)</f>
        <v>33000</v>
      </c>
      <c r="X83" s="4">
        <f>SUBTOTAL(9,X6:X82)</f>
        <v>2380152000</v>
      </c>
      <c r="Y83" s="4">
        <f t="shared" si="23"/>
        <v>72125.818181818177</v>
      </c>
      <c r="Z83" s="4">
        <f>SUBTOTAL(9,Z6:Z82)</f>
        <v>79000</v>
      </c>
      <c r="AA83" s="4">
        <f>SUBTOTAL(9,AA6:AA82)</f>
        <v>6095604000</v>
      </c>
      <c r="AB83" s="4">
        <f t="shared" si="24"/>
        <v>77159.544303797462</v>
      </c>
      <c r="AC83" s="4">
        <f>SUBTOTAL(9,AC6:AC82)</f>
        <v>78000</v>
      </c>
      <c r="AD83" s="4">
        <f>SUBTOTAL(9,AD6:AD82)</f>
        <v>6662647000</v>
      </c>
      <c r="AE83" s="4">
        <f t="shared" si="25"/>
        <v>85418.551282051281</v>
      </c>
      <c r="AF83" s="4">
        <f>SUBTOTAL(9,AF6:AF82)</f>
        <v>70200</v>
      </c>
      <c r="AG83" s="4">
        <f>SUBTOTAL(9,AG6:AG82)</f>
        <v>5864475000</v>
      </c>
      <c r="AH83" s="4">
        <f t="shared" si="26"/>
        <v>83539.529914529921</v>
      </c>
      <c r="AI83" s="4">
        <f>SUBTOTAL(9,AI6:AI82)</f>
        <v>37980</v>
      </c>
      <c r="AJ83" s="4">
        <f>SUBTOTAL(9,AJ6:AJ82)</f>
        <v>3536002460</v>
      </c>
      <c r="AK83" s="4">
        <f t="shared" si="27"/>
        <v>93101.697209057398</v>
      </c>
      <c r="AL83" s="4">
        <f>SUBTOTAL(9,AL6:AL82)</f>
        <v>87811</v>
      </c>
      <c r="AM83" s="4">
        <f>SUBTOTAL(9,AM6:AM82)</f>
        <v>8212294140</v>
      </c>
      <c r="AN83" s="4">
        <f t="shared" si="28"/>
        <v>93522.384894830946</v>
      </c>
      <c r="AO83" s="4">
        <f t="shared" si="29"/>
        <v>617841</v>
      </c>
      <c r="AP83" s="4">
        <f t="shared" si="30"/>
        <v>51119792240</v>
      </c>
      <c r="AQ83" s="4">
        <f t="shared" si="31"/>
        <v>82739.397741490131</v>
      </c>
    </row>
    <row r="84" spans="1:43" x14ac:dyDescent="0.15">
      <c r="A84" s="32" t="s">
        <v>130</v>
      </c>
      <c r="B84" s="29" t="s">
        <v>7</v>
      </c>
      <c r="C84" s="29"/>
      <c r="D84" s="29"/>
      <c r="E84" s="4"/>
      <c r="F84" s="4"/>
      <c r="G84" s="4"/>
      <c r="H84" s="4"/>
      <c r="I84" s="4"/>
      <c r="J84" s="4"/>
      <c r="K84" s="4">
        <f>K32+K6+K35+K47+K74</f>
        <v>7000</v>
      </c>
      <c r="L84" s="4">
        <f>L32+L6+L35+L47+L74</f>
        <v>391776000</v>
      </c>
      <c r="M84" s="4">
        <f t="shared" si="19"/>
        <v>55968</v>
      </c>
      <c r="N84" s="4">
        <f>N32+N6+N35+N47+N74</f>
        <v>21000</v>
      </c>
      <c r="O84" s="4">
        <f>O32+O6+O35+O47+O74</f>
        <v>1084713000</v>
      </c>
      <c r="P84" s="4">
        <f t="shared" si="20"/>
        <v>51653</v>
      </c>
      <c r="Q84" s="4">
        <f>Q32+Q6+Q35+Q47+Q74</f>
        <v>7000</v>
      </c>
      <c r="R84" s="4">
        <f>R32+R6+R35+R47+R74</f>
        <v>363986000</v>
      </c>
      <c r="S84" s="4">
        <f t="shared" si="21"/>
        <v>51998</v>
      </c>
      <c r="T84" s="4">
        <f>T32+T6+T35+T47+T74</f>
        <v>30530</v>
      </c>
      <c r="U84" s="4">
        <f>U32+U6+U35+U47+U74</f>
        <v>1801586220</v>
      </c>
      <c r="V84" s="4">
        <f t="shared" si="22"/>
        <v>59010.357680969537</v>
      </c>
      <c r="W84" s="4"/>
      <c r="X84" s="4"/>
      <c r="Y84" s="4"/>
      <c r="Z84" s="4">
        <f>Z32+Z6+Z35+Z47+Z74</f>
        <v>19000</v>
      </c>
      <c r="AA84" s="4">
        <f>AA32+AA6+AA35+AA47+AA74</f>
        <v>1581353000</v>
      </c>
      <c r="AB84" s="4">
        <f t="shared" si="24"/>
        <v>83229.105263157893</v>
      </c>
      <c r="AC84" s="4">
        <f>AC32+AC6+AC35+AC47+AC74</f>
        <v>28000</v>
      </c>
      <c r="AD84" s="4">
        <f>AD32+AD6+AD35+AD47+AD74</f>
        <v>1654296000</v>
      </c>
      <c r="AE84" s="4">
        <f t="shared" si="25"/>
        <v>59082</v>
      </c>
      <c r="AF84" s="4">
        <f>AF32+AF6+AF35+AF47+AF74</f>
        <v>19000</v>
      </c>
      <c r="AG84" s="4">
        <f>AG32+AG6+AG35+AG47+AG74</f>
        <v>1632592000</v>
      </c>
      <c r="AH84" s="4">
        <f t="shared" si="26"/>
        <v>85925.894736842107</v>
      </c>
      <c r="AI84" s="4">
        <f>AI32+AI6+AI35+AI47+AI74</f>
        <v>12000</v>
      </c>
      <c r="AJ84" s="4">
        <f>AJ32+AJ6+AJ35+AJ47+AJ74</f>
        <v>751326000</v>
      </c>
      <c r="AK84" s="4">
        <f t="shared" si="27"/>
        <v>62610.5</v>
      </c>
      <c r="AL84" s="4">
        <f>AL32+AL6+AL35+AL47+AL74</f>
        <v>44811</v>
      </c>
      <c r="AM84" s="4">
        <f>AM32+AM6+AM35+AM47+AM74</f>
        <v>3462100140</v>
      </c>
      <c r="AN84" s="4">
        <f t="shared" si="28"/>
        <v>77260.050880364201</v>
      </c>
      <c r="AO84" s="4">
        <f t="shared" si="29"/>
        <v>188341</v>
      </c>
      <c r="AP84" s="4">
        <f t="shared" si="30"/>
        <v>12723728360</v>
      </c>
      <c r="AQ84" s="4">
        <f t="shared" si="31"/>
        <v>67556.869507966927</v>
      </c>
    </row>
    <row r="85" spans="1:43" x14ac:dyDescent="0.15">
      <c r="A85" s="32"/>
      <c r="B85" s="29" t="s">
        <v>67</v>
      </c>
      <c r="C85" s="29"/>
      <c r="D85" s="29"/>
      <c r="E85" s="4"/>
      <c r="F85" s="4"/>
      <c r="G85" s="4"/>
      <c r="H85" s="4">
        <f>H7+H8</f>
        <v>13000</v>
      </c>
      <c r="I85" s="4">
        <f>I7+I8</f>
        <v>1282372000</v>
      </c>
      <c r="J85" s="4">
        <f t="shared" si="18"/>
        <v>98644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>
        <f>Z7+Z8</f>
        <v>25000</v>
      </c>
      <c r="AA85" s="4">
        <f>AA7+AA8</f>
        <v>2448306000</v>
      </c>
      <c r="AB85" s="4">
        <f t="shared" si="24"/>
        <v>97932.24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>
        <f t="shared" si="29"/>
        <v>38000</v>
      </c>
      <c r="AP85" s="4">
        <f t="shared" si="30"/>
        <v>3730678000</v>
      </c>
      <c r="AQ85" s="4">
        <f t="shared" si="31"/>
        <v>98175.736842105267</v>
      </c>
    </row>
    <row r="86" spans="1:43" x14ac:dyDescent="0.15">
      <c r="A86" s="32"/>
      <c r="B86" s="29" t="s">
        <v>10</v>
      </c>
      <c r="C86" s="29"/>
      <c r="D86" s="29"/>
      <c r="E86" s="4">
        <f>E10+E11+E34+E52+E78</f>
        <v>9320</v>
      </c>
      <c r="F86" s="4">
        <f>F10+F11+F34+F52+F78</f>
        <v>619608420</v>
      </c>
      <c r="G86" s="4">
        <f t="shared" si="17"/>
        <v>66481.590128755372</v>
      </c>
      <c r="H86" s="4"/>
      <c r="I86" s="4"/>
      <c r="J86" s="4"/>
      <c r="K86" s="4">
        <f>K10+K11+K34+K52+K78</f>
        <v>7000</v>
      </c>
      <c r="L86" s="4">
        <f>L10+L11+L34+L52+L78</f>
        <v>391104000</v>
      </c>
      <c r="M86" s="4">
        <f t="shared" si="19"/>
        <v>55872</v>
      </c>
      <c r="N86" s="4">
        <f>N10+N11+N34+N52+N78</f>
        <v>27000</v>
      </c>
      <c r="O86" s="4">
        <f>O10+O11+O34+O52+O78</f>
        <v>1986063000</v>
      </c>
      <c r="P86" s="4">
        <f t="shared" si="20"/>
        <v>73557.888888888891</v>
      </c>
      <c r="Q86" s="4"/>
      <c r="R86" s="4"/>
      <c r="S86" s="4"/>
      <c r="T86" s="4">
        <f>T10+T11+T34+T52+T78</f>
        <v>7000</v>
      </c>
      <c r="U86" s="4">
        <f>U10+U11+U34+U52+U78</f>
        <v>398391000</v>
      </c>
      <c r="V86" s="4">
        <f t="shared" si="22"/>
        <v>56913</v>
      </c>
      <c r="W86" s="4">
        <f>W10+W11+W34+W52+W78</f>
        <v>14000</v>
      </c>
      <c r="X86" s="4">
        <f>X10+X11+X34+X52+X78</f>
        <v>796572000</v>
      </c>
      <c r="Y86" s="4">
        <f t="shared" si="23"/>
        <v>56898</v>
      </c>
      <c r="Z86" s="4">
        <f>Z10+Z11+Z34+Z52+Z78</f>
        <v>7000</v>
      </c>
      <c r="AA86" s="4">
        <f>AA10+AA11+AA34+AA52+AA78</f>
        <v>413448000</v>
      </c>
      <c r="AB86" s="4">
        <f t="shared" si="24"/>
        <v>59064</v>
      </c>
      <c r="AC86" s="4">
        <f>AC10+AC11+AC34+AC52+AC78</f>
        <v>12000</v>
      </c>
      <c r="AD86" s="4">
        <f>AD10+AD11+AD34+AD52+AD78</f>
        <v>1211736000</v>
      </c>
      <c r="AE86" s="4">
        <f t="shared" si="25"/>
        <v>100978</v>
      </c>
      <c r="AF86" s="4">
        <f>AF10+AF11+AF34+AF52+AF78</f>
        <v>24000</v>
      </c>
      <c r="AG86" s="4">
        <f>AG10+AG11+AG34+AG52+AG78</f>
        <v>2002404000</v>
      </c>
      <c r="AH86" s="4">
        <f t="shared" si="26"/>
        <v>83433.5</v>
      </c>
      <c r="AI86" s="4">
        <f>AI10+AI11+AI34+AI52+AI78</f>
        <v>1980</v>
      </c>
      <c r="AJ86" s="4">
        <f>AJ10+AJ11+AJ34+AJ52+AJ78</f>
        <v>174364460</v>
      </c>
      <c r="AK86" s="4">
        <f t="shared" si="27"/>
        <v>88062.858585858587</v>
      </c>
      <c r="AL86" s="4">
        <f>AL10+AL11+AL34+AL52+AL78</f>
        <v>6000</v>
      </c>
      <c r="AM86" s="4">
        <f>AM10+AM11+AM34+AM52+AM78</f>
        <v>381738000</v>
      </c>
      <c r="AN86" s="4">
        <f t="shared" si="28"/>
        <v>63623</v>
      </c>
      <c r="AO86" s="4">
        <f t="shared" si="29"/>
        <v>115300</v>
      </c>
      <c r="AP86" s="4">
        <f t="shared" si="30"/>
        <v>8375428880</v>
      </c>
      <c r="AQ86" s="4">
        <f t="shared" si="31"/>
        <v>72640.319861231575</v>
      </c>
    </row>
    <row r="87" spans="1:43" x14ac:dyDescent="0.15">
      <c r="A87" s="32"/>
      <c r="B87" s="29" t="s">
        <v>35</v>
      </c>
      <c r="C87" s="29"/>
      <c r="D87" s="29"/>
      <c r="E87" s="4"/>
      <c r="F87" s="4"/>
      <c r="G87" s="4"/>
      <c r="H87" s="4"/>
      <c r="I87" s="4"/>
      <c r="J87" s="4"/>
      <c r="K87" s="4"/>
      <c r="L87" s="4"/>
      <c r="M87" s="4"/>
      <c r="N87" s="4">
        <f>N13+N14+N36+N55+N54+N53+N75</f>
        <v>25000</v>
      </c>
      <c r="O87" s="4">
        <f>O13+O14+O36+O55+O54+O53+O75</f>
        <v>2421840000</v>
      </c>
      <c r="P87" s="4">
        <f t="shared" si="20"/>
        <v>96873.600000000006</v>
      </c>
      <c r="Q87" s="4"/>
      <c r="R87" s="4"/>
      <c r="S87" s="4"/>
      <c r="T87" s="4">
        <f>T13+T14+T36+T55+T54+T53+T75</f>
        <v>26000</v>
      </c>
      <c r="U87" s="4">
        <f>U13+U14+U36+U55+U54+U53+U75</f>
        <v>2531308000</v>
      </c>
      <c r="V87" s="4">
        <f t="shared" si="22"/>
        <v>97358</v>
      </c>
      <c r="W87" s="4">
        <f>W13+W14+W36+W55+W54+W53+W75</f>
        <v>7000</v>
      </c>
      <c r="X87" s="4">
        <f>X13+X14+X36+X55+X54+X53+X75</f>
        <v>394716000</v>
      </c>
      <c r="Y87" s="4">
        <f t="shared" si="23"/>
        <v>56388</v>
      </c>
      <c r="Z87" s="4">
        <f>Z13+Z14+Z36+Z55+Z54+Z53+Z75</f>
        <v>21000</v>
      </c>
      <c r="AA87" s="4">
        <f>AA13+AA14+AA36+AA55+AA54+AA53+AA75</f>
        <v>1241653000</v>
      </c>
      <c r="AB87" s="4">
        <f t="shared" si="24"/>
        <v>59126.333333333336</v>
      </c>
      <c r="AC87" s="4">
        <f>AC13+AC14+AC36+AC55+AC54+AC53+AC75</f>
        <v>25000</v>
      </c>
      <c r="AD87" s="4">
        <f>AD13+AD14+AD36+AD55+AD54+AD53+AD75</f>
        <v>2480950000</v>
      </c>
      <c r="AE87" s="4">
        <f t="shared" si="25"/>
        <v>99238</v>
      </c>
      <c r="AF87" s="4"/>
      <c r="AG87" s="4"/>
      <c r="AH87" s="4"/>
      <c r="AI87" s="4">
        <f>AI13+AI14+AI36+AI55+AI54+AI53+AI75</f>
        <v>24000</v>
      </c>
      <c r="AJ87" s="4">
        <f>AJ13+AJ14+AJ36+AJ55+AJ54+AJ53+AJ75</f>
        <v>2610312000</v>
      </c>
      <c r="AK87" s="4">
        <f t="shared" si="27"/>
        <v>108763</v>
      </c>
      <c r="AL87" s="4"/>
      <c r="AM87" s="4"/>
      <c r="AN87" s="4"/>
      <c r="AO87" s="4">
        <f t="shared" si="29"/>
        <v>128000</v>
      </c>
      <c r="AP87" s="4">
        <f t="shared" si="30"/>
        <v>11680779000</v>
      </c>
      <c r="AQ87" s="4">
        <f t="shared" si="31"/>
        <v>91256.0859375</v>
      </c>
    </row>
    <row r="88" spans="1:43" x14ac:dyDescent="0.15">
      <c r="A88" s="32"/>
      <c r="B88" s="29" t="s">
        <v>59</v>
      </c>
      <c r="C88" s="29"/>
      <c r="D88" s="29"/>
      <c r="E88" s="4"/>
      <c r="F88" s="4"/>
      <c r="G88" s="4"/>
      <c r="H88" s="4"/>
      <c r="I88" s="4"/>
      <c r="J88" s="4"/>
      <c r="K88" s="4"/>
      <c r="L88" s="4"/>
      <c r="M88" s="4"/>
      <c r="N88" s="4">
        <f>N17+N18</f>
        <v>13000</v>
      </c>
      <c r="O88" s="4">
        <f>O17+O18</f>
        <v>1247974000</v>
      </c>
      <c r="P88" s="4">
        <f t="shared" si="20"/>
        <v>95998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>
        <f>AL17+AL18</f>
        <v>12000</v>
      </c>
      <c r="AM88" s="4">
        <f>AM17+AM18</f>
        <v>1391208000</v>
      </c>
      <c r="AN88" s="4">
        <f t="shared" si="28"/>
        <v>115934</v>
      </c>
      <c r="AO88" s="4">
        <f t="shared" si="29"/>
        <v>25000</v>
      </c>
      <c r="AP88" s="4">
        <f t="shared" si="30"/>
        <v>2639182000</v>
      </c>
      <c r="AQ88" s="4">
        <f t="shared" si="31"/>
        <v>105567.28</v>
      </c>
    </row>
    <row r="89" spans="1:43" x14ac:dyDescent="0.15">
      <c r="A89" s="32"/>
      <c r="B89" s="29" t="s">
        <v>129</v>
      </c>
      <c r="C89" s="29"/>
      <c r="D89" s="29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>
        <f>AF16</f>
        <v>13000</v>
      </c>
      <c r="AG89" s="4">
        <f>AG16</f>
        <v>1344681000</v>
      </c>
      <c r="AH89" s="4">
        <f t="shared" si="26"/>
        <v>103437</v>
      </c>
      <c r="AI89" s="4"/>
      <c r="AJ89" s="4"/>
      <c r="AK89" s="4"/>
      <c r="AL89" s="4">
        <f>AL16</f>
        <v>12000</v>
      </c>
      <c r="AM89" s="4">
        <f>AM16</f>
        <v>1438776000</v>
      </c>
      <c r="AN89" s="4">
        <f t="shared" si="28"/>
        <v>119898</v>
      </c>
      <c r="AO89" s="4">
        <f t="shared" si="29"/>
        <v>25000</v>
      </c>
      <c r="AP89" s="4">
        <f t="shared" si="30"/>
        <v>2783457000</v>
      </c>
      <c r="AQ89" s="4">
        <f t="shared" si="31"/>
        <v>111338.28</v>
      </c>
    </row>
    <row r="90" spans="1:43" x14ac:dyDescent="0.15">
      <c r="A90" s="32"/>
      <c r="B90" s="29" t="s">
        <v>19</v>
      </c>
      <c r="C90" s="29"/>
      <c r="D90" s="29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>
        <f>T38+T22+T23+T61+T62+T79</f>
        <v>13000</v>
      </c>
      <c r="U90" s="4">
        <f>U38+U22+U23+U61+U62+U79</f>
        <v>1279915000</v>
      </c>
      <c r="V90" s="4">
        <f t="shared" si="22"/>
        <v>98455</v>
      </c>
      <c r="W90" s="4">
        <f>W38+W22+W23+W61+W62+W79</f>
        <v>12000</v>
      </c>
      <c r="X90" s="4">
        <f>X38+X22+X23+X61+X62+X79</f>
        <v>1188864000</v>
      </c>
      <c r="Y90" s="4">
        <f t="shared" si="23"/>
        <v>99072</v>
      </c>
      <c r="Z90" s="4"/>
      <c r="AA90" s="4"/>
      <c r="AB90" s="4"/>
      <c r="AC90" s="4">
        <f>AC38+AC22+AC23+AC61+AC62+AC79</f>
        <v>13000</v>
      </c>
      <c r="AD90" s="4">
        <f>AD38+AD22+AD23+AD61+AD62+AD79</f>
        <v>1315665000</v>
      </c>
      <c r="AE90" s="4">
        <f t="shared" si="25"/>
        <v>101205</v>
      </c>
      <c r="AF90" s="4">
        <f>AF38+AF22+AF23+AF61+AF62+AF79</f>
        <v>7200</v>
      </c>
      <c r="AG90" s="4">
        <f>AG38+AG22+AG23+AG61+AG62+AG79</f>
        <v>450000000</v>
      </c>
      <c r="AH90" s="4">
        <f t="shared" si="26"/>
        <v>62500</v>
      </c>
      <c r="AI90" s="4"/>
      <c r="AJ90" s="4"/>
      <c r="AK90" s="4"/>
      <c r="AL90" s="4"/>
      <c r="AM90" s="4"/>
      <c r="AN90" s="4"/>
      <c r="AO90" s="4">
        <f t="shared" si="29"/>
        <v>45200</v>
      </c>
      <c r="AP90" s="4">
        <f t="shared" si="30"/>
        <v>4234444000</v>
      </c>
      <c r="AQ90" s="4">
        <f t="shared" si="31"/>
        <v>93682.389380530978</v>
      </c>
    </row>
    <row r="91" spans="1:43" x14ac:dyDescent="0.15">
      <c r="A91" s="32"/>
      <c r="B91" s="29" t="s">
        <v>21</v>
      </c>
      <c r="C91" s="29"/>
      <c r="D91" s="29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>
        <f>AL25+AL64+AL65</f>
        <v>13000</v>
      </c>
      <c r="AM91" s="4">
        <f>AM25+AM64+AM65</f>
        <v>1538472000</v>
      </c>
      <c r="AN91" s="4">
        <f t="shared" si="28"/>
        <v>118344</v>
      </c>
      <c r="AO91" s="4">
        <f t="shared" si="29"/>
        <v>13000</v>
      </c>
      <c r="AP91" s="4">
        <f t="shared" si="30"/>
        <v>1538472000</v>
      </c>
      <c r="AQ91" s="4">
        <f t="shared" si="31"/>
        <v>118344</v>
      </c>
    </row>
    <row r="92" spans="1:43" x14ac:dyDescent="0.15">
      <c r="A92" s="32"/>
      <c r="B92" s="29" t="s">
        <v>24</v>
      </c>
      <c r="C92" s="29"/>
      <c r="D92" s="29"/>
      <c r="E92" s="4"/>
      <c r="F92" s="4"/>
      <c r="G92" s="4"/>
      <c r="H92" s="4">
        <f>H28+H68+H80</f>
        <v>13000</v>
      </c>
      <c r="I92" s="4">
        <f>I28+I68+I80</f>
        <v>1284465000</v>
      </c>
      <c r="J92" s="4">
        <f t="shared" si="18"/>
        <v>98805</v>
      </c>
      <c r="K92" s="4"/>
      <c r="L92" s="4"/>
      <c r="M92" s="4"/>
      <c r="N92" s="4"/>
      <c r="O92" s="4"/>
      <c r="P92" s="4"/>
      <c r="Q92" s="4"/>
      <c r="R92" s="4"/>
      <c r="S92" s="4"/>
      <c r="T92" s="4">
        <f>T28+T68+T80</f>
        <v>13000</v>
      </c>
      <c r="U92" s="4">
        <f>U28+U68+U80</f>
        <v>1283516000</v>
      </c>
      <c r="V92" s="4">
        <f t="shared" si="22"/>
        <v>98732</v>
      </c>
      <c r="W92" s="4"/>
      <c r="X92" s="4"/>
      <c r="Y92" s="4"/>
      <c r="Z92" s="4">
        <f>Z28+Z68+Z80</f>
        <v>7000</v>
      </c>
      <c r="AA92" s="4">
        <f>AA28+AA68+AA80</f>
        <v>410844000</v>
      </c>
      <c r="AB92" s="4">
        <f t="shared" si="24"/>
        <v>58692</v>
      </c>
      <c r="AC92" s="4"/>
      <c r="AD92" s="4"/>
      <c r="AE92" s="4"/>
      <c r="AF92" s="4">
        <f>AF28+AF68+AF80</f>
        <v>7000</v>
      </c>
      <c r="AG92" s="4">
        <f>AG28+AG68+AG80</f>
        <v>434798000</v>
      </c>
      <c r="AH92" s="4">
        <f t="shared" si="26"/>
        <v>62114</v>
      </c>
      <c r="AI92" s="4"/>
      <c r="AJ92" s="4"/>
      <c r="AK92" s="4"/>
      <c r="AL92" s="4"/>
      <c r="AM92" s="4"/>
      <c r="AN92" s="4"/>
      <c r="AO92" s="4">
        <f t="shared" si="29"/>
        <v>40000</v>
      </c>
      <c r="AP92" s="4">
        <f t="shared" si="30"/>
        <v>3413623000</v>
      </c>
      <c r="AQ92" s="4">
        <f t="shared" si="31"/>
        <v>85340.574999999997</v>
      </c>
    </row>
    <row r="93" spans="1:43" x14ac:dyDescent="0.15">
      <c r="A93" s="32"/>
      <c r="B93" s="30" t="s">
        <v>44</v>
      </c>
      <c r="C93" s="30"/>
      <c r="D93" s="30"/>
      <c r="E93" s="4">
        <f>SUBTOTAL(9,E84:E92)</f>
        <v>9320</v>
      </c>
      <c r="F93" s="4">
        <f>SUBTOTAL(9,F84:F92)</f>
        <v>619608420</v>
      </c>
      <c r="G93" s="4">
        <f t="shared" si="17"/>
        <v>66481.590128755372</v>
      </c>
      <c r="H93" s="4">
        <f>SUBTOTAL(9,H84:H92)</f>
        <v>26000</v>
      </c>
      <c r="I93" s="4">
        <f>SUBTOTAL(9,I84:I92)</f>
        <v>2566837000</v>
      </c>
      <c r="J93" s="4">
        <f t="shared" si="18"/>
        <v>98724.5</v>
      </c>
      <c r="K93" s="4">
        <f>SUBTOTAL(9,K84:K92)</f>
        <v>14000</v>
      </c>
      <c r="L93" s="4">
        <f>SUBTOTAL(9,L84:L92)</f>
        <v>782880000</v>
      </c>
      <c r="M93" s="4">
        <f t="shared" si="19"/>
        <v>55920</v>
      </c>
      <c r="N93" s="4">
        <f>SUBTOTAL(9,N84:N92)</f>
        <v>86000</v>
      </c>
      <c r="O93" s="4">
        <f>SUBTOTAL(9,O84:O92)</f>
        <v>6740590000</v>
      </c>
      <c r="P93" s="4">
        <f t="shared" si="20"/>
        <v>78378.953488372092</v>
      </c>
      <c r="Q93" s="4">
        <f>SUBTOTAL(9,Q84:Q92)</f>
        <v>7000</v>
      </c>
      <c r="R93" s="4">
        <f>SUBTOTAL(9,R84:R92)</f>
        <v>363986000</v>
      </c>
      <c r="S93" s="4">
        <f t="shared" si="21"/>
        <v>51998</v>
      </c>
      <c r="T93" s="4">
        <f>SUBTOTAL(9,T84:T92)</f>
        <v>89530</v>
      </c>
      <c r="U93" s="4">
        <f>SUBTOTAL(9,U84:U92)</f>
        <v>7294716220</v>
      </c>
      <c r="V93" s="4">
        <f t="shared" si="22"/>
        <v>81477.898134703457</v>
      </c>
      <c r="W93" s="4">
        <f>SUBTOTAL(9,W84:W92)</f>
        <v>33000</v>
      </c>
      <c r="X93" s="4">
        <f>SUBTOTAL(9,X84:X92)</f>
        <v>2380152000</v>
      </c>
      <c r="Y93" s="4">
        <f t="shared" si="23"/>
        <v>72125.818181818177</v>
      </c>
      <c r="Z93" s="4">
        <f>SUBTOTAL(9,Z84:Z92)</f>
        <v>79000</v>
      </c>
      <c r="AA93" s="4">
        <f>SUBTOTAL(9,AA84:AA92)</f>
        <v>6095604000</v>
      </c>
      <c r="AB93" s="4">
        <f t="shared" si="24"/>
        <v>77159.544303797462</v>
      </c>
      <c r="AC93" s="4">
        <f>SUBTOTAL(9,AC84:AC92)</f>
        <v>78000</v>
      </c>
      <c r="AD93" s="4">
        <f>SUBTOTAL(9,AD84:AD92)</f>
        <v>6662647000</v>
      </c>
      <c r="AE93" s="4">
        <f t="shared" si="25"/>
        <v>85418.551282051281</v>
      </c>
      <c r="AF93" s="4">
        <f>SUBTOTAL(9,AF84:AF92)</f>
        <v>70200</v>
      </c>
      <c r="AG93" s="4">
        <f>SUBTOTAL(9,AG84:AG92)</f>
        <v>5864475000</v>
      </c>
      <c r="AH93" s="4">
        <f t="shared" si="26"/>
        <v>83539.529914529921</v>
      </c>
      <c r="AI93" s="4">
        <f>SUBTOTAL(9,AI84:AI92)</f>
        <v>37980</v>
      </c>
      <c r="AJ93" s="4">
        <f>SUBTOTAL(9,AJ84:AJ92)</f>
        <v>3536002460</v>
      </c>
      <c r="AK93" s="4">
        <f t="shared" si="27"/>
        <v>93101.697209057398</v>
      </c>
      <c r="AL93" s="4">
        <f>SUBTOTAL(9,AL84:AL92)</f>
        <v>87811</v>
      </c>
      <c r="AM93" s="4">
        <f>SUBTOTAL(9,AM84:AM92)</f>
        <v>8212294140</v>
      </c>
      <c r="AN93" s="4">
        <f t="shared" si="28"/>
        <v>93522.384894830946</v>
      </c>
      <c r="AO93" s="4">
        <f t="shared" si="29"/>
        <v>617841</v>
      </c>
      <c r="AP93" s="4">
        <f t="shared" si="30"/>
        <v>51119792240</v>
      </c>
      <c r="AQ93" s="4">
        <f t="shared" si="31"/>
        <v>82739.397741490131</v>
      </c>
    </row>
  </sheetData>
  <mergeCells count="51">
    <mergeCell ref="AF4:AH4"/>
    <mergeCell ref="Q4:S4"/>
    <mergeCell ref="T4:V4"/>
    <mergeCell ref="W4:Y4"/>
    <mergeCell ref="Z4:AB4"/>
    <mergeCell ref="AC4:AE4"/>
    <mergeCell ref="A2:D5"/>
    <mergeCell ref="B93:D9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A6:A83"/>
    <mergeCell ref="A84:A93"/>
    <mergeCell ref="AL2:AN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I4:AK4"/>
    <mergeCell ref="AL4:AN4"/>
    <mergeCell ref="AO2:AQ4"/>
    <mergeCell ref="B83:D83"/>
    <mergeCell ref="E2:G2"/>
    <mergeCell ref="H2:J2"/>
    <mergeCell ref="K2:M2"/>
    <mergeCell ref="N2:P2"/>
    <mergeCell ref="H4:J4"/>
    <mergeCell ref="K4:M4"/>
    <mergeCell ref="N4:P4"/>
    <mergeCell ref="Q2:S2"/>
    <mergeCell ref="T2:V2"/>
    <mergeCell ref="W2:Y2"/>
    <mergeCell ref="Z2:AB2"/>
    <mergeCell ref="AC2:AE2"/>
    <mergeCell ref="AF2:AH2"/>
    <mergeCell ref="AI2:AK2"/>
  </mergeCells>
  <phoneticPr fontId="1"/>
  <dataValidations count="1">
    <dataValidation type="whole" errorStyle="information" showInputMessage="1" showErrorMessage="1" error="予定価格の範囲内の数値ではありません！_x000a__x000a_予定価格が「-」の場合又は文字列を含む単価等の場合は入力を続行してください" sqref="X22" xr:uid="{216AC2C3-2CA3-4DBC-BEBB-66F895214E49}">
      <formula1>1</formula1>
      <formula2>#REF!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9EE4-E2D9-47A5-BCA5-4DCE87FA65C9}">
  <dimension ref="A1:AN90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8" max="38" width="7.7109375" customWidth="1"/>
    <col min="39" max="39" width="15.28515625" hidden="1" customWidth="1"/>
  </cols>
  <sheetData>
    <row r="1" spans="1:40" x14ac:dyDescent="0.15">
      <c r="A1" t="s">
        <v>48</v>
      </c>
    </row>
    <row r="2" spans="1:40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0" t="s">
        <v>3</v>
      </c>
      <c r="AM2" s="30"/>
      <c r="AN2" s="30"/>
    </row>
    <row r="3" spans="1:40" x14ac:dyDescent="0.15">
      <c r="A3" s="35"/>
      <c r="B3" s="35"/>
      <c r="C3" s="35"/>
      <c r="D3" s="35"/>
      <c r="E3" s="31">
        <v>43658</v>
      </c>
      <c r="F3" s="31">
        <v>43658</v>
      </c>
      <c r="G3" s="31">
        <v>43658</v>
      </c>
      <c r="H3" s="31">
        <v>43728</v>
      </c>
      <c r="I3" s="31">
        <v>43728</v>
      </c>
      <c r="J3" s="31">
        <v>43728</v>
      </c>
      <c r="K3" s="31">
        <v>43749</v>
      </c>
      <c r="L3" s="31">
        <v>43749</v>
      </c>
      <c r="M3" s="31">
        <v>43749</v>
      </c>
      <c r="N3" s="31">
        <v>43763</v>
      </c>
      <c r="O3" s="31">
        <v>43763</v>
      </c>
      <c r="P3" s="31">
        <v>43763</v>
      </c>
      <c r="Q3" s="31">
        <v>43777</v>
      </c>
      <c r="R3" s="31">
        <v>43777</v>
      </c>
      <c r="S3" s="31">
        <v>43777</v>
      </c>
      <c r="T3" s="31">
        <v>43812</v>
      </c>
      <c r="U3" s="31">
        <v>43812</v>
      </c>
      <c r="V3" s="31">
        <v>43812</v>
      </c>
      <c r="W3" s="31">
        <v>43854</v>
      </c>
      <c r="X3" s="31">
        <v>43854</v>
      </c>
      <c r="Y3" s="31">
        <v>43854</v>
      </c>
      <c r="Z3" s="31">
        <v>43875</v>
      </c>
      <c r="AA3" s="31">
        <v>43875</v>
      </c>
      <c r="AB3" s="31">
        <v>43875</v>
      </c>
      <c r="AC3" s="31">
        <v>43899</v>
      </c>
      <c r="AD3" s="31">
        <v>43899</v>
      </c>
      <c r="AE3" s="31">
        <v>43899</v>
      </c>
      <c r="AF3" s="31">
        <v>43909</v>
      </c>
      <c r="AG3" s="31">
        <v>43909</v>
      </c>
      <c r="AH3" s="31">
        <v>43909</v>
      </c>
      <c r="AI3" s="31">
        <v>43917</v>
      </c>
      <c r="AJ3" s="31">
        <v>43917</v>
      </c>
      <c r="AK3" s="31">
        <v>43917</v>
      </c>
      <c r="AL3" s="30"/>
      <c r="AM3" s="30"/>
      <c r="AN3" s="30"/>
    </row>
    <row r="4" spans="1:40" x14ac:dyDescent="0.15">
      <c r="A4" s="35"/>
      <c r="B4" s="35"/>
      <c r="C4" s="35"/>
      <c r="D4" s="35"/>
      <c r="E4" s="31">
        <v>43671</v>
      </c>
      <c r="F4" s="31">
        <v>43671</v>
      </c>
      <c r="G4" s="31">
        <v>43671</v>
      </c>
      <c r="H4" s="31">
        <v>43740</v>
      </c>
      <c r="I4" s="31">
        <v>43740</v>
      </c>
      <c r="J4" s="31">
        <v>43740</v>
      </c>
      <c r="K4" s="31">
        <v>43761</v>
      </c>
      <c r="L4" s="31">
        <v>43761</v>
      </c>
      <c r="M4" s="31">
        <v>43761</v>
      </c>
      <c r="N4" s="31">
        <v>43780</v>
      </c>
      <c r="O4" s="31">
        <v>43780</v>
      </c>
      <c r="P4" s="31">
        <v>43780</v>
      </c>
      <c r="Q4" s="31">
        <v>43788</v>
      </c>
      <c r="R4" s="31">
        <v>43788</v>
      </c>
      <c r="S4" s="31">
        <v>43788</v>
      </c>
      <c r="T4" s="31">
        <v>43823</v>
      </c>
      <c r="U4" s="31">
        <v>43823</v>
      </c>
      <c r="V4" s="31">
        <v>43823</v>
      </c>
      <c r="W4" s="31">
        <v>43871</v>
      </c>
      <c r="X4" s="31">
        <v>43871</v>
      </c>
      <c r="Y4" s="31">
        <v>43871</v>
      </c>
      <c r="Z4" s="31">
        <v>43889</v>
      </c>
      <c r="AA4" s="31">
        <v>43889</v>
      </c>
      <c r="AB4" s="31">
        <v>43889</v>
      </c>
      <c r="AC4" s="31">
        <v>43907</v>
      </c>
      <c r="AD4" s="31">
        <v>43907</v>
      </c>
      <c r="AE4" s="31">
        <v>43907</v>
      </c>
      <c r="AF4" s="31">
        <v>43917</v>
      </c>
      <c r="AG4" s="31">
        <v>43917</v>
      </c>
      <c r="AH4" s="31">
        <v>43917</v>
      </c>
      <c r="AI4" s="31">
        <v>43921</v>
      </c>
      <c r="AJ4" s="31">
        <v>43921</v>
      </c>
      <c r="AK4" s="31">
        <v>43921</v>
      </c>
      <c r="AL4" s="30"/>
      <c r="AM4" s="30"/>
      <c r="AN4" s="30"/>
    </row>
    <row r="5" spans="1:40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</row>
    <row r="6" spans="1:40" hidden="1" x14ac:dyDescent="0.15">
      <c r="A6" s="32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/>
      <c r="I6" s="6"/>
      <c r="J6" s="4" t="e">
        <f>I6/H6</f>
        <v>#DIV/0!</v>
      </c>
      <c r="K6" s="3"/>
      <c r="L6" s="3"/>
      <c r="M6" s="3"/>
      <c r="N6" s="3"/>
      <c r="O6" s="3"/>
      <c r="P6" s="3"/>
      <c r="Q6" s="5"/>
      <c r="R6" s="4"/>
      <c r="S6" s="4" t="e">
        <f>R6/Q6</f>
        <v>#DIV/0!</v>
      </c>
      <c r="T6" s="17"/>
      <c r="U6" s="17"/>
      <c r="V6" s="4" t="e">
        <f>U6/T6</f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4">
        <f>E6+H6+K6+N6+Q6+T6+W6+Z6+AC6+AF6+AI6</f>
        <v>0</v>
      </c>
      <c r="AM6" s="4">
        <f>F6+I6+L6+O6+R6+U6+X6+AA6+AD6+AG6+AJ6</f>
        <v>0</v>
      </c>
      <c r="AN6" s="4" t="e">
        <f t="shared" ref="AN6" si="0">AM6/AL6</f>
        <v>#DIV/0!</v>
      </c>
    </row>
    <row r="7" spans="1:40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5">
        <v>13000</v>
      </c>
      <c r="I7" s="6">
        <v>1325532000</v>
      </c>
      <c r="J7" s="4">
        <f>I7/H7</f>
        <v>101964</v>
      </c>
      <c r="K7" s="5">
        <v>13000</v>
      </c>
      <c r="L7" s="4">
        <v>1302990000</v>
      </c>
      <c r="M7" s="4">
        <f>L7/K7</f>
        <v>100230</v>
      </c>
      <c r="N7" s="5"/>
      <c r="O7" s="6"/>
      <c r="P7" s="4" t="e">
        <f>O7/N7</f>
        <v>#DIV/0!</v>
      </c>
      <c r="Q7" s="5"/>
      <c r="R7" s="6"/>
      <c r="S7" s="4" t="e">
        <f>R7/Q7</f>
        <v>#DIV/0!</v>
      </c>
      <c r="T7" s="3"/>
      <c r="U7" s="3"/>
      <c r="V7" s="3"/>
      <c r="W7" s="3"/>
      <c r="X7" s="3"/>
      <c r="Y7" s="3"/>
      <c r="Z7" s="3"/>
      <c r="AA7" s="3"/>
      <c r="AB7" s="4" t="e">
        <f t="shared" ref="AB7:AB13" si="1">AA7/Z7</f>
        <v>#DIV/0!</v>
      </c>
      <c r="AC7" s="18">
        <v>12000</v>
      </c>
      <c r="AD7" s="18">
        <v>1203708000</v>
      </c>
      <c r="AE7" s="4">
        <f>AD7/AC7</f>
        <v>100309</v>
      </c>
      <c r="AF7" s="3">
        <v>12000</v>
      </c>
      <c r="AG7" s="3">
        <v>1251840000</v>
      </c>
      <c r="AH7" s="4">
        <f>AG7/AF7</f>
        <v>104320</v>
      </c>
      <c r="AI7" s="5"/>
      <c r="AJ7" s="4"/>
      <c r="AK7" s="4"/>
      <c r="AL7" s="4">
        <f t="shared" ref="AL7:AL65" si="2">E7+H7+K7+N7+Q7+T7+W7+Z7+AC7+AF7+AI7</f>
        <v>50000</v>
      </c>
      <c r="AM7" s="4">
        <f t="shared" ref="AM7:AM65" si="3">F7+I7+L7+O7+R7+U7+X7+AA7+AD7+AG7+AJ7</f>
        <v>5084070000</v>
      </c>
      <c r="AN7" s="4">
        <f t="shared" ref="AN7:AN65" si="4">AM7/AL7</f>
        <v>101681.4</v>
      </c>
    </row>
    <row r="8" spans="1:40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5">
        <v>13000</v>
      </c>
      <c r="L8" s="3">
        <v>1299558000</v>
      </c>
      <c r="M8" s="4">
        <f>L8/K8</f>
        <v>99966</v>
      </c>
      <c r="N8" s="3"/>
      <c r="O8" s="3"/>
      <c r="P8" s="3"/>
      <c r="Q8" s="5"/>
      <c r="R8" s="6"/>
      <c r="S8" s="4" t="e">
        <f>R8/Q8</f>
        <v>#DIV/0!</v>
      </c>
      <c r="T8" s="3"/>
      <c r="U8" s="3"/>
      <c r="V8" s="3"/>
      <c r="W8" s="3"/>
      <c r="X8" s="3"/>
      <c r="Y8" s="3"/>
      <c r="Z8" s="3"/>
      <c r="AA8" s="3"/>
      <c r="AB8" s="4" t="e">
        <f t="shared" si="1"/>
        <v>#DIV/0!</v>
      </c>
      <c r="AC8" s="3"/>
      <c r="AD8" s="3"/>
      <c r="AE8" s="3"/>
      <c r="AF8" s="3"/>
      <c r="AG8" s="3"/>
      <c r="AH8" s="3"/>
      <c r="AI8" s="5"/>
      <c r="AJ8" s="4"/>
      <c r="AK8" s="3"/>
      <c r="AL8" s="4">
        <f t="shared" si="2"/>
        <v>13000</v>
      </c>
      <c r="AM8" s="4">
        <f t="shared" si="3"/>
        <v>1299558000</v>
      </c>
      <c r="AN8" s="4">
        <f t="shared" si="4"/>
        <v>99966</v>
      </c>
    </row>
    <row r="9" spans="1:40" hidden="1" x14ac:dyDescent="0.15">
      <c r="A9" s="32"/>
      <c r="D9" s="1" t="s">
        <v>9</v>
      </c>
      <c r="E9" s="5"/>
      <c r="F9" s="5"/>
      <c r="G9" s="4"/>
      <c r="H9" s="5">
        <f>SUBTOTAL(9,H7:H8)</f>
        <v>13000</v>
      </c>
      <c r="I9" s="5">
        <f>SUBTOTAL(9,I7:I8)</f>
        <v>1325532000</v>
      </c>
      <c r="J9" s="4">
        <f>I9/H9</f>
        <v>101964</v>
      </c>
      <c r="K9" s="5">
        <f>SUBTOTAL(9,K7:K8)</f>
        <v>26000</v>
      </c>
      <c r="L9" s="5">
        <f>SUBTOTAL(9,L7:L8)</f>
        <v>2602548000</v>
      </c>
      <c r="M9" s="4">
        <f>L9/K9</f>
        <v>100098</v>
      </c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/>
      <c r="AA9" s="5"/>
      <c r="AB9" s="4"/>
      <c r="AC9" s="5">
        <f>SUBTOTAL(9,AC7:AC8)</f>
        <v>12000</v>
      </c>
      <c r="AD9" s="5">
        <f>SUBTOTAL(9,AD7:AD8)</f>
        <v>1203708000</v>
      </c>
      <c r="AE9" s="4">
        <f>AD9/AC9</f>
        <v>100309</v>
      </c>
      <c r="AF9" s="5">
        <f>SUBTOTAL(9,AF7:AF8)</f>
        <v>12000</v>
      </c>
      <c r="AG9" s="5">
        <f>SUBTOTAL(9,AG7:AG8)</f>
        <v>1251840000</v>
      </c>
      <c r="AH9" s="4">
        <f>AG9/AF9</f>
        <v>104320</v>
      </c>
      <c r="AI9" s="5"/>
      <c r="AJ9" s="5"/>
      <c r="AK9" s="4"/>
      <c r="AL9" s="4">
        <f t="shared" si="2"/>
        <v>63000</v>
      </c>
      <c r="AM9" s="4">
        <f t="shared" si="3"/>
        <v>6383628000</v>
      </c>
      <c r="AN9" s="4">
        <f t="shared" si="4"/>
        <v>101327.42857142857</v>
      </c>
    </row>
    <row r="10" spans="1:40" hidden="1" x14ac:dyDescent="0.15">
      <c r="A10" s="32"/>
      <c r="B10" t="s">
        <v>5</v>
      </c>
      <c r="C10" t="s">
        <v>6</v>
      </c>
      <c r="D10" t="s">
        <v>10</v>
      </c>
      <c r="H10">
        <v>13000</v>
      </c>
      <c r="I10">
        <v>1329419000</v>
      </c>
      <c r="J10" s="4">
        <f>I10/H10</f>
        <v>102263</v>
      </c>
      <c r="N10" s="5">
        <v>13000</v>
      </c>
      <c r="O10" s="19">
        <v>1291407000</v>
      </c>
      <c r="P10" s="4">
        <f>O10/N10</f>
        <v>99339</v>
      </c>
      <c r="Q10" s="5"/>
      <c r="R10" s="6"/>
      <c r="S10" s="4" t="e">
        <f>R10/Q10</f>
        <v>#DIV/0!</v>
      </c>
      <c r="T10" s="5"/>
      <c r="U10" s="4"/>
      <c r="V10" s="4" t="e">
        <f>U10/T10</f>
        <v>#DIV/0!</v>
      </c>
      <c r="Y10" s="4" t="e">
        <f>X10/W10</f>
        <v>#DIV/0!</v>
      </c>
      <c r="Z10" s="5">
        <v>13000</v>
      </c>
      <c r="AA10" s="6">
        <v>1329822000</v>
      </c>
      <c r="AB10" s="4">
        <f t="shared" si="1"/>
        <v>102294</v>
      </c>
      <c r="AK10" s="4" t="e">
        <f>AJ10/AI10</f>
        <v>#DIV/0!</v>
      </c>
      <c r="AL10" s="4">
        <f t="shared" si="2"/>
        <v>39000</v>
      </c>
      <c r="AM10" s="4">
        <f t="shared" si="3"/>
        <v>3950648000</v>
      </c>
      <c r="AN10" s="4">
        <f t="shared" si="4"/>
        <v>101298.66666666667</v>
      </c>
    </row>
    <row r="11" spans="1:40" hidden="1" x14ac:dyDescent="0.15">
      <c r="A11" s="32"/>
      <c r="B11" t="s">
        <v>5</v>
      </c>
      <c r="C11" t="s">
        <v>6</v>
      </c>
      <c r="D11" t="s">
        <v>10</v>
      </c>
      <c r="Y11" s="4" t="e">
        <f>X11/W11</f>
        <v>#DIV/0!</v>
      </c>
      <c r="Z11" s="5">
        <v>13000</v>
      </c>
      <c r="AA11" s="6">
        <v>1334970000</v>
      </c>
      <c r="AB11" s="4">
        <f t="shared" si="1"/>
        <v>102690</v>
      </c>
      <c r="AL11" s="4">
        <f t="shared" si="2"/>
        <v>13000</v>
      </c>
      <c r="AM11" s="4">
        <f t="shared" si="3"/>
        <v>1334970000</v>
      </c>
      <c r="AN11" s="4">
        <f t="shared" si="4"/>
        <v>102690</v>
      </c>
    </row>
    <row r="12" spans="1:40" hidden="1" x14ac:dyDescent="0.15">
      <c r="A12" s="32"/>
      <c r="D12" s="1" t="s">
        <v>11</v>
      </c>
      <c r="E12" s="5"/>
      <c r="F12" s="5"/>
      <c r="G12" s="4"/>
      <c r="H12" s="5">
        <f>SUBTOTAL(9,H10:H11)</f>
        <v>13000</v>
      </c>
      <c r="I12" s="5">
        <f>SUBTOTAL(9,I10:I11)</f>
        <v>1329419000</v>
      </c>
      <c r="J12" s="4">
        <f>I12/H12</f>
        <v>102263</v>
      </c>
      <c r="K12" s="5"/>
      <c r="L12" s="5"/>
      <c r="M12" s="4"/>
      <c r="N12" s="5">
        <f>SUBTOTAL(9,N10:N11)</f>
        <v>13000</v>
      </c>
      <c r="O12" s="5">
        <f>SUBTOTAL(9,O10:O11)</f>
        <v>1291407000</v>
      </c>
      <c r="P12" s="4">
        <f>O12/N12</f>
        <v>99339</v>
      </c>
      <c r="Q12" s="5"/>
      <c r="R12" s="5"/>
      <c r="S12" s="4"/>
      <c r="T12" s="5"/>
      <c r="U12" s="5"/>
      <c r="V12" s="4"/>
      <c r="W12" s="5"/>
      <c r="X12" s="5"/>
      <c r="Y12" s="4"/>
      <c r="Z12" s="5">
        <f>SUBTOTAL(9,Z10:Z11)</f>
        <v>26000</v>
      </c>
      <c r="AA12" s="5">
        <f>SUBTOTAL(9,AA10:AA11)</f>
        <v>2664792000</v>
      </c>
      <c r="AB12" s="4">
        <f t="shared" si="1"/>
        <v>102492</v>
      </c>
      <c r="AC12" s="5"/>
      <c r="AD12" s="5"/>
      <c r="AE12" s="4"/>
      <c r="AF12" s="5"/>
      <c r="AG12" s="5"/>
      <c r="AH12" s="4"/>
      <c r="AI12" s="5"/>
      <c r="AJ12" s="5"/>
      <c r="AK12" s="4"/>
      <c r="AL12" s="4">
        <f t="shared" si="2"/>
        <v>52000</v>
      </c>
      <c r="AM12" s="4">
        <f t="shared" si="3"/>
        <v>5285618000</v>
      </c>
      <c r="AN12" s="4">
        <f t="shared" si="4"/>
        <v>101646.5</v>
      </c>
    </row>
    <row r="13" spans="1:40" hidden="1" x14ac:dyDescent="0.15">
      <c r="A13" s="32"/>
      <c r="B13" t="s">
        <v>5</v>
      </c>
      <c r="C13" t="s">
        <v>6</v>
      </c>
      <c r="D13" t="s">
        <v>12</v>
      </c>
      <c r="G13" s="4"/>
      <c r="M13" s="4" t="e">
        <f>L13/K13</f>
        <v>#DIV/0!</v>
      </c>
      <c r="N13" s="5">
        <v>13000</v>
      </c>
      <c r="O13" s="19">
        <v>1294124000</v>
      </c>
      <c r="P13" s="4">
        <f>O13/N13</f>
        <v>99548</v>
      </c>
      <c r="T13" s="5">
        <v>13000</v>
      </c>
      <c r="U13" s="4">
        <v>1278069000</v>
      </c>
      <c r="V13" s="4">
        <f>U13/T13</f>
        <v>98313</v>
      </c>
      <c r="W13">
        <v>13000</v>
      </c>
      <c r="X13">
        <v>1314144000</v>
      </c>
      <c r="Y13" s="4">
        <f>X13/W13</f>
        <v>101088</v>
      </c>
      <c r="Z13" s="4"/>
      <c r="AB13" s="4" t="e">
        <f t="shared" si="1"/>
        <v>#DIV/0!</v>
      </c>
      <c r="AC13" s="5">
        <v>12000</v>
      </c>
      <c r="AD13" s="6">
        <v>1203456000</v>
      </c>
      <c r="AE13" s="4">
        <f>AD13/AC13</f>
        <v>100288</v>
      </c>
      <c r="AF13" s="5"/>
      <c r="AG13" s="6"/>
      <c r="AH13" s="4" t="e">
        <f>AG13/AF13</f>
        <v>#DIV/0!</v>
      </c>
      <c r="AK13" s="4"/>
      <c r="AL13" s="4">
        <f t="shared" si="2"/>
        <v>51000</v>
      </c>
      <c r="AM13" s="4">
        <f t="shared" si="3"/>
        <v>5089793000</v>
      </c>
      <c r="AN13" s="4">
        <f t="shared" si="4"/>
        <v>99799.862745098042</v>
      </c>
    </row>
    <row r="14" spans="1:40" hidden="1" x14ac:dyDescent="0.15">
      <c r="A14" s="32"/>
      <c r="B14" t="s">
        <v>5</v>
      </c>
      <c r="C14" t="s">
        <v>6</v>
      </c>
      <c r="D14" t="s">
        <v>12</v>
      </c>
      <c r="T14" s="5"/>
      <c r="U14" s="6"/>
      <c r="V14" s="4" t="e">
        <f>U14/T14</f>
        <v>#DIV/0!</v>
      </c>
      <c r="AC14">
        <v>12000</v>
      </c>
      <c r="AD14">
        <v>1201056000</v>
      </c>
      <c r="AE14" s="4">
        <f>AD14/AC14</f>
        <v>100088</v>
      </c>
      <c r="AL14" s="4">
        <f t="shared" si="2"/>
        <v>12000</v>
      </c>
      <c r="AM14" s="4">
        <f t="shared" si="3"/>
        <v>1201056000</v>
      </c>
      <c r="AN14" s="4">
        <f t="shared" si="4"/>
        <v>100088</v>
      </c>
    </row>
    <row r="15" spans="1:40" hidden="1" x14ac:dyDescent="0.15">
      <c r="A15" s="32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f>SUBTOTAL(9,N13:N14)</f>
        <v>13000</v>
      </c>
      <c r="O15" s="5">
        <f>SUBTOTAL(9,O13:O14)</f>
        <v>1294124000</v>
      </c>
      <c r="P15" s="4">
        <f>O15/N15</f>
        <v>99548</v>
      </c>
      <c r="Q15" s="5"/>
      <c r="R15" s="5"/>
      <c r="S15" s="4"/>
      <c r="T15" s="5">
        <f>SUBTOTAL(9,T13:T14)</f>
        <v>13000</v>
      </c>
      <c r="U15" s="5">
        <f>SUBTOTAL(9,U13:U14)</f>
        <v>1278069000</v>
      </c>
      <c r="V15" s="4">
        <f>U15/T15</f>
        <v>98313</v>
      </c>
      <c r="W15" s="5">
        <f>SUBTOTAL(9,W13:W14)</f>
        <v>13000</v>
      </c>
      <c r="X15" s="5">
        <f>SUBTOTAL(9,X13:X14)</f>
        <v>1314144000</v>
      </c>
      <c r="Y15" s="4">
        <f>X15/W15</f>
        <v>101088</v>
      </c>
      <c r="Z15" s="5"/>
      <c r="AA15" s="5"/>
      <c r="AB15" s="4"/>
      <c r="AC15" s="5">
        <f>SUBTOTAL(9,AC13:AC14)</f>
        <v>24000</v>
      </c>
      <c r="AD15" s="5">
        <f>SUBTOTAL(9,AD13:AD14)</f>
        <v>2404512000</v>
      </c>
      <c r="AE15" s="4">
        <f>AD15/AC15</f>
        <v>100188</v>
      </c>
      <c r="AF15" s="5"/>
      <c r="AG15" s="5"/>
      <c r="AH15" s="4"/>
      <c r="AI15" s="5"/>
      <c r="AJ15" s="5"/>
      <c r="AK15" s="4"/>
      <c r="AL15" s="4">
        <f t="shared" si="2"/>
        <v>63000</v>
      </c>
      <c r="AM15" s="4">
        <f t="shared" si="3"/>
        <v>6290849000</v>
      </c>
      <c r="AN15" s="4">
        <f t="shared" si="4"/>
        <v>99854.746031746035</v>
      </c>
    </row>
    <row r="16" spans="1:40" hidden="1" x14ac:dyDescent="0.15">
      <c r="A16" s="32"/>
      <c r="B16" t="s">
        <v>5</v>
      </c>
      <c r="C16" t="s">
        <v>6</v>
      </c>
      <c r="D16" t="s">
        <v>14</v>
      </c>
      <c r="E16" s="5"/>
      <c r="F16" s="5"/>
      <c r="G16" s="4"/>
      <c r="H16" s="5"/>
      <c r="I16" s="5"/>
      <c r="J16" s="4"/>
      <c r="K16" s="5"/>
      <c r="L16" s="5"/>
      <c r="M16" s="4"/>
      <c r="N16" s="5"/>
      <c r="O16" s="5"/>
      <c r="P16" s="4"/>
      <c r="Q16" s="5"/>
      <c r="R16" s="5"/>
      <c r="S16" s="4"/>
      <c r="T16" s="5"/>
      <c r="U16" s="5"/>
      <c r="V16" s="4"/>
      <c r="W16" s="5"/>
      <c r="X16" s="5"/>
      <c r="Y16" s="4"/>
      <c r="Z16" s="5"/>
      <c r="AA16" s="5"/>
      <c r="AB16" s="4"/>
      <c r="AC16" s="5"/>
      <c r="AD16" s="5"/>
      <c r="AE16" s="4"/>
      <c r="AF16" s="5"/>
      <c r="AG16" s="5"/>
      <c r="AH16" s="4"/>
      <c r="AI16" s="5">
        <v>12000</v>
      </c>
      <c r="AJ16" s="5">
        <v>1269816000</v>
      </c>
      <c r="AK16" s="4">
        <f>AJ16/AI16</f>
        <v>105818</v>
      </c>
      <c r="AL16" s="4">
        <f t="shared" si="2"/>
        <v>12000</v>
      </c>
      <c r="AM16" s="4">
        <f t="shared" si="3"/>
        <v>1269816000</v>
      </c>
      <c r="AN16" s="4">
        <f t="shared" si="4"/>
        <v>105818</v>
      </c>
    </row>
    <row r="17" spans="1:40" hidden="1" x14ac:dyDescent="0.15">
      <c r="A17" s="32"/>
      <c r="B17" t="s">
        <v>5</v>
      </c>
      <c r="C17" t="s">
        <v>6</v>
      </c>
      <c r="D17" t="s">
        <v>15</v>
      </c>
      <c r="H17" s="5"/>
      <c r="I17" s="6"/>
      <c r="J17" s="4" t="e">
        <f>I17/H17</f>
        <v>#DIV/0!</v>
      </c>
      <c r="Q17" s="5"/>
      <c r="R17" s="4"/>
      <c r="S17" s="4" t="e">
        <f>R17/Q17</f>
        <v>#DIV/0!</v>
      </c>
      <c r="Z17" s="5">
        <v>13000</v>
      </c>
      <c r="AA17" s="6">
        <v>1333839000</v>
      </c>
      <c r="AB17" s="4">
        <f>AA17/Z17</f>
        <v>102603</v>
      </c>
      <c r="AC17" s="5"/>
      <c r="AD17" s="6"/>
      <c r="AE17" s="4"/>
      <c r="AF17" s="5"/>
      <c r="AG17" s="6"/>
      <c r="AH17" s="4"/>
      <c r="AK17" s="4" t="e">
        <f>AJ17/AI17</f>
        <v>#DIV/0!</v>
      </c>
      <c r="AL17" s="4">
        <f t="shared" si="2"/>
        <v>13000</v>
      </c>
      <c r="AM17" s="4">
        <f t="shared" si="3"/>
        <v>1333839000</v>
      </c>
      <c r="AN17" s="4">
        <f t="shared" si="4"/>
        <v>102603</v>
      </c>
    </row>
    <row r="18" spans="1:40" hidden="1" x14ac:dyDescent="0.15">
      <c r="A18" s="32"/>
      <c r="B18" t="s">
        <v>5</v>
      </c>
      <c r="C18" t="s">
        <v>6</v>
      </c>
      <c r="D18" t="s">
        <v>15</v>
      </c>
      <c r="H18" s="5"/>
      <c r="I18" s="6"/>
      <c r="J18" s="4" t="e">
        <f>I18/H18</f>
        <v>#DIV/0!</v>
      </c>
      <c r="Z18">
        <v>12000</v>
      </c>
      <c r="AA18">
        <v>1231392000</v>
      </c>
      <c r="AB18" s="4">
        <f>AA18/Z18</f>
        <v>102616</v>
      </c>
      <c r="AK18" s="4" t="e">
        <f>AJ18/AI18</f>
        <v>#DIV/0!</v>
      </c>
      <c r="AL18" s="4">
        <f t="shared" si="2"/>
        <v>12000</v>
      </c>
      <c r="AM18" s="4">
        <f t="shared" si="3"/>
        <v>1231392000</v>
      </c>
      <c r="AN18" s="4">
        <f t="shared" si="4"/>
        <v>102616</v>
      </c>
    </row>
    <row r="19" spans="1:40" hidden="1" x14ac:dyDescent="0.15">
      <c r="A19" s="32"/>
      <c r="D19" s="1" t="s">
        <v>16</v>
      </c>
      <c r="E19" s="5"/>
      <c r="F19" s="5"/>
      <c r="G19" s="4"/>
      <c r="H19" s="5"/>
      <c r="I19" s="5"/>
      <c r="J19" s="4"/>
      <c r="K19" s="5"/>
      <c r="L19" s="5"/>
      <c r="M19" s="4"/>
      <c r="N19" s="5"/>
      <c r="O19" s="5"/>
      <c r="P19" s="4"/>
      <c r="Q19" s="5"/>
      <c r="R19" s="5"/>
      <c r="S19" s="4"/>
      <c r="T19" s="5"/>
      <c r="U19" s="5"/>
      <c r="V19" s="4"/>
      <c r="W19" s="5"/>
      <c r="X19" s="5"/>
      <c r="Y19" s="4"/>
      <c r="Z19" s="5">
        <f>SUBTOTAL(9,Z17:Z18)</f>
        <v>25000</v>
      </c>
      <c r="AA19" s="5">
        <f>SUBTOTAL(9,AA17:AA18)</f>
        <v>2565231000</v>
      </c>
      <c r="AB19" s="4">
        <f>AA19/Z19</f>
        <v>102609.24</v>
      </c>
      <c r="AC19" s="5"/>
      <c r="AD19" s="5"/>
      <c r="AE19" s="4"/>
      <c r="AF19" s="5"/>
      <c r="AG19" s="5"/>
      <c r="AH19" s="4"/>
      <c r="AI19" s="5"/>
      <c r="AJ19" s="5"/>
      <c r="AK19" s="4"/>
      <c r="AL19" s="4">
        <f t="shared" si="2"/>
        <v>25000</v>
      </c>
      <c r="AM19" s="4">
        <f t="shared" si="3"/>
        <v>2565231000</v>
      </c>
      <c r="AN19" s="4">
        <f t="shared" si="4"/>
        <v>102609.24</v>
      </c>
    </row>
    <row r="20" spans="1:40" hidden="1" x14ac:dyDescent="0.15">
      <c r="A20" s="32"/>
      <c r="B20" t="s">
        <v>5</v>
      </c>
      <c r="C20" t="s">
        <v>6</v>
      </c>
      <c r="D20" t="s">
        <v>17</v>
      </c>
      <c r="AL20" s="4">
        <f t="shared" si="2"/>
        <v>0</v>
      </c>
      <c r="AM20" s="4">
        <f t="shared" si="3"/>
        <v>0</v>
      </c>
      <c r="AN20" s="4" t="e">
        <f t="shared" si="4"/>
        <v>#DIV/0!</v>
      </c>
    </row>
    <row r="21" spans="1:40" hidden="1" x14ac:dyDescent="0.15">
      <c r="A21" s="32"/>
      <c r="B21" t="s">
        <v>5</v>
      </c>
      <c r="C21" t="s">
        <v>6</v>
      </c>
      <c r="D21" t="s">
        <v>18</v>
      </c>
      <c r="AL21" s="4">
        <f t="shared" si="2"/>
        <v>0</v>
      </c>
      <c r="AM21" s="4">
        <f t="shared" si="3"/>
        <v>0</v>
      </c>
      <c r="AN21" s="4" t="e">
        <f t="shared" si="4"/>
        <v>#DIV/0!</v>
      </c>
    </row>
    <row r="22" spans="1:40" hidden="1" x14ac:dyDescent="0.15">
      <c r="A22" s="32"/>
      <c r="B22" t="s">
        <v>5</v>
      </c>
      <c r="C22" t="s">
        <v>6</v>
      </c>
      <c r="D22" t="s">
        <v>19</v>
      </c>
      <c r="H22" s="5"/>
      <c r="I22" s="6"/>
      <c r="J22" s="4" t="e">
        <f>I22/H22</f>
        <v>#DIV/0!</v>
      </c>
      <c r="K22" s="5"/>
      <c r="L22" s="4"/>
      <c r="M22" s="4" t="e">
        <f>L22/K22</f>
        <v>#DIV/0!</v>
      </c>
      <c r="N22" s="5"/>
      <c r="O22" s="4"/>
      <c r="P22" s="4" t="e">
        <f>O22/N22</f>
        <v>#DIV/0!</v>
      </c>
      <c r="Q22" s="5">
        <v>13000</v>
      </c>
      <c r="R22" s="19">
        <v>1283737000</v>
      </c>
      <c r="S22" s="4">
        <f>R22/Q22</f>
        <v>98749</v>
      </c>
      <c r="AB22" s="4"/>
      <c r="AC22">
        <v>12000</v>
      </c>
      <c r="AD22">
        <v>1211208000</v>
      </c>
      <c r="AE22" s="4">
        <f>AD22/AC22</f>
        <v>100934</v>
      </c>
      <c r="AL22" s="4">
        <f t="shared" si="2"/>
        <v>25000</v>
      </c>
      <c r="AM22" s="4">
        <f t="shared" si="3"/>
        <v>2494945000</v>
      </c>
      <c r="AN22" s="4">
        <f t="shared" si="4"/>
        <v>99797.8</v>
      </c>
    </row>
    <row r="23" spans="1:40" hidden="1" x14ac:dyDescent="0.15">
      <c r="A23" s="32"/>
      <c r="B23" t="s">
        <v>5</v>
      </c>
      <c r="C23" t="s">
        <v>6</v>
      </c>
      <c r="D23" t="s">
        <v>19</v>
      </c>
      <c r="N23" s="5"/>
      <c r="O23" s="6"/>
      <c r="P23" s="4"/>
      <c r="Q23">
        <v>13000</v>
      </c>
      <c r="R23" s="19">
        <v>1282541000</v>
      </c>
      <c r="S23" s="4">
        <f>R23/Q23</f>
        <v>98657</v>
      </c>
      <c r="AL23" s="4">
        <f t="shared" si="2"/>
        <v>13000</v>
      </c>
      <c r="AM23" s="4">
        <f t="shared" si="3"/>
        <v>1282541000</v>
      </c>
      <c r="AN23" s="4">
        <f t="shared" si="4"/>
        <v>98657</v>
      </c>
    </row>
    <row r="24" spans="1:40" hidden="1" x14ac:dyDescent="0.15">
      <c r="A24" s="32"/>
      <c r="D24" s="1" t="s">
        <v>20</v>
      </c>
      <c r="E24" s="5"/>
      <c r="F24" s="5"/>
      <c r="G24" s="4"/>
      <c r="H24" s="5"/>
      <c r="I24" s="5"/>
      <c r="J24" s="4"/>
      <c r="K24" s="5"/>
      <c r="L24" s="5"/>
      <c r="M24" s="4"/>
      <c r="N24" s="5"/>
      <c r="O24" s="5"/>
      <c r="P24" s="4"/>
      <c r="Q24" s="5">
        <f>SUBTOTAL(9,Q22:Q23)</f>
        <v>26000</v>
      </c>
      <c r="R24" s="5">
        <f>SUBTOTAL(9,R22:R23)</f>
        <v>2566278000</v>
      </c>
      <c r="S24" s="4">
        <f>R24/Q24</f>
        <v>98703</v>
      </c>
      <c r="T24" s="5"/>
      <c r="U24" s="5"/>
      <c r="V24" s="4"/>
      <c r="W24" s="5"/>
      <c r="X24" s="5"/>
      <c r="Y24" s="4"/>
      <c r="Z24" s="5"/>
      <c r="AA24" s="5"/>
      <c r="AB24" s="4"/>
      <c r="AC24" s="5">
        <f>SUBTOTAL(9,AC22:AC23)</f>
        <v>12000</v>
      </c>
      <c r="AD24" s="5">
        <f>SUBTOTAL(9,AD22:AD23)</f>
        <v>1211208000</v>
      </c>
      <c r="AE24" s="4">
        <f>AD24/AC24</f>
        <v>100934</v>
      </c>
      <c r="AF24" s="5"/>
      <c r="AG24" s="5"/>
      <c r="AH24" s="4"/>
      <c r="AI24" s="5"/>
      <c r="AJ24" s="5"/>
      <c r="AK24" s="4"/>
      <c r="AL24" s="4">
        <f t="shared" si="2"/>
        <v>38000</v>
      </c>
      <c r="AM24" s="4">
        <f t="shared" si="3"/>
        <v>3777486000</v>
      </c>
      <c r="AN24" s="4">
        <f t="shared" si="4"/>
        <v>99407.526315789481</v>
      </c>
    </row>
    <row r="25" spans="1:40" hidden="1" x14ac:dyDescent="0.15">
      <c r="A25" s="32"/>
      <c r="B25" t="s">
        <v>5</v>
      </c>
      <c r="C25" t="s">
        <v>6</v>
      </c>
      <c r="D25" t="s">
        <v>21</v>
      </c>
      <c r="Z25" s="4"/>
      <c r="AA25" s="4"/>
      <c r="AB25" s="4"/>
      <c r="AC25" s="5"/>
      <c r="AD25" s="6"/>
      <c r="AE25" s="4" t="e">
        <f>AD25/AC25</f>
        <v>#DIV/0!</v>
      </c>
      <c r="AF25">
        <v>12000</v>
      </c>
      <c r="AG25">
        <v>1255224000</v>
      </c>
      <c r="AH25" s="4">
        <f>AG25/AF25</f>
        <v>104602</v>
      </c>
      <c r="AL25" s="4">
        <f t="shared" si="2"/>
        <v>12000</v>
      </c>
      <c r="AM25" s="4">
        <f t="shared" si="3"/>
        <v>1255224000</v>
      </c>
      <c r="AN25" s="4">
        <f t="shared" si="4"/>
        <v>104602</v>
      </c>
    </row>
    <row r="26" spans="1:40" hidden="1" x14ac:dyDescent="0.15">
      <c r="A26" s="32"/>
      <c r="B26" t="s">
        <v>5</v>
      </c>
      <c r="C26" t="s">
        <v>6</v>
      </c>
      <c r="D26" t="s">
        <v>22</v>
      </c>
      <c r="AL26" s="4">
        <f t="shared" si="2"/>
        <v>0</v>
      </c>
      <c r="AM26" s="4">
        <f t="shared" si="3"/>
        <v>0</v>
      </c>
      <c r="AN26" s="4" t="e">
        <f t="shared" si="4"/>
        <v>#DIV/0!</v>
      </c>
    </row>
    <row r="27" spans="1:40" hidden="1" x14ac:dyDescent="0.15">
      <c r="A27" s="32"/>
      <c r="B27" t="s">
        <v>5</v>
      </c>
      <c r="C27" t="s">
        <v>6</v>
      </c>
      <c r="D27" t="s">
        <v>22</v>
      </c>
      <c r="AL27" s="4">
        <f t="shared" si="2"/>
        <v>0</v>
      </c>
      <c r="AM27" s="4">
        <f t="shared" si="3"/>
        <v>0</v>
      </c>
      <c r="AN27" s="4" t="e">
        <f t="shared" si="4"/>
        <v>#DIV/0!</v>
      </c>
    </row>
    <row r="28" spans="1:40" hidden="1" x14ac:dyDescent="0.15">
      <c r="A28" s="32"/>
      <c r="B28" t="s">
        <v>5</v>
      </c>
      <c r="C28" t="s">
        <v>6</v>
      </c>
      <c r="D28" t="s">
        <v>24</v>
      </c>
      <c r="J28" s="4" t="e">
        <f t="shared" ref="J28:J30" si="5">I28/H28</f>
        <v>#DIV/0!</v>
      </c>
      <c r="Z28" s="4"/>
      <c r="AA28" s="4"/>
      <c r="AB28" s="4"/>
      <c r="AL28" s="4">
        <f t="shared" si="2"/>
        <v>0</v>
      </c>
      <c r="AM28" s="4">
        <f t="shared" si="3"/>
        <v>0</v>
      </c>
      <c r="AN28" s="4" t="e">
        <f t="shared" si="4"/>
        <v>#DIV/0!</v>
      </c>
    </row>
    <row r="29" spans="1:40" hidden="1" x14ac:dyDescent="0.15">
      <c r="A29" s="32"/>
      <c r="B29" t="s">
        <v>5</v>
      </c>
      <c r="C29" t="s">
        <v>6</v>
      </c>
      <c r="D29" t="s">
        <v>25</v>
      </c>
      <c r="J29" s="4" t="e">
        <f t="shared" si="5"/>
        <v>#DIV/0!</v>
      </c>
      <c r="Z29" s="4"/>
      <c r="AA29" s="4"/>
      <c r="AB29" s="4"/>
      <c r="AL29" s="4">
        <f t="shared" si="2"/>
        <v>0</v>
      </c>
      <c r="AM29" s="4">
        <f t="shared" si="3"/>
        <v>0</v>
      </c>
      <c r="AN29" s="4" t="e">
        <f t="shared" si="4"/>
        <v>#DIV/0!</v>
      </c>
    </row>
    <row r="30" spans="1:40" x14ac:dyDescent="0.15">
      <c r="A30" s="32"/>
      <c r="B30" t="s">
        <v>75</v>
      </c>
      <c r="C30" t="s">
        <v>6</v>
      </c>
      <c r="D30" s="1" t="s">
        <v>105</v>
      </c>
      <c r="E30" s="5"/>
      <c r="F30" s="5"/>
      <c r="G30" s="4"/>
      <c r="H30" s="5">
        <f>SUBTOTAL(9,H6:H29)</f>
        <v>26000</v>
      </c>
      <c r="I30" s="5">
        <f>SUBTOTAL(9,I6:I29)</f>
        <v>2654951000</v>
      </c>
      <c r="J30" s="4">
        <f t="shared" si="5"/>
        <v>102113.5</v>
      </c>
      <c r="K30" s="5">
        <f>SUBTOTAL(9,K6:K29)</f>
        <v>26000</v>
      </c>
      <c r="L30" s="5">
        <f>SUBTOTAL(9,L6:L29)</f>
        <v>2602548000</v>
      </c>
      <c r="M30" s="4">
        <f>L30/K30</f>
        <v>100098</v>
      </c>
      <c r="N30" s="5">
        <f>SUBTOTAL(9,N6:N29)</f>
        <v>26000</v>
      </c>
      <c r="O30" s="5">
        <f>SUBTOTAL(9,O6:O29)</f>
        <v>2585531000</v>
      </c>
      <c r="P30" s="4">
        <f>O30/N30</f>
        <v>99443.5</v>
      </c>
      <c r="Q30" s="5">
        <f>SUBTOTAL(9,Q6:Q29)</f>
        <v>26000</v>
      </c>
      <c r="R30" s="5">
        <f>SUBTOTAL(9,R6:R29)</f>
        <v>2566278000</v>
      </c>
      <c r="S30" s="4">
        <f>R30/Q30</f>
        <v>98703</v>
      </c>
      <c r="T30" s="5">
        <f>SUBTOTAL(9,T6:T29)</f>
        <v>13000</v>
      </c>
      <c r="U30" s="5">
        <f>SUBTOTAL(9,U6:U29)</f>
        <v>1278069000</v>
      </c>
      <c r="V30" s="4">
        <f>U30/T30</f>
        <v>98313</v>
      </c>
      <c r="W30" s="5">
        <f>SUBTOTAL(9,W6:W29)</f>
        <v>13000</v>
      </c>
      <c r="X30" s="5">
        <f>SUBTOTAL(9,X6:X29)</f>
        <v>1314144000</v>
      </c>
      <c r="Y30" s="4">
        <f>X30/W30</f>
        <v>101088</v>
      </c>
      <c r="Z30" s="5">
        <f>SUBTOTAL(9,Z6:Z29)</f>
        <v>51000</v>
      </c>
      <c r="AA30" s="5">
        <f>SUBTOTAL(9,AA6:AA29)</f>
        <v>5230023000</v>
      </c>
      <c r="AB30" s="4">
        <f>AA30/Z30</f>
        <v>102549.4705882353</v>
      </c>
      <c r="AC30" s="5">
        <f>SUBTOTAL(9,AC6:AC29)</f>
        <v>48000</v>
      </c>
      <c r="AD30" s="5">
        <f>SUBTOTAL(9,AD6:AD29)</f>
        <v>4819428000</v>
      </c>
      <c r="AE30" s="4">
        <f>AD30/AC30</f>
        <v>100404.75</v>
      </c>
      <c r="AF30" s="5">
        <f>SUBTOTAL(9,AF6:AF29)</f>
        <v>24000</v>
      </c>
      <c r="AG30" s="5">
        <f>SUBTOTAL(9,AG6:AG29)</f>
        <v>2507064000</v>
      </c>
      <c r="AH30" s="4">
        <f>AG30/AF30</f>
        <v>104461</v>
      </c>
      <c r="AI30" s="5">
        <f>SUBTOTAL(9,AI6:AI29)</f>
        <v>12000</v>
      </c>
      <c r="AJ30" s="5">
        <f>SUBTOTAL(9,AJ6:AJ29)</f>
        <v>1269816000</v>
      </c>
      <c r="AK30" s="4">
        <f>AJ30/AI30</f>
        <v>105818</v>
      </c>
      <c r="AL30" s="4">
        <f t="shared" si="2"/>
        <v>265000</v>
      </c>
      <c r="AM30" s="4">
        <f t="shared" si="3"/>
        <v>26827852000</v>
      </c>
      <c r="AN30" s="4">
        <f t="shared" si="4"/>
        <v>101237.17735849056</v>
      </c>
    </row>
    <row r="31" spans="1:40" hidden="1" x14ac:dyDescent="0.15">
      <c r="A31" s="32"/>
      <c r="B31" t="s">
        <v>27</v>
      </c>
      <c r="C31" t="s">
        <v>6</v>
      </c>
      <c r="D31" t="s">
        <v>7</v>
      </c>
      <c r="Q31" s="5"/>
      <c r="R31" s="6"/>
      <c r="S31" s="4" t="e">
        <f>R31/Q31</f>
        <v>#DIV/0!</v>
      </c>
      <c r="AL31" s="4">
        <f t="shared" si="2"/>
        <v>0</v>
      </c>
      <c r="AM31" s="4">
        <f t="shared" si="3"/>
        <v>0</v>
      </c>
      <c r="AN31" s="4" t="e">
        <f t="shared" si="4"/>
        <v>#DIV/0!</v>
      </c>
    </row>
    <row r="32" spans="1:40" hidden="1" x14ac:dyDescent="0.15">
      <c r="A32" s="32"/>
      <c r="B32" t="s">
        <v>27</v>
      </c>
      <c r="C32" t="s">
        <v>6</v>
      </c>
      <c r="D32" t="s">
        <v>17</v>
      </c>
      <c r="K32" s="5"/>
      <c r="L32" s="4"/>
      <c r="M32" s="4"/>
      <c r="AL32" s="4">
        <f t="shared" si="2"/>
        <v>0</v>
      </c>
      <c r="AM32" s="4">
        <f t="shared" si="3"/>
        <v>0</v>
      </c>
      <c r="AN32" s="4" t="e">
        <f t="shared" si="4"/>
        <v>#DIV/0!</v>
      </c>
    </row>
    <row r="33" spans="1:40" hidden="1" x14ac:dyDescent="0.15">
      <c r="A33" s="32"/>
      <c r="B33" t="s">
        <v>28</v>
      </c>
      <c r="C33" t="s">
        <v>6</v>
      </c>
      <c r="D33" t="s">
        <v>10</v>
      </c>
      <c r="M33" s="4"/>
      <c r="N33" s="5"/>
      <c r="O33" s="4"/>
      <c r="P33" s="4" t="e">
        <f>O33/N33</f>
        <v>#DIV/0!</v>
      </c>
      <c r="T33" s="5"/>
      <c r="U33" s="6"/>
      <c r="V33" s="4" t="e">
        <f>U33/T33</f>
        <v>#DIV/0!</v>
      </c>
      <c r="Z33">
        <v>12000</v>
      </c>
      <c r="AA33">
        <v>1187424000</v>
      </c>
      <c r="AB33" s="4">
        <f>AA33/Z33</f>
        <v>98952</v>
      </c>
      <c r="AF33" s="5"/>
      <c r="AG33" s="6"/>
      <c r="AH33" s="4" t="e">
        <f>AG33/AF33</f>
        <v>#DIV/0!</v>
      </c>
      <c r="AL33" s="4">
        <f t="shared" si="2"/>
        <v>12000</v>
      </c>
      <c r="AM33" s="4">
        <f t="shared" si="3"/>
        <v>1187424000</v>
      </c>
      <c r="AN33" s="4">
        <f t="shared" si="4"/>
        <v>98952</v>
      </c>
    </row>
    <row r="34" spans="1:40" hidden="1" x14ac:dyDescent="0.15">
      <c r="A34" s="32"/>
      <c r="B34" t="s">
        <v>28</v>
      </c>
      <c r="C34" t="s">
        <v>6</v>
      </c>
      <c r="D34" t="s">
        <v>29</v>
      </c>
      <c r="M34" s="4"/>
      <c r="N34" s="5"/>
      <c r="O34" s="4"/>
      <c r="P34" s="4"/>
      <c r="T34" s="5"/>
      <c r="U34" s="6"/>
      <c r="V34" s="4"/>
      <c r="AB34" s="4"/>
      <c r="AC34">
        <v>12000</v>
      </c>
      <c r="AD34">
        <v>1177668000</v>
      </c>
      <c r="AE34" s="4">
        <f>AD34/AC34</f>
        <v>98139</v>
      </c>
      <c r="AF34" s="5"/>
      <c r="AG34" s="6"/>
      <c r="AH34" s="4"/>
      <c r="AL34" s="4">
        <f t="shared" si="2"/>
        <v>12000</v>
      </c>
      <c r="AM34" s="4">
        <f t="shared" si="3"/>
        <v>1177668000</v>
      </c>
      <c r="AN34" s="4">
        <f t="shared" si="4"/>
        <v>98139</v>
      </c>
    </row>
    <row r="35" spans="1:40" ht="18.75" hidden="1" x14ac:dyDescent="0.15">
      <c r="A35" s="32"/>
      <c r="B35" t="s">
        <v>28</v>
      </c>
      <c r="C35" t="s">
        <v>6</v>
      </c>
      <c r="D35" t="s">
        <v>12</v>
      </c>
      <c r="K35">
        <v>12000</v>
      </c>
      <c r="L35" s="20">
        <v>1190856000</v>
      </c>
      <c r="M35" s="4">
        <f>L35/K35</f>
        <v>99238</v>
      </c>
      <c r="N35" s="5"/>
      <c r="O35" s="4"/>
      <c r="P35" s="4" t="e">
        <f>O35/N35</f>
        <v>#DIV/0!</v>
      </c>
      <c r="Q35">
        <v>12000</v>
      </c>
      <c r="R35" s="19">
        <v>1171776000</v>
      </c>
      <c r="S35" s="4">
        <f>R35/Q35</f>
        <v>97648</v>
      </c>
      <c r="T35" s="5"/>
      <c r="U35" s="6"/>
      <c r="V35" s="4" t="e">
        <f>U35/T35</f>
        <v>#DIV/0!</v>
      </c>
      <c r="AE35" s="4"/>
      <c r="AF35" s="5"/>
      <c r="AG35" s="6"/>
      <c r="AH35" s="4"/>
      <c r="AL35" s="4">
        <f t="shared" si="2"/>
        <v>24000</v>
      </c>
      <c r="AM35" s="4">
        <f t="shared" si="3"/>
        <v>2362632000</v>
      </c>
      <c r="AN35" s="4">
        <f t="shared" si="4"/>
        <v>98443</v>
      </c>
    </row>
    <row r="36" spans="1:40" hidden="1" x14ac:dyDescent="0.15">
      <c r="A36" s="32"/>
      <c r="B36" t="s">
        <v>28</v>
      </c>
      <c r="C36" t="s">
        <v>6</v>
      </c>
      <c r="D36" t="s">
        <v>30</v>
      </c>
      <c r="AL36" s="4">
        <f t="shared" si="2"/>
        <v>0</v>
      </c>
      <c r="AM36" s="4">
        <f t="shared" si="3"/>
        <v>0</v>
      </c>
      <c r="AN36" s="4" t="e">
        <f t="shared" si="4"/>
        <v>#DIV/0!</v>
      </c>
    </row>
    <row r="37" spans="1:40" hidden="1" x14ac:dyDescent="0.15">
      <c r="A37" s="32"/>
      <c r="B37" t="s">
        <v>28</v>
      </c>
      <c r="C37" t="s">
        <v>6</v>
      </c>
      <c r="D37" t="s">
        <v>31</v>
      </c>
      <c r="N37">
        <v>12000</v>
      </c>
      <c r="O37" s="19">
        <v>1194300000</v>
      </c>
      <c r="P37" s="4">
        <f t="shared" ref="P37:P42" si="6">O37/N37</f>
        <v>99525</v>
      </c>
      <c r="T37" s="5"/>
      <c r="U37" s="6"/>
      <c r="V37" s="4" t="e">
        <f>U37/T37</f>
        <v>#DIV/0!</v>
      </c>
      <c r="W37">
        <v>12000</v>
      </c>
      <c r="X37">
        <v>1188120000</v>
      </c>
      <c r="Y37" s="4">
        <f t="shared" ref="Y37:Y41" si="7">X37/W37</f>
        <v>99010</v>
      </c>
      <c r="AL37" s="4">
        <f t="shared" si="2"/>
        <v>24000</v>
      </c>
      <c r="AM37" s="4">
        <f t="shared" si="3"/>
        <v>2382420000</v>
      </c>
      <c r="AN37" s="4">
        <f t="shared" si="4"/>
        <v>99267.5</v>
      </c>
    </row>
    <row r="38" spans="1:40" x14ac:dyDescent="0.15">
      <c r="A38" s="32"/>
      <c r="B38" t="s">
        <v>119</v>
      </c>
      <c r="C38" t="s">
        <v>6</v>
      </c>
      <c r="D38" s="1" t="s">
        <v>105</v>
      </c>
      <c r="E38" s="5"/>
      <c r="F38" s="5"/>
      <c r="G38" s="4"/>
      <c r="H38" s="5"/>
      <c r="I38" s="5"/>
      <c r="J38" s="4"/>
      <c r="K38" s="5">
        <f>SUBTOTAL(9,K33:K37)</f>
        <v>12000</v>
      </c>
      <c r="L38" s="5">
        <f>SUBTOTAL(9,L33:L37)</f>
        <v>1190856000</v>
      </c>
      <c r="M38" s="4">
        <f>L38/K38</f>
        <v>99238</v>
      </c>
      <c r="N38" s="5">
        <f>SUBTOTAL(9,N33:N37)</f>
        <v>12000</v>
      </c>
      <c r="O38" s="5">
        <f>SUBTOTAL(9,O33:O37)</f>
        <v>1194300000</v>
      </c>
      <c r="P38" s="4">
        <f t="shared" si="6"/>
        <v>99525</v>
      </c>
      <c r="Q38" s="5">
        <f>SUBTOTAL(9,Q33:Q37)</f>
        <v>12000</v>
      </c>
      <c r="R38" s="5">
        <f>SUBTOTAL(9,R33:R37)</f>
        <v>1171776000</v>
      </c>
      <c r="S38" s="4">
        <f>R38/Q38</f>
        <v>97648</v>
      </c>
      <c r="T38" s="5"/>
      <c r="U38" s="5"/>
      <c r="V38" s="4"/>
      <c r="W38" s="5">
        <f>SUBTOTAL(9,W33:W37)</f>
        <v>12000</v>
      </c>
      <c r="X38" s="5">
        <f>SUBTOTAL(9,X33:X37)</f>
        <v>1188120000</v>
      </c>
      <c r="Y38" s="4">
        <f t="shared" si="7"/>
        <v>99010</v>
      </c>
      <c r="Z38" s="5">
        <f>SUBTOTAL(9,Z33:Z37)</f>
        <v>12000</v>
      </c>
      <c r="AA38" s="5">
        <f>SUBTOTAL(9,AA33:AA37)</f>
        <v>1187424000</v>
      </c>
      <c r="AB38" s="4">
        <f>AA38/Z38</f>
        <v>98952</v>
      </c>
      <c r="AC38" s="5">
        <f>SUBTOTAL(9,AC33:AC37)</f>
        <v>12000</v>
      </c>
      <c r="AD38" s="5">
        <f>SUBTOTAL(9,AD33:AD37)</f>
        <v>1177668000</v>
      </c>
      <c r="AE38" s="4">
        <f>AD38/AC38</f>
        <v>98139</v>
      </c>
      <c r="AF38" s="5"/>
      <c r="AG38" s="5"/>
      <c r="AH38" s="4"/>
      <c r="AI38" s="5"/>
      <c r="AJ38" s="5"/>
      <c r="AK38" s="4"/>
      <c r="AL38" s="4">
        <f t="shared" si="2"/>
        <v>72000</v>
      </c>
      <c r="AM38" s="4">
        <f t="shared" si="3"/>
        <v>7110144000</v>
      </c>
      <c r="AN38" s="4">
        <f t="shared" si="4"/>
        <v>98752</v>
      </c>
    </row>
    <row r="39" spans="1:40" hidden="1" x14ac:dyDescent="0.15">
      <c r="A39" s="32"/>
      <c r="B39" t="s">
        <v>32</v>
      </c>
      <c r="C39" t="s">
        <v>33</v>
      </c>
      <c r="D39" t="s">
        <v>29</v>
      </c>
      <c r="E39" s="5"/>
      <c r="F39" s="5"/>
      <c r="G39" s="4" t="e">
        <f>F39/E39</f>
        <v>#DIV/0!</v>
      </c>
      <c r="H39">
        <v>7000</v>
      </c>
      <c r="I39">
        <v>362124000</v>
      </c>
      <c r="J39" s="4">
        <f>I39/H39</f>
        <v>51732</v>
      </c>
      <c r="K39" s="5">
        <v>7000</v>
      </c>
      <c r="L39" s="4">
        <v>354410000</v>
      </c>
      <c r="M39" s="4">
        <f>L39/K39</f>
        <v>50630</v>
      </c>
      <c r="N39" s="5">
        <v>7200</v>
      </c>
      <c r="O39" s="19">
        <v>360576000</v>
      </c>
      <c r="P39" s="4">
        <f t="shared" si="6"/>
        <v>50080</v>
      </c>
      <c r="Q39" s="5">
        <v>7000</v>
      </c>
      <c r="R39" s="19">
        <v>355201000</v>
      </c>
      <c r="S39" s="4">
        <f>R39/Q39</f>
        <v>50743</v>
      </c>
      <c r="T39" s="5"/>
      <c r="U39" s="4"/>
      <c r="V39" s="4" t="e">
        <f>U39/T39</f>
        <v>#DIV/0!</v>
      </c>
      <c r="W39" s="5">
        <v>7000</v>
      </c>
      <c r="X39" s="6">
        <v>385392000</v>
      </c>
      <c r="Y39" s="4">
        <f t="shared" si="7"/>
        <v>55056</v>
      </c>
      <c r="Z39" s="5"/>
      <c r="AA39" s="6"/>
      <c r="AB39" s="4" t="e">
        <f>AA39/Z39</f>
        <v>#DIV/0!</v>
      </c>
      <c r="AC39" s="4">
        <v>6000</v>
      </c>
      <c r="AD39" s="4">
        <v>333984000</v>
      </c>
      <c r="AE39" s="4">
        <f>AD39/AC39</f>
        <v>55664</v>
      </c>
      <c r="AF39" s="5"/>
      <c r="AG39" s="6"/>
      <c r="AH39" s="4" t="e">
        <f t="shared" ref="AH39:AH42" si="8">AG39/AF39</f>
        <v>#DIV/0!</v>
      </c>
      <c r="AI39" s="5"/>
      <c r="AJ39" s="6"/>
      <c r="AK39" s="4" t="e">
        <f>AJ39/AI39</f>
        <v>#DIV/0!</v>
      </c>
      <c r="AL39" s="4">
        <f t="shared" si="2"/>
        <v>41200</v>
      </c>
      <c r="AM39" s="4">
        <f t="shared" si="3"/>
        <v>2151687000</v>
      </c>
      <c r="AN39" s="4">
        <f t="shared" si="4"/>
        <v>52225.412621359224</v>
      </c>
    </row>
    <row r="40" spans="1:40" hidden="1" x14ac:dyDescent="0.15">
      <c r="A40" s="32"/>
      <c r="B40" t="s">
        <v>32</v>
      </c>
      <c r="C40" t="s">
        <v>33</v>
      </c>
      <c r="D40" t="s">
        <v>29</v>
      </c>
      <c r="H40">
        <v>7000</v>
      </c>
      <c r="I40">
        <v>361396000</v>
      </c>
      <c r="J40" s="4">
        <f>I40/H40</f>
        <v>51628</v>
      </c>
      <c r="K40" s="5">
        <v>7000</v>
      </c>
      <c r="L40" s="6">
        <v>350595000</v>
      </c>
      <c r="M40" s="4">
        <f>L40/K40</f>
        <v>50085</v>
      </c>
      <c r="N40" s="5">
        <v>7000</v>
      </c>
      <c r="O40" s="19">
        <v>350371000</v>
      </c>
      <c r="P40" s="4">
        <f t="shared" si="6"/>
        <v>50053</v>
      </c>
      <c r="Q40" s="5">
        <v>7000</v>
      </c>
      <c r="R40" s="19">
        <v>357469000</v>
      </c>
      <c r="S40" s="4">
        <f>R40/Q40</f>
        <v>51067</v>
      </c>
      <c r="T40" s="5"/>
      <c r="U40" s="6"/>
      <c r="V40" s="4" t="e">
        <f>U40/T40</f>
        <v>#DIV/0!</v>
      </c>
      <c r="W40" s="5">
        <v>7000</v>
      </c>
      <c r="X40" s="6">
        <v>378931000</v>
      </c>
      <c r="Y40" s="4">
        <f t="shared" si="7"/>
        <v>54133</v>
      </c>
      <c r="Z40" s="5"/>
      <c r="AA40" s="6"/>
      <c r="AB40" s="4" t="e">
        <f>AA40/Z40</f>
        <v>#DIV/0!</v>
      </c>
      <c r="AC40" s="4">
        <v>7000</v>
      </c>
      <c r="AD40">
        <v>369957000</v>
      </c>
      <c r="AE40" s="4">
        <f>AD40/AC40</f>
        <v>52851</v>
      </c>
      <c r="AF40" s="5"/>
      <c r="AG40" s="6"/>
      <c r="AH40" s="4" t="e">
        <f t="shared" si="8"/>
        <v>#DIV/0!</v>
      </c>
      <c r="AL40" s="4">
        <f t="shared" si="2"/>
        <v>42000</v>
      </c>
      <c r="AM40" s="4">
        <f t="shared" si="3"/>
        <v>2168719000</v>
      </c>
      <c r="AN40" s="4">
        <f t="shared" si="4"/>
        <v>51636.166666666664</v>
      </c>
    </row>
    <row r="41" spans="1:40" hidden="1" x14ac:dyDescent="0.15">
      <c r="A41" s="32"/>
      <c r="B41" t="s">
        <v>32</v>
      </c>
      <c r="C41" t="s">
        <v>33</v>
      </c>
      <c r="D41" t="s">
        <v>29</v>
      </c>
      <c r="H41">
        <v>7000</v>
      </c>
      <c r="I41">
        <v>363468000</v>
      </c>
      <c r="J41" s="4">
        <f>I41/H41</f>
        <v>51924</v>
      </c>
      <c r="K41" s="5">
        <v>7000</v>
      </c>
      <c r="L41" s="6">
        <v>353654000</v>
      </c>
      <c r="M41" s="4">
        <f>L41/K41</f>
        <v>50522</v>
      </c>
      <c r="N41" s="5">
        <v>7000</v>
      </c>
      <c r="O41" s="19">
        <v>356034000</v>
      </c>
      <c r="P41" s="4">
        <f t="shared" si="6"/>
        <v>50862</v>
      </c>
      <c r="Q41" s="5"/>
      <c r="R41" s="4"/>
      <c r="S41" s="4" t="e">
        <f>R41/Q41</f>
        <v>#DIV/0!</v>
      </c>
      <c r="T41" s="21"/>
      <c r="U41" s="21"/>
      <c r="V41" s="21"/>
      <c r="W41" s="5">
        <v>7000</v>
      </c>
      <c r="X41">
        <v>380317000</v>
      </c>
      <c r="Y41" s="4">
        <f t="shared" si="7"/>
        <v>54331</v>
      </c>
      <c r="AC41">
        <v>6000</v>
      </c>
      <c r="AD41">
        <v>321888000</v>
      </c>
      <c r="AE41" s="4">
        <f>AD41/AC41</f>
        <v>53648</v>
      </c>
      <c r="AF41" s="5"/>
      <c r="AH41" s="4" t="e">
        <f t="shared" si="8"/>
        <v>#DIV/0!</v>
      </c>
      <c r="AL41" s="4">
        <f t="shared" si="2"/>
        <v>34000</v>
      </c>
      <c r="AM41" s="4">
        <f t="shared" si="3"/>
        <v>1775361000</v>
      </c>
      <c r="AN41" s="4">
        <f t="shared" si="4"/>
        <v>52216.5</v>
      </c>
    </row>
    <row r="42" spans="1:40" hidden="1" x14ac:dyDescent="0.15">
      <c r="A42" s="32"/>
      <c r="B42" t="s">
        <v>32</v>
      </c>
      <c r="C42" t="s">
        <v>33</v>
      </c>
      <c r="D42" t="s">
        <v>29</v>
      </c>
      <c r="N42" s="5">
        <v>7000</v>
      </c>
      <c r="O42" s="19">
        <v>356419000</v>
      </c>
      <c r="P42" s="4">
        <f t="shared" si="6"/>
        <v>50917</v>
      </c>
      <c r="AF42" s="5"/>
      <c r="AH42" s="4" t="e">
        <f t="shared" si="8"/>
        <v>#DIV/0!</v>
      </c>
      <c r="AL42" s="4">
        <f t="shared" si="2"/>
        <v>7000</v>
      </c>
      <c r="AM42" s="4">
        <f t="shared" si="3"/>
        <v>356419000</v>
      </c>
      <c r="AN42" s="4">
        <f t="shared" si="4"/>
        <v>50917</v>
      </c>
    </row>
    <row r="43" spans="1:40" hidden="1" x14ac:dyDescent="0.15">
      <c r="A43" s="32"/>
      <c r="B43" t="s">
        <v>32</v>
      </c>
      <c r="C43" t="s">
        <v>33</v>
      </c>
      <c r="D43" t="s">
        <v>29</v>
      </c>
      <c r="AL43" s="4">
        <f t="shared" si="2"/>
        <v>0</v>
      </c>
      <c r="AM43" s="4">
        <f t="shared" si="3"/>
        <v>0</v>
      </c>
      <c r="AN43" s="4" t="e">
        <f t="shared" si="4"/>
        <v>#DIV/0!</v>
      </c>
    </row>
    <row r="44" spans="1:40" hidden="1" x14ac:dyDescent="0.15">
      <c r="A44" s="32"/>
      <c r="B44" t="s">
        <v>32</v>
      </c>
      <c r="C44" t="s">
        <v>33</v>
      </c>
      <c r="D44" t="s">
        <v>29</v>
      </c>
      <c r="AL44" s="4">
        <f t="shared" si="2"/>
        <v>0</v>
      </c>
      <c r="AM44" s="4">
        <f t="shared" si="3"/>
        <v>0</v>
      </c>
      <c r="AN44" s="4" t="e">
        <f t="shared" si="4"/>
        <v>#DIV/0!</v>
      </c>
    </row>
    <row r="45" spans="1:40" hidden="1" x14ac:dyDescent="0.15">
      <c r="A45" s="32"/>
      <c r="B45" t="s">
        <v>32</v>
      </c>
      <c r="C45" t="s">
        <v>33</v>
      </c>
      <c r="D45" t="s">
        <v>29</v>
      </c>
      <c r="AL45" s="4">
        <f t="shared" si="2"/>
        <v>0</v>
      </c>
      <c r="AM45" s="4">
        <f t="shared" si="3"/>
        <v>0</v>
      </c>
      <c r="AN45" s="4" t="e">
        <f t="shared" si="4"/>
        <v>#DIV/0!</v>
      </c>
    </row>
    <row r="46" spans="1:40" hidden="1" x14ac:dyDescent="0.15">
      <c r="A46" s="32"/>
      <c r="D46" s="1" t="s">
        <v>34</v>
      </c>
      <c r="E46" s="5"/>
      <c r="F46" s="5"/>
      <c r="G46" s="4"/>
      <c r="H46" s="5">
        <f>SUBTOTAL(9,H39:H45)</f>
        <v>21000</v>
      </c>
      <c r="I46" s="5">
        <f>SUBTOTAL(9,I39:I45)</f>
        <v>1086988000</v>
      </c>
      <c r="J46" s="4">
        <f>I46/H46</f>
        <v>51761.333333333336</v>
      </c>
      <c r="K46" s="5">
        <f>SUBTOTAL(9,K39:K45)</f>
        <v>21000</v>
      </c>
      <c r="L46" s="5">
        <f>SUBTOTAL(9,L39:L45)</f>
        <v>1058659000</v>
      </c>
      <c r="M46" s="4">
        <f>L46/K46</f>
        <v>50412.333333333336</v>
      </c>
      <c r="N46" s="5">
        <f>SUBTOTAL(9,N39:N45)</f>
        <v>28200</v>
      </c>
      <c r="O46" s="5">
        <f>SUBTOTAL(9,O39:O45)</f>
        <v>1423400000</v>
      </c>
      <c r="P46" s="4">
        <f>O46/N46</f>
        <v>50475.177304964542</v>
      </c>
      <c r="Q46" s="5">
        <f>SUBTOTAL(9,Q39:Q45)</f>
        <v>14000</v>
      </c>
      <c r="R46" s="5">
        <f>SUBTOTAL(9,R39:R45)</f>
        <v>712670000</v>
      </c>
      <c r="S46" s="4">
        <f>R46/Q46</f>
        <v>50905</v>
      </c>
      <c r="T46" s="5"/>
      <c r="U46" s="5"/>
      <c r="V46" s="4"/>
      <c r="W46" s="5">
        <f>SUBTOTAL(9,W39:W45)</f>
        <v>21000</v>
      </c>
      <c r="X46" s="5">
        <f>SUBTOTAL(9,X39:X45)</f>
        <v>1144640000</v>
      </c>
      <c r="Y46" s="4">
        <f>X46/W46</f>
        <v>54506.666666666664</v>
      </c>
      <c r="Z46" s="5"/>
      <c r="AA46" s="5"/>
      <c r="AB46" s="4"/>
      <c r="AC46" s="5">
        <f>SUBTOTAL(9,AC39:AC45)</f>
        <v>19000</v>
      </c>
      <c r="AD46" s="5">
        <f>SUBTOTAL(9,AD39:AD45)</f>
        <v>1025829000</v>
      </c>
      <c r="AE46" s="4">
        <f>AD46/AC46</f>
        <v>53991</v>
      </c>
      <c r="AF46" s="5"/>
      <c r="AG46" s="5"/>
      <c r="AH46" s="4"/>
      <c r="AI46" s="5"/>
      <c r="AJ46" s="5"/>
      <c r="AK46" s="4"/>
      <c r="AL46" s="4">
        <f t="shared" si="2"/>
        <v>124200</v>
      </c>
      <c r="AM46" s="4">
        <f t="shared" si="3"/>
        <v>6452186000</v>
      </c>
      <c r="AN46" s="4">
        <f t="shared" si="4"/>
        <v>51949.967793880838</v>
      </c>
    </row>
    <row r="47" spans="1:40" hidden="1" x14ac:dyDescent="0.15">
      <c r="A47" s="32"/>
      <c r="B47" t="s">
        <v>32</v>
      </c>
      <c r="C47" t="s">
        <v>33</v>
      </c>
      <c r="D47" t="s">
        <v>10</v>
      </c>
      <c r="E47" s="6"/>
      <c r="F47" s="6"/>
      <c r="G47" s="4" t="e">
        <f>F47/E47</f>
        <v>#DIV/0!</v>
      </c>
      <c r="H47" s="5"/>
      <c r="I47" s="6"/>
      <c r="J47" s="4" t="e">
        <f>I47/H47</f>
        <v>#DIV/0!</v>
      </c>
      <c r="K47" s="5">
        <v>7000</v>
      </c>
      <c r="L47" s="4">
        <v>352548000</v>
      </c>
      <c r="M47" s="4">
        <f t="shared" ref="M47:M53" si="9">L47/K47</f>
        <v>50364</v>
      </c>
      <c r="N47" s="5"/>
      <c r="O47" s="4"/>
      <c r="P47" s="4" t="e">
        <f>O47/N47</f>
        <v>#DIV/0!</v>
      </c>
      <c r="Q47" s="5"/>
      <c r="R47" s="6"/>
      <c r="S47" s="4" t="e">
        <f>R47/Q47</f>
        <v>#DIV/0!</v>
      </c>
      <c r="T47" s="5">
        <v>7000</v>
      </c>
      <c r="U47" s="4">
        <v>351526000</v>
      </c>
      <c r="V47" s="4">
        <f>U47/T47</f>
        <v>50218</v>
      </c>
      <c r="W47" s="5"/>
      <c r="X47" s="6"/>
      <c r="Y47" s="4" t="e">
        <f>X47/W47</f>
        <v>#DIV/0!</v>
      </c>
      <c r="Z47" s="5">
        <v>7000</v>
      </c>
      <c r="AA47" s="6">
        <v>375109000</v>
      </c>
      <c r="AB47" s="4">
        <f>AA47/Z47</f>
        <v>53587</v>
      </c>
      <c r="AC47" s="5">
        <v>7000</v>
      </c>
      <c r="AD47" s="6">
        <v>382578000</v>
      </c>
      <c r="AE47" s="4">
        <f>AD47/AC47</f>
        <v>54654</v>
      </c>
      <c r="AF47" s="5"/>
      <c r="AG47" s="6"/>
      <c r="AH47" s="4" t="e">
        <f>AG47/AF47</f>
        <v>#DIV/0!</v>
      </c>
      <c r="AI47" s="5"/>
      <c r="AJ47" s="4"/>
      <c r="AK47" s="4" t="e">
        <f>AJ47/AI47</f>
        <v>#DIV/0!</v>
      </c>
      <c r="AL47" s="4">
        <f t="shared" si="2"/>
        <v>28000</v>
      </c>
      <c r="AM47" s="4">
        <f t="shared" si="3"/>
        <v>1461761000</v>
      </c>
      <c r="AN47" s="4">
        <f t="shared" si="4"/>
        <v>52205.75</v>
      </c>
    </row>
    <row r="48" spans="1:40" hidden="1" x14ac:dyDescent="0.15">
      <c r="A48" s="32"/>
      <c r="B48" t="s">
        <v>32</v>
      </c>
      <c r="C48" t="s">
        <v>33</v>
      </c>
      <c r="D48" t="s">
        <v>10</v>
      </c>
      <c r="E48" s="5"/>
      <c r="F48" s="6"/>
      <c r="G48" s="4"/>
      <c r="H48" s="5"/>
      <c r="I48" s="6"/>
      <c r="J48" s="4" t="e">
        <f>I48/H48</f>
        <v>#DIV/0!</v>
      </c>
      <c r="K48" s="5"/>
      <c r="L48" s="6"/>
      <c r="M48" s="4" t="e">
        <f t="shared" si="9"/>
        <v>#DIV/0!</v>
      </c>
      <c r="N48" s="5"/>
      <c r="O48" s="6"/>
      <c r="P48" s="4" t="e">
        <f>O48/N48</f>
        <v>#DIV/0!</v>
      </c>
      <c r="Q48" s="5"/>
      <c r="R48" s="6"/>
      <c r="S48" s="4"/>
      <c r="T48" s="5">
        <v>7000</v>
      </c>
      <c r="U48" s="6">
        <v>357413000</v>
      </c>
      <c r="V48" s="4">
        <f>U48/T48</f>
        <v>51059</v>
      </c>
      <c r="W48" s="5"/>
      <c r="X48" s="6"/>
      <c r="Y48" s="4" t="e">
        <f>X48/W48</f>
        <v>#DIV/0!</v>
      </c>
      <c r="Z48" s="5">
        <v>7000</v>
      </c>
      <c r="AA48" s="6">
        <v>374038000</v>
      </c>
      <c r="AB48" s="4">
        <f>AA48/Z48</f>
        <v>53434</v>
      </c>
      <c r="AC48" s="5"/>
      <c r="AD48" s="6"/>
      <c r="AE48" s="4"/>
      <c r="AF48" s="5"/>
      <c r="AG48" s="6"/>
      <c r="AH48" s="4" t="e">
        <f>AG48/AF48</f>
        <v>#DIV/0!</v>
      </c>
      <c r="AI48" s="5"/>
      <c r="AJ48" s="4"/>
      <c r="AK48" s="4" t="e">
        <f>AJ48/AI48</f>
        <v>#DIV/0!</v>
      </c>
      <c r="AL48" s="4">
        <f t="shared" si="2"/>
        <v>14000</v>
      </c>
      <c r="AM48" s="4">
        <f t="shared" si="3"/>
        <v>731451000</v>
      </c>
      <c r="AN48" s="4">
        <f t="shared" si="4"/>
        <v>52246.5</v>
      </c>
    </row>
    <row r="49" spans="1:40" hidden="1" x14ac:dyDescent="0.15">
      <c r="A49" s="32"/>
      <c r="B49" t="s">
        <v>32</v>
      </c>
      <c r="C49" t="s">
        <v>33</v>
      </c>
      <c r="D49" t="s">
        <v>10</v>
      </c>
      <c r="E49" s="5"/>
      <c r="F49" s="6"/>
      <c r="G49" s="4"/>
      <c r="H49" s="5"/>
      <c r="I49" s="6"/>
      <c r="J49" s="4"/>
      <c r="K49" s="5"/>
      <c r="L49" s="6"/>
      <c r="M49" s="4" t="e">
        <f t="shared" si="9"/>
        <v>#DIV/0!</v>
      </c>
      <c r="N49" s="5"/>
      <c r="O49" s="6"/>
      <c r="P49" s="4" t="e">
        <f>O49/N49</f>
        <v>#DIV/0!</v>
      </c>
      <c r="Q49" s="5"/>
      <c r="R49" s="6"/>
      <c r="S49" s="4"/>
      <c r="T49" s="5">
        <v>7000</v>
      </c>
      <c r="U49" s="6">
        <v>349076000</v>
      </c>
      <c r="V49" s="4">
        <f>U49/T49</f>
        <v>49868</v>
      </c>
      <c r="W49" s="5"/>
      <c r="X49" s="6"/>
      <c r="Y49" s="4" t="e">
        <f>X49/W49</f>
        <v>#DIV/0!</v>
      </c>
      <c r="Z49" s="5"/>
      <c r="AA49" s="6"/>
      <c r="AB49" s="4"/>
      <c r="AC49" s="5"/>
      <c r="AD49" s="6"/>
      <c r="AE49" s="4"/>
      <c r="AF49" s="5"/>
      <c r="AG49" s="6"/>
      <c r="AH49" s="4"/>
      <c r="AI49" s="5"/>
      <c r="AJ49" s="6"/>
      <c r="AK49" s="4"/>
      <c r="AL49" s="4">
        <f t="shared" si="2"/>
        <v>7000</v>
      </c>
      <c r="AM49" s="4">
        <f t="shared" si="3"/>
        <v>349076000</v>
      </c>
      <c r="AN49" s="4">
        <f t="shared" si="4"/>
        <v>49868</v>
      </c>
    </row>
    <row r="50" spans="1:40" hidden="1" x14ac:dyDescent="0.15">
      <c r="A50" s="32"/>
      <c r="B50" t="s">
        <v>32</v>
      </c>
      <c r="C50" t="s">
        <v>33</v>
      </c>
      <c r="D50" t="s">
        <v>10</v>
      </c>
      <c r="E50" s="5"/>
      <c r="F50" s="6"/>
      <c r="G50" s="4"/>
      <c r="H50" s="5"/>
      <c r="I50" s="6"/>
      <c r="J50" s="4"/>
      <c r="K50" s="5"/>
      <c r="L50" s="6"/>
      <c r="M50" s="4" t="e">
        <f t="shared" si="9"/>
        <v>#DIV/0!</v>
      </c>
      <c r="N50" s="5"/>
      <c r="O50" s="6"/>
      <c r="P50" s="4"/>
      <c r="Q50" s="5"/>
      <c r="R50" s="6"/>
      <c r="S50" s="4"/>
      <c r="T50" s="5"/>
      <c r="U50" s="6"/>
      <c r="V50" s="4"/>
      <c r="W50" s="5"/>
      <c r="X50" s="6"/>
      <c r="Y50" s="4"/>
      <c r="Z50" s="5"/>
      <c r="AA50" s="6"/>
      <c r="AB50" s="4"/>
      <c r="AC50" s="5"/>
      <c r="AD50" s="6"/>
      <c r="AE50" s="4"/>
      <c r="AF50" s="5"/>
      <c r="AG50" s="6"/>
      <c r="AH50" s="4"/>
      <c r="AI50" s="5"/>
      <c r="AJ50" s="6"/>
      <c r="AK50" s="4"/>
      <c r="AL50" s="4">
        <f t="shared" si="2"/>
        <v>0</v>
      </c>
      <c r="AM50" s="4">
        <f t="shared" si="3"/>
        <v>0</v>
      </c>
      <c r="AN50" s="4" t="e">
        <f t="shared" si="4"/>
        <v>#DIV/0!</v>
      </c>
    </row>
    <row r="51" spans="1:40" hidden="1" x14ac:dyDescent="0.15">
      <c r="A51" s="32"/>
      <c r="D51" s="1" t="s">
        <v>11</v>
      </c>
      <c r="E51" s="5"/>
      <c r="F51" s="5"/>
      <c r="G51" s="4"/>
      <c r="H51" s="5"/>
      <c r="I51" s="5"/>
      <c r="J51" s="4"/>
      <c r="K51" s="5">
        <f>SUBTOTAL(9,K47:K50)</f>
        <v>7000</v>
      </c>
      <c r="L51" s="5">
        <f>SUBTOTAL(9,L47:L50)</f>
        <v>352548000</v>
      </c>
      <c r="M51" s="4">
        <f>L51/K51</f>
        <v>50364</v>
      </c>
      <c r="N51" s="5"/>
      <c r="O51" s="5"/>
      <c r="P51" s="4"/>
      <c r="Q51" s="5"/>
      <c r="R51" s="5"/>
      <c r="S51" s="4"/>
      <c r="T51" s="5">
        <f>SUBTOTAL(9,T47:T50)</f>
        <v>21000</v>
      </c>
      <c r="U51" s="5">
        <f>SUBTOTAL(9,U47:U50)</f>
        <v>1058015000</v>
      </c>
      <c r="V51" s="4">
        <f>U51/T51</f>
        <v>50381.666666666664</v>
      </c>
      <c r="W51" s="5"/>
      <c r="X51" s="5"/>
      <c r="Y51" s="4"/>
      <c r="Z51" s="5">
        <f>SUBTOTAL(9,Z47:Z50)</f>
        <v>14000</v>
      </c>
      <c r="AA51" s="5">
        <f>SUBTOTAL(9,AA47:AA50)</f>
        <v>749147000</v>
      </c>
      <c r="AB51" s="4">
        <f>AA51/Z51</f>
        <v>53510.5</v>
      </c>
      <c r="AC51" s="5">
        <f>SUBTOTAL(9,AC47:AC50)</f>
        <v>7000</v>
      </c>
      <c r="AD51" s="5">
        <f>SUBTOTAL(9,AD47:AD50)</f>
        <v>382578000</v>
      </c>
      <c r="AE51" s="4">
        <f>AD51/AC51</f>
        <v>54654</v>
      </c>
      <c r="AF51" s="5"/>
      <c r="AG51" s="5"/>
      <c r="AH51" s="4"/>
      <c r="AI51" s="5"/>
      <c r="AJ51" s="5"/>
      <c r="AK51" s="4"/>
      <c r="AL51" s="4">
        <f t="shared" si="2"/>
        <v>49000</v>
      </c>
      <c r="AM51" s="4">
        <f t="shared" si="3"/>
        <v>2542288000</v>
      </c>
      <c r="AN51" s="4">
        <f t="shared" si="4"/>
        <v>51883.428571428572</v>
      </c>
    </row>
    <row r="52" spans="1:40" hidden="1" x14ac:dyDescent="0.15">
      <c r="A52" s="32"/>
      <c r="B52" t="s">
        <v>32</v>
      </c>
      <c r="C52" t="s">
        <v>33</v>
      </c>
      <c r="D52" t="s">
        <v>35</v>
      </c>
      <c r="E52" s="5">
        <v>7200</v>
      </c>
      <c r="F52" s="6">
        <v>352713600</v>
      </c>
      <c r="G52" s="4">
        <f>F52/E52</f>
        <v>48988</v>
      </c>
      <c r="H52">
        <v>7000</v>
      </c>
      <c r="I52" s="6">
        <v>357056000</v>
      </c>
      <c r="J52" s="4">
        <f>I52/H52</f>
        <v>51008</v>
      </c>
      <c r="K52" s="5"/>
      <c r="L52" s="4"/>
      <c r="M52" s="4" t="e">
        <f t="shared" si="9"/>
        <v>#DIV/0!</v>
      </c>
      <c r="N52" s="5"/>
      <c r="O52" s="4"/>
      <c r="P52" s="4" t="e">
        <f>O52/N52</f>
        <v>#DIV/0!</v>
      </c>
      <c r="Q52" s="5"/>
      <c r="R52" s="6"/>
      <c r="S52" s="4" t="e">
        <f>R52/Q52</f>
        <v>#DIV/0!</v>
      </c>
      <c r="T52" s="5"/>
      <c r="U52" s="6"/>
      <c r="V52" s="4"/>
      <c r="W52" s="5">
        <v>7200</v>
      </c>
      <c r="X52" s="6">
        <v>390729600</v>
      </c>
      <c r="Y52" s="4">
        <f>X52/W52</f>
        <v>54268</v>
      </c>
      <c r="Z52" s="5"/>
      <c r="AA52" s="6"/>
      <c r="AB52" s="4"/>
      <c r="AC52" s="5"/>
      <c r="AD52" s="6"/>
      <c r="AE52" s="4" t="e">
        <f>AD52/AC52</f>
        <v>#DIV/0!</v>
      </c>
      <c r="AF52" s="5">
        <v>7200</v>
      </c>
      <c r="AG52" s="6">
        <v>398505600</v>
      </c>
      <c r="AH52" s="4">
        <f>AG52/AF52</f>
        <v>55348</v>
      </c>
      <c r="AI52" s="5"/>
      <c r="AJ52" s="4"/>
      <c r="AK52" s="4" t="e">
        <f>AJ52/AI52</f>
        <v>#DIV/0!</v>
      </c>
      <c r="AL52" s="4">
        <f t="shared" si="2"/>
        <v>28600</v>
      </c>
      <c r="AM52" s="4">
        <f t="shared" si="3"/>
        <v>1499004800</v>
      </c>
      <c r="AN52" s="4">
        <f t="shared" si="4"/>
        <v>52412.755244755244</v>
      </c>
    </row>
    <row r="53" spans="1:40" hidden="1" x14ac:dyDescent="0.15">
      <c r="A53" s="32"/>
      <c r="B53" t="s">
        <v>32</v>
      </c>
      <c r="C53" t="s">
        <v>33</v>
      </c>
      <c r="D53" t="s">
        <v>35</v>
      </c>
      <c r="E53" s="5"/>
      <c r="F53" s="6"/>
      <c r="G53" s="4"/>
      <c r="H53" s="5"/>
      <c r="I53" s="6"/>
      <c r="J53" s="4" t="e">
        <f>I53/H53</f>
        <v>#DIV/0!</v>
      </c>
      <c r="K53" s="5"/>
      <c r="L53" s="4"/>
      <c r="M53" s="4" t="e">
        <f t="shared" si="9"/>
        <v>#DIV/0!</v>
      </c>
      <c r="N53" s="5"/>
      <c r="O53" s="6"/>
      <c r="P53" s="4"/>
      <c r="Q53" s="5"/>
      <c r="R53" s="6"/>
      <c r="S53" s="4" t="e">
        <f>R53/Q53</f>
        <v>#DIV/0!</v>
      </c>
      <c r="T53" s="5"/>
      <c r="U53" s="6"/>
      <c r="V53" s="4"/>
      <c r="W53" s="5"/>
      <c r="X53" s="6"/>
      <c r="Y53" s="4"/>
      <c r="Z53" s="5"/>
      <c r="AA53" s="6"/>
      <c r="AB53" s="4"/>
      <c r="AC53" s="5"/>
      <c r="AD53" s="6"/>
      <c r="AE53" s="4" t="e">
        <f>AD53/AC53</f>
        <v>#DIV/0!</v>
      </c>
      <c r="AF53" s="5">
        <v>7000</v>
      </c>
      <c r="AG53" s="6">
        <v>390936000</v>
      </c>
      <c r="AH53" s="4">
        <f>AG53/AF53</f>
        <v>55848</v>
      </c>
      <c r="AI53" s="5"/>
      <c r="AJ53" s="6"/>
      <c r="AK53" s="4"/>
      <c r="AL53" s="4">
        <f t="shared" si="2"/>
        <v>7000</v>
      </c>
      <c r="AM53" s="4">
        <f t="shared" si="3"/>
        <v>390936000</v>
      </c>
      <c r="AN53" s="4">
        <f t="shared" si="4"/>
        <v>55848</v>
      </c>
    </row>
    <row r="54" spans="1:40" hidden="1" x14ac:dyDescent="0.15">
      <c r="A54" s="32"/>
      <c r="B54" t="s">
        <v>32</v>
      </c>
      <c r="C54" t="s">
        <v>33</v>
      </c>
      <c r="D54" t="s">
        <v>35</v>
      </c>
      <c r="E54" s="5"/>
      <c r="F54" s="6"/>
      <c r="G54" s="4"/>
      <c r="H54" s="5"/>
      <c r="I54" s="6"/>
      <c r="J54" s="4"/>
      <c r="K54" s="5"/>
      <c r="L54" s="6"/>
      <c r="M54" s="4"/>
      <c r="N54" s="5"/>
      <c r="O54" s="6"/>
      <c r="P54" s="4"/>
      <c r="Q54" s="5"/>
      <c r="R54" s="6"/>
      <c r="S54" s="4" t="e">
        <f>R54/Q54</f>
        <v>#DIV/0!</v>
      </c>
      <c r="T54" s="5"/>
      <c r="U54" s="6"/>
      <c r="V54" s="4"/>
      <c r="W54" s="5"/>
      <c r="X54" s="6"/>
      <c r="Y54" s="4"/>
      <c r="Z54" s="5"/>
      <c r="AA54" s="6"/>
      <c r="AB54" s="4"/>
      <c r="AC54" s="5"/>
      <c r="AD54" s="6"/>
      <c r="AE54" s="4" t="e">
        <f>AD54/AC54</f>
        <v>#DIV/0!</v>
      </c>
      <c r="AF54" s="5"/>
      <c r="AG54" s="6"/>
      <c r="AH54" s="4"/>
      <c r="AI54" s="5"/>
      <c r="AJ54" s="6"/>
      <c r="AK54" s="4"/>
      <c r="AL54" s="4">
        <f t="shared" si="2"/>
        <v>0</v>
      </c>
      <c r="AM54" s="4">
        <f t="shared" si="3"/>
        <v>0</v>
      </c>
      <c r="AN54" s="4" t="e">
        <f t="shared" si="4"/>
        <v>#DIV/0!</v>
      </c>
    </row>
    <row r="55" spans="1:40" hidden="1" x14ac:dyDescent="0.15">
      <c r="A55" s="32"/>
      <c r="D55" s="1" t="s">
        <v>13</v>
      </c>
      <c r="E55" s="5">
        <f>SUBTOTAL(9,E52:E54)</f>
        <v>7200</v>
      </c>
      <c r="F55" s="5">
        <f>SUBTOTAL(9,F52:F54)</f>
        <v>352713600</v>
      </c>
      <c r="G55" s="4">
        <f>F55/E55</f>
        <v>48988</v>
      </c>
      <c r="H55" s="5">
        <f>SUBTOTAL(9,H52:H54)</f>
        <v>7000</v>
      </c>
      <c r="I55" s="5">
        <f>SUBTOTAL(9,I52:I54)</f>
        <v>357056000</v>
      </c>
      <c r="J55" s="4">
        <f>I55/H55</f>
        <v>51008</v>
      </c>
      <c r="K55" s="5"/>
      <c r="L55" s="5"/>
      <c r="M55" s="4"/>
      <c r="N55" s="5"/>
      <c r="O55" s="5"/>
      <c r="P55" s="4"/>
      <c r="Q55" s="5"/>
      <c r="R55" s="5"/>
      <c r="S55" s="4"/>
      <c r="T55" s="5"/>
      <c r="U55" s="5"/>
      <c r="V55" s="4"/>
      <c r="W55" s="5">
        <f>SUBTOTAL(9,W52:W54)</f>
        <v>7200</v>
      </c>
      <c r="X55" s="5">
        <f>SUBTOTAL(9,X52:X54)</f>
        <v>390729600</v>
      </c>
      <c r="Y55" s="4">
        <f>X55/W55</f>
        <v>54268</v>
      </c>
      <c r="Z55" s="5"/>
      <c r="AA55" s="5"/>
      <c r="AB55" s="4"/>
      <c r="AC55" s="5"/>
      <c r="AD55" s="5"/>
      <c r="AE55" s="4"/>
      <c r="AF55" s="5">
        <f>SUBTOTAL(9,AF52:AF54)</f>
        <v>14200</v>
      </c>
      <c r="AG55" s="5">
        <f>SUBTOTAL(9,AG52:AG54)</f>
        <v>789441600</v>
      </c>
      <c r="AH55" s="4">
        <f>AG55/AF55</f>
        <v>55594.478873239437</v>
      </c>
      <c r="AI55" s="5"/>
      <c r="AJ55" s="5"/>
      <c r="AK55" s="4"/>
      <c r="AL55" s="4">
        <f t="shared" si="2"/>
        <v>35600</v>
      </c>
      <c r="AM55" s="4">
        <f t="shared" si="3"/>
        <v>1889940800</v>
      </c>
      <c r="AN55" s="4">
        <f t="shared" si="4"/>
        <v>53088.224719101127</v>
      </c>
    </row>
    <row r="56" spans="1:40" hidden="1" x14ac:dyDescent="0.15">
      <c r="A56" s="32"/>
      <c r="B56" t="s">
        <v>32</v>
      </c>
      <c r="C56" t="s">
        <v>33</v>
      </c>
      <c r="D56" t="s">
        <v>36</v>
      </c>
      <c r="AL56" s="4">
        <f t="shared" si="2"/>
        <v>0</v>
      </c>
      <c r="AM56" s="4">
        <f t="shared" si="3"/>
        <v>0</v>
      </c>
      <c r="AN56" s="4" t="e">
        <f t="shared" si="4"/>
        <v>#DIV/0!</v>
      </c>
    </row>
    <row r="57" spans="1:40" hidden="1" x14ac:dyDescent="0.15">
      <c r="A57" s="32"/>
      <c r="B57" t="s">
        <v>32</v>
      </c>
      <c r="C57" t="s">
        <v>33</v>
      </c>
      <c r="D57" t="s">
        <v>36</v>
      </c>
      <c r="AL57" s="4">
        <f t="shared" si="2"/>
        <v>0</v>
      </c>
      <c r="AM57" s="4">
        <f t="shared" si="3"/>
        <v>0</v>
      </c>
      <c r="AN57" s="4" t="e">
        <f t="shared" si="4"/>
        <v>#DIV/0!</v>
      </c>
    </row>
    <row r="58" spans="1:40" hidden="1" x14ac:dyDescent="0.15">
      <c r="A58" s="32"/>
      <c r="B58" t="s">
        <v>32</v>
      </c>
      <c r="C58" t="s">
        <v>33</v>
      </c>
      <c r="D58" t="s">
        <v>30</v>
      </c>
      <c r="AL58" s="4">
        <f t="shared" si="2"/>
        <v>0</v>
      </c>
      <c r="AM58" s="4">
        <f t="shared" si="3"/>
        <v>0</v>
      </c>
      <c r="AN58" s="4" t="e">
        <f t="shared" si="4"/>
        <v>#DIV/0!</v>
      </c>
    </row>
    <row r="59" spans="1:40" hidden="1" x14ac:dyDescent="0.15">
      <c r="A59" s="32"/>
      <c r="B59" t="s">
        <v>32</v>
      </c>
      <c r="C59" t="s">
        <v>33</v>
      </c>
      <c r="D59" t="s">
        <v>30</v>
      </c>
      <c r="AL59" s="4">
        <f t="shared" si="2"/>
        <v>0</v>
      </c>
      <c r="AM59" s="4">
        <f t="shared" si="3"/>
        <v>0</v>
      </c>
      <c r="AN59" s="4" t="e">
        <f t="shared" si="4"/>
        <v>#DIV/0!</v>
      </c>
    </row>
    <row r="60" spans="1:40" hidden="1" x14ac:dyDescent="0.15">
      <c r="A60" s="32"/>
      <c r="B60" t="s">
        <v>32</v>
      </c>
      <c r="C60" t="s">
        <v>33</v>
      </c>
      <c r="D60" t="s">
        <v>31</v>
      </c>
      <c r="H60" s="5"/>
      <c r="I60" s="6"/>
      <c r="J60" s="4" t="e">
        <f>I60/H60</f>
        <v>#DIV/0!</v>
      </c>
      <c r="K60" s="5"/>
      <c r="L60" s="6"/>
      <c r="M60" s="4" t="e">
        <f>L60/K60</f>
        <v>#DIV/0!</v>
      </c>
      <c r="N60" s="5"/>
      <c r="O60" s="4"/>
      <c r="P60" s="4" t="e">
        <f>O60/N60</f>
        <v>#DIV/0!</v>
      </c>
      <c r="Q60" s="5">
        <v>7000</v>
      </c>
      <c r="R60" s="19">
        <v>355740000</v>
      </c>
      <c r="S60" s="4">
        <f>R60/Q60</f>
        <v>50820</v>
      </c>
      <c r="T60" s="5"/>
      <c r="U60" s="6"/>
      <c r="V60" s="4"/>
      <c r="AC60" s="4"/>
      <c r="AD60" s="4"/>
      <c r="AE60" s="4" t="e">
        <f>AD60/AC60</f>
        <v>#DIV/0!</v>
      </c>
      <c r="AF60" s="5"/>
      <c r="AG60" s="6"/>
      <c r="AH60" s="4" t="e">
        <f>AG60/AF60</f>
        <v>#DIV/0!</v>
      </c>
      <c r="AI60" s="5"/>
      <c r="AJ60" s="6"/>
      <c r="AK60" s="4"/>
      <c r="AL60" s="4">
        <f t="shared" si="2"/>
        <v>7000</v>
      </c>
      <c r="AM60" s="4">
        <f t="shared" si="3"/>
        <v>355740000</v>
      </c>
      <c r="AN60" s="4">
        <f t="shared" si="4"/>
        <v>50820</v>
      </c>
    </row>
    <row r="61" spans="1:40" hidden="1" x14ac:dyDescent="0.15">
      <c r="A61" s="32"/>
      <c r="B61" t="s">
        <v>32</v>
      </c>
      <c r="C61" t="s">
        <v>33</v>
      </c>
      <c r="D61" t="s">
        <v>31</v>
      </c>
      <c r="H61" s="5"/>
      <c r="I61" s="6"/>
      <c r="J61" s="4" t="e">
        <f>I61/H61</f>
        <v>#DIV/0!</v>
      </c>
      <c r="Q61">
        <v>7000</v>
      </c>
      <c r="R61" s="19">
        <v>354193000</v>
      </c>
      <c r="S61" s="4">
        <f>R61/Q61</f>
        <v>50599</v>
      </c>
      <c r="AL61" s="4">
        <f t="shared" si="2"/>
        <v>7000</v>
      </c>
      <c r="AM61" s="4">
        <f t="shared" si="3"/>
        <v>354193000</v>
      </c>
      <c r="AN61" s="4">
        <f t="shared" si="4"/>
        <v>50599</v>
      </c>
    </row>
    <row r="62" spans="1:40" hidden="1" x14ac:dyDescent="0.15">
      <c r="A62" s="32"/>
      <c r="D62" s="1" t="s">
        <v>39</v>
      </c>
      <c r="E62" s="5"/>
      <c r="F62" s="5"/>
      <c r="G62" s="4"/>
      <c r="H62" s="5"/>
      <c r="I62" s="5"/>
      <c r="J62" s="4"/>
      <c r="K62" s="5"/>
      <c r="L62" s="5"/>
      <c r="M62" s="4"/>
      <c r="N62" s="5"/>
      <c r="O62" s="5"/>
      <c r="P62" s="4"/>
      <c r="Q62" s="5">
        <f>SUBTOTAL(9,Q60:Q61)</f>
        <v>14000</v>
      </c>
      <c r="R62" s="5">
        <f>SUBTOTAL(9,R60:R61)</f>
        <v>709933000</v>
      </c>
      <c r="S62" s="4">
        <f>R62/Q62</f>
        <v>50709.5</v>
      </c>
      <c r="T62" s="5"/>
      <c r="U62" s="5"/>
      <c r="V62" s="4"/>
      <c r="W62" s="5"/>
      <c r="X62" s="5"/>
      <c r="Y62" s="4"/>
      <c r="Z62" s="5"/>
      <c r="AA62" s="5"/>
      <c r="AB62" s="4"/>
      <c r="AC62" s="5"/>
      <c r="AD62" s="5"/>
      <c r="AE62" s="4"/>
      <c r="AF62" s="5"/>
      <c r="AG62" s="5"/>
      <c r="AH62" s="4"/>
      <c r="AI62" s="5"/>
      <c r="AJ62" s="5"/>
      <c r="AK62" s="4"/>
      <c r="AL62" s="4">
        <f t="shared" si="2"/>
        <v>14000</v>
      </c>
      <c r="AM62" s="4">
        <f t="shared" si="3"/>
        <v>709933000</v>
      </c>
      <c r="AN62" s="4">
        <f t="shared" si="4"/>
        <v>50709.5</v>
      </c>
    </row>
    <row r="63" spans="1:40" hidden="1" x14ac:dyDescent="0.15">
      <c r="A63" s="32"/>
      <c r="B63" t="s">
        <v>32</v>
      </c>
      <c r="C63" t="s">
        <v>33</v>
      </c>
      <c r="D63" t="s">
        <v>40</v>
      </c>
      <c r="Z63">
        <v>7200</v>
      </c>
      <c r="AA63">
        <v>385934400</v>
      </c>
      <c r="AB63" s="4">
        <f>AA63/Z63</f>
        <v>53602</v>
      </c>
      <c r="AL63" s="4">
        <f t="shared" si="2"/>
        <v>7200</v>
      </c>
      <c r="AM63" s="4">
        <f t="shared" si="3"/>
        <v>385934400</v>
      </c>
      <c r="AN63" s="4">
        <f t="shared" si="4"/>
        <v>53602</v>
      </c>
    </row>
    <row r="64" spans="1:40" hidden="1" x14ac:dyDescent="0.15">
      <c r="A64" s="32"/>
      <c r="B64" t="s">
        <v>32</v>
      </c>
      <c r="C64" t="s">
        <v>33</v>
      </c>
      <c r="D64" t="s">
        <v>40</v>
      </c>
      <c r="Z64">
        <v>7000</v>
      </c>
      <c r="AA64">
        <v>378056000</v>
      </c>
      <c r="AB64" s="4">
        <f>AA64/Z64</f>
        <v>54008</v>
      </c>
      <c r="AL64" s="4">
        <f t="shared" si="2"/>
        <v>7000</v>
      </c>
      <c r="AM64" s="4">
        <f t="shared" si="3"/>
        <v>378056000</v>
      </c>
      <c r="AN64" s="4">
        <f t="shared" si="4"/>
        <v>54008</v>
      </c>
    </row>
    <row r="65" spans="1:40" hidden="1" x14ac:dyDescent="0.15">
      <c r="A65" s="32"/>
      <c r="D65" s="1" t="s">
        <v>41</v>
      </c>
      <c r="E65" s="5"/>
      <c r="F65" s="5"/>
      <c r="G65" s="4"/>
      <c r="H65" s="5"/>
      <c r="I65" s="5"/>
      <c r="J65" s="4"/>
      <c r="K65" s="5"/>
      <c r="L65" s="5"/>
      <c r="M65" s="4"/>
      <c r="N65" s="5"/>
      <c r="O65" s="5"/>
      <c r="P65" s="4"/>
      <c r="Q65" s="5"/>
      <c r="R65" s="5"/>
      <c r="S65" s="4"/>
      <c r="T65" s="5"/>
      <c r="U65" s="5"/>
      <c r="V65" s="4"/>
      <c r="W65" s="5"/>
      <c r="X65" s="5"/>
      <c r="Y65" s="4"/>
      <c r="Z65" s="5">
        <f>SUBTOTAL(9,Z63:Z64)</f>
        <v>14200</v>
      </c>
      <c r="AA65" s="5">
        <f>SUBTOTAL(9,AA63:AA64)</f>
        <v>763990400</v>
      </c>
      <c r="AB65" s="4">
        <f>AA65/Z65</f>
        <v>53802.140845070426</v>
      </c>
      <c r="AC65" s="5"/>
      <c r="AD65" s="5"/>
      <c r="AE65" s="4"/>
      <c r="AF65" s="5"/>
      <c r="AG65" s="5"/>
      <c r="AH65" s="4"/>
      <c r="AI65" s="5"/>
      <c r="AJ65" s="5"/>
      <c r="AK65" s="4"/>
      <c r="AL65" s="4">
        <f t="shared" si="2"/>
        <v>14200</v>
      </c>
      <c r="AM65" s="4">
        <f t="shared" si="3"/>
        <v>763990400</v>
      </c>
      <c r="AN65" s="4">
        <f t="shared" si="4"/>
        <v>53802.140845070426</v>
      </c>
    </row>
    <row r="66" spans="1:40" hidden="1" x14ac:dyDescent="0.15">
      <c r="A66" s="32"/>
      <c r="B66" t="s">
        <v>32</v>
      </c>
      <c r="C66" t="s">
        <v>33</v>
      </c>
      <c r="D66" t="s">
        <v>22</v>
      </c>
      <c r="AL66" s="4">
        <f t="shared" ref="AL66:AL90" si="10">E66+H66+K66+N66+Q66+T66+W66+Z66+AC66+AF66+AI66</f>
        <v>0</v>
      </c>
      <c r="AM66" s="4">
        <f t="shared" ref="AM66:AM90" si="11">F66+I66+L66+O66+R66+U66+X66+AA66+AD66+AG66+AJ66</f>
        <v>0</v>
      </c>
      <c r="AN66" s="4" t="e">
        <f t="shared" ref="AN66:AN90" si="12">AM66/AL66</f>
        <v>#DIV/0!</v>
      </c>
    </row>
    <row r="67" spans="1:40" hidden="1" x14ac:dyDescent="0.15">
      <c r="A67" s="32"/>
      <c r="B67" t="s">
        <v>32</v>
      </c>
      <c r="C67" t="s">
        <v>33</v>
      </c>
      <c r="D67" t="s">
        <v>22</v>
      </c>
      <c r="AL67" s="4">
        <f t="shared" si="10"/>
        <v>0</v>
      </c>
      <c r="AM67" s="4">
        <f t="shared" si="11"/>
        <v>0</v>
      </c>
      <c r="AN67" s="4" t="e">
        <f t="shared" si="12"/>
        <v>#DIV/0!</v>
      </c>
    </row>
    <row r="68" spans="1:40" hidden="1" x14ac:dyDescent="0.15">
      <c r="A68" s="32"/>
      <c r="B68" t="s">
        <v>32</v>
      </c>
      <c r="C68" t="s">
        <v>33</v>
      </c>
      <c r="D68" t="s">
        <v>25</v>
      </c>
      <c r="J68" s="4" t="e">
        <f>I68/H68</f>
        <v>#DIV/0!</v>
      </c>
      <c r="Q68">
        <v>7000</v>
      </c>
      <c r="R68" s="19">
        <v>357203000</v>
      </c>
      <c r="S68" s="4">
        <f>R68/Q68</f>
        <v>51029</v>
      </c>
      <c r="AF68">
        <v>7000</v>
      </c>
      <c r="AG68">
        <v>381920000</v>
      </c>
      <c r="AH68" s="4">
        <f>AG68/AF68</f>
        <v>54560</v>
      </c>
      <c r="AL68" s="4">
        <f t="shared" si="10"/>
        <v>14000</v>
      </c>
      <c r="AM68" s="4">
        <f t="shared" si="11"/>
        <v>739123000</v>
      </c>
      <c r="AN68" s="4">
        <f t="shared" si="12"/>
        <v>52794.5</v>
      </c>
    </row>
    <row r="69" spans="1:40" hidden="1" x14ac:dyDescent="0.15">
      <c r="A69" s="32"/>
      <c r="B69" t="s">
        <v>32</v>
      </c>
      <c r="C69" t="s">
        <v>33</v>
      </c>
      <c r="D69" t="s">
        <v>25</v>
      </c>
      <c r="J69" s="4" t="e">
        <f>I69/H69</f>
        <v>#DIV/0!</v>
      </c>
      <c r="AF69">
        <v>6186</v>
      </c>
      <c r="AG69">
        <v>339976374</v>
      </c>
      <c r="AH69" s="4">
        <f>AG69/AF69</f>
        <v>54959</v>
      </c>
      <c r="AL69" s="4">
        <f t="shared" si="10"/>
        <v>6186</v>
      </c>
      <c r="AM69" s="4">
        <f t="shared" si="11"/>
        <v>339976374</v>
      </c>
      <c r="AN69" s="4">
        <f t="shared" si="12"/>
        <v>54959</v>
      </c>
    </row>
    <row r="70" spans="1:40" hidden="1" x14ac:dyDescent="0.15">
      <c r="A70" s="32"/>
      <c r="D70" s="1" t="s">
        <v>26</v>
      </c>
      <c r="H70" s="5"/>
      <c r="I70" s="5"/>
      <c r="J70" s="4"/>
      <c r="K70" s="5"/>
      <c r="L70" s="5"/>
      <c r="M70" s="4"/>
      <c r="N70" s="5"/>
      <c r="O70" s="5"/>
      <c r="P70" s="4"/>
      <c r="Q70" s="5">
        <f>SUBTOTAL(9,Q68:Q69)</f>
        <v>7000</v>
      </c>
      <c r="R70" s="5">
        <f>SUBTOTAL(9,R68:R69)</f>
        <v>357203000</v>
      </c>
      <c r="S70" s="4">
        <f>R70/Q70</f>
        <v>51029</v>
      </c>
      <c r="T70" s="5"/>
      <c r="U70" s="5"/>
      <c r="V70" s="4"/>
      <c r="W70" s="5"/>
      <c r="X70" s="5"/>
      <c r="Y70" s="4"/>
      <c r="Z70" s="5"/>
      <c r="AA70" s="5"/>
      <c r="AB70" s="4"/>
      <c r="AC70" s="5"/>
      <c r="AD70" s="5"/>
      <c r="AE70" s="4"/>
      <c r="AF70" s="5">
        <f>SUBTOTAL(9,AF68:AF69)</f>
        <v>13186</v>
      </c>
      <c r="AG70" s="5">
        <f>SUBTOTAL(9,AG68:AG69)</f>
        <v>721896374</v>
      </c>
      <c r="AH70" s="4">
        <f>AG70/AF70</f>
        <v>54747.184438040349</v>
      </c>
      <c r="AI70" s="5"/>
      <c r="AJ70" s="5"/>
      <c r="AK70" s="4"/>
      <c r="AL70" s="4">
        <f t="shared" si="10"/>
        <v>20186</v>
      </c>
      <c r="AM70" s="4">
        <f t="shared" si="11"/>
        <v>1079099374</v>
      </c>
      <c r="AN70" s="4">
        <f t="shared" si="12"/>
        <v>53457.811057168336</v>
      </c>
    </row>
    <row r="71" spans="1:40" x14ac:dyDescent="0.15">
      <c r="A71" s="32"/>
      <c r="B71" t="s">
        <v>62</v>
      </c>
      <c r="C71" t="s">
        <v>33</v>
      </c>
      <c r="D71" s="1" t="s">
        <v>105</v>
      </c>
      <c r="E71" s="5">
        <f>SUBTOTAL(9,E39:E68)</f>
        <v>7200</v>
      </c>
      <c r="F71" s="5">
        <f>SUBTOTAL(9,F39:F68)</f>
        <v>352713600</v>
      </c>
      <c r="G71" s="4">
        <f>F71/E71</f>
        <v>48988</v>
      </c>
      <c r="H71" s="5">
        <f>SUBTOTAL(9,H39:H70)</f>
        <v>28000</v>
      </c>
      <c r="I71" s="5">
        <f>SUBTOTAL(9,I39:I70)</f>
        <v>1444044000</v>
      </c>
      <c r="J71" s="4">
        <f>I71/H71</f>
        <v>51573</v>
      </c>
      <c r="K71" s="5">
        <f>SUBTOTAL(9,K39:K70)</f>
        <v>28000</v>
      </c>
      <c r="L71" s="5">
        <f>SUBTOTAL(9,L39:L70)</f>
        <v>1411207000</v>
      </c>
      <c r="M71" s="4">
        <f>L71/K71</f>
        <v>50400.25</v>
      </c>
      <c r="N71" s="5">
        <f>SUBTOTAL(9,N39:N70)</f>
        <v>28200</v>
      </c>
      <c r="O71" s="5">
        <f>SUBTOTAL(9,O39:O70)</f>
        <v>1423400000</v>
      </c>
      <c r="P71" s="4">
        <f>O71/N71</f>
        <v>50475.177304964542</v>
      </c>
      <c r="Q71" s="5">
        <f>SUBTOTAL(9,Q39:Q70)</f>
        <v>35000</v>
      </c>
      <c r="R71" s="5">
        <f>SUBTOTAL(9,R39:R70)</f>
        <v>1779806000</v>
      </c>
      <c r="S71" s="4">
        <f>R71/Q71</f>
        <v>50851.6</v>
      </c>
      <c r="T71" s="5">
        <f>SUBTOTAL(9,T39:T70)</f>
        <v>21000</v>
      </c>
      <c r="U71" s="5">
        <f>SUBTOTAL(9,U39:U70)</f>
        <v>1058015000</v>
      </c>
      <c r="V71" s="4">
        <f>U71/T71</f>
        <v>50381.666666666664</v>
      </c>
      <c r="W71" s="5">
        <f>SUBTOTAL(9,W39:W70)</f>
        <v>28200</v>
      </c>
      <c r="X71" s="5">
        <f>SUBTOTAL(9,X39:X70)</f>
        <v>1535369600</v>
      </c>
      <c r="Y71" s="4">
        <f>X71/W71</f>
        <v>54445.7304964539</v>
      </c>
      <c r="Z71" s="5">
        <f>SUBTOTAL(9,Z39:Z70)</f>
        <v>28200</v>
      </c>
      <c r="AA71" s="5">
        <f>SUBTOTAL(9,AA39:AA70)</f>
        <v>1513137400</v>
      </c>
      <c r="AB71" s="4">
        <f>AA71/Z71</f>
        <v>53657.354609929076</v>
      </c>
      <c r="AC71" s="5">
        <f>SUBTOTAL(9,AC39:AC70)</f>
        <v>26000</v>
      </c>
      <c r="AD71" s="5">
        <f>SUBTOTAL(9,AD39:AD70)</f>
        <v>1408407000</v>
      </c>
      <c r="AE71" s="4">
        <f>AD71/AC71</f>
        <v>54169.5</v>
      </c>
      <c r="AF71" s="5">
        <f>SUBTOTAL(9,AF39:AF70)</f>
        <v>27386</v>
      </c>
      <c r="AG71" s="5">
        <f>SUBTOTAL(9,AG39:AG70)</f>
        <v>1511337974</v>
      </c>
      <c r="AH71" s="4">
        <f>AG71/AF71</f>
        <v>55186.517709778716</v>
      </c>
      <c r="AI71" s="5"/>
      <c r="AJ71" s="5"/>
      <c r="AK71" s="4"/>
      <c r="AL71" s="4">
        <f t="shared" si="10"/>
        <v>257186</v>
      </c>
      <c r="AM71" s="4">
        <f t="shared" si="11"/>
        <v>13437437574</v>
      </c>
      <c r="AN71" s="4">
        <f t="shared" si="12"/>
        <v>52247.935634132496</v>
      </c>
    </row>
    <row r="72" spans="1:40" hidden="1" x14ac:dyDescent="0.15">
      <c r="A72" s="32"/>
      <c r="B72" t="s">
        <v>32</v>
      </c>
      <c r="C72" t="s">
        <v>42</v>
      </c>
      <c r="D72" t="s">
        <v>7</v>
      </c>
      <c r="E72" s="5">
        <v>2176</v>
      </c>
      <c r="F72" s="5">
        <v>236557312</v>
      </c>
      <c r="G72" s="4">
        <f>F72/E72</f>
        <v>108712</v>
      </c>
      <c r="H72" s="5"/>
      <c r="I72" s="5"/>
      <c r="J72" s="4"/>
      <c r="K72" s="5"/>
      <c r="L72" s="5"/>
      <c r="M72" s="4"/>
      <c r="N72" s="5"/>
      <c r="O72" s="5"/>
      <c r="P72" s="4"/>
      <c r="Q72" s="5">
        <v>1000</v>
      </c>
      <c r="R72" s="19">
        <v>131004000</v>
      </c>
      <c r="S72" s="4">
        <f>R72/Q72</f>
        <v>131004</v>
      </c>
      <c r="T72" s="5"/>
      <c r="U72" s="4"/>
      <c r="V72" s="4" t="e">
        <f>U72/T72</f>
        <v>#DIV/0!</v>
      </c>
      <c r="W72" s="5">
        <v>1000</v>
      </c>
      <c r="X72" s="6">
        <v>153512000</v>
      </c>
      <c r="Y72" s="4">
        <f>X72/W72</f>
        <v>153512</v>
      </c>
      <c r="Z72" s="5"/>
      <c r="AA72" s="5"/>
      <c r="AB72" s="4"/>
      <c r="AC72" s="5">
        <v>1080</v>
      </c>
      <c r="AD72" s="5">
        <v>123405120</v>
      </c>
      <c r="AE72" s="4">
        <f>AD72/AC72</f>
        <v>114264</v>
      </c>
      <c r="AF72" s="5"/>
      <c r="AG72" s="5"/>
      <c r="AH72" s="4"/>
      <c r="AI72" s="5"/>
      <c r="AJ72" s="6"/>
      <c r="AK72" s="4"/>
      <c r="AL72" s="4">
        <f t="shared" si="10"/>
        <v>5256</v>
      </c>
      <c r="AM72" s="4">
        <f t="shared" si="11"/>
        <v>644478432</v>
      </c>
      <c r="AN72" s="4">
        <f t="shared" si="12"/>
        <v>122617.66210045663</v>
      </c>
    </row>
    <row r="73" spans="1:40" hidden="1" x14ac:dyDescent="0.15">
      <c r="A73" s="32"/>
      <c r="B73" t="s">
        <v>32</v>
      </c>
      <c r="C73" t="s">
        <v>42</v>
      </c>
      <c r="D73" t="s">
        <v>7</v>
      </c>
      <c r="E73" s="5"/>
      <c r="F73" s="5"/>
      <c r="G73" s="4"/>
      <c r="H73" s="5"/>
      <c r="I73" s="5"/>
      <c r="J73" s="4"/>
      <c r="K73" s="5"/>
      <c r="L73" s="5"/>
      <c r="M73" s="4"/>
      <c r="N73" s="5"/>
      <c r="O73" s="5"/>
      <c r="P73" s="4"/>
      <c r="Q73" s="5"/>
      <c r="R73" s="4"/>
      <c r="S73" s="4"/>
      <c r="T73" s="5"/>
      <c r="U73" s="4"/>
      <c r="V73" s="4"/>
      <c r="W73" s="5"/>
      <c r="X73" s="6"/>
      <c r="Y73" s="4"/>
      <c r="Z73" s="5"/>
      <c r="AA73" s="5"/>
      <c r="AB73" s="4"/>
      <c r="AC73" s="5">
        <v>1000</v>
      </c>
      <c r="AD73" s="5">
        <v>115029000</v>
      </c>
      <c r="AE73" s="4">
        <f>AD73/AC73</f>
        <v>115029</v>
      </c>
      <c r="AF73" s="5"/>
      <c r="AG73" s="5"/>
      <c r="AH73" s="4"/>
      <c r="AI73" s="5"/>
      <c r="AJ73" s="6"/>
      <c r="AK73" s="4"/>
      <c r="AL73" s="4">
        <f t="shared" si="10"/>
        <v>1000</v>
      </c>
      <c r="AM73" s="4">
        <f t="shared" si="11"/>
        <v>115029000</v>
      </c>
      <c r="AN73" s="4">
        <f t="shared" si="12"/>
        <v>115029</v>
      </c>
    </row>
    <row r="74" spans="1:40" hidden="1" x14ac:dyDescent="0.15">
      <c r="A74" s="32"/>
      <c r="D74" s="1" t="s">
        <v>34</v>
      </c>
      <c r="E74" s="5">
        <f>SUBTOTAL(9,E72:E73)</f>
        <v>2176</v>
      </c>
      <c r="F74" s="5">
        <f>SUBTOTAL(9,F72:F73)</f>
        <v>236557312</v>
      </c>
      <c r="G74" s="4">
        <f>F74/E74</f>
        <v>108712</v>
      </c>
      <c r="H74" s="5"/>
      <c r="I74" s="5"/>
      <c r="J74" s="4"/>
      <c r="K74" s="5"/>
      <c r="L74" s="5"/>
      <c r="M74" s="4"/>
      <c r="N74" s="5"/>
      <c r="O74" s="5"/>
      <c r="P74" s="4"/>
      <c r="Q74" s="5">
        <f>SUBTOTAL(9,Q72:Q73)</f>
        <v>1000</v>
      </c>
      <c r="R74" s="5">
        <f>SUBTOTAL(9,R72:R73)</f>
        <v>131004000</v>
      </c>
      <c r="S74" s="4">
        <f>R74/Q74</f>
        <v>131004</v>
      </c>
      <c r="T74" s="5"/>
      <c r="U74" s="5"/>
      <c r="V74" s="4"/>
      <c r="W74" s="5">
        <f>SUBTOTAL(9,W72:W73)</f>
        <v>1000</v>
      </c>
      <c r="X74" s="5">
        <f>SUBTOTAL(9,X72:X73)</f>
        <v>153512000</v>
      </c>
      <c r="Y74" s="4">
        <f>X74/W74</f>
        <v>153512</v>
      </c>
      <c r="Z74" s="5"/>
      <c r="AA74" s="5"/>
      <c r="AB74" s="4"/>
      <c r="AC74" s="5">
        <f>SUBTOTAL(9,AC72:AC73)</f>
        <v>2080</v>
      </c>
      <c r="AD74" s="5">
        <f>SUBTOTAL(9,AD72:AD73)</f>
        <v>238434120</v>
      </c>
      <c r="AE74" s="4">
        <f>AD74/AC74</f>
        <v>114631.78846153847</v>
      </c>
      <c r="AF74" s="5"/>
      <c r="AG74" s="5"/>
      <c r="AH74" s="4"/>
      <c r="AI74" s="5"/>
      <c r="AJ74" s="5"/>
      <c r="AK74" s="4"/>
      <c r="AL74" s="4">
        <f t="shared" si="10"/>
        <v>6256</v>
      </c>
      <c r="AM74" s="4">
        <f t="shared" si="11"/>
        <v>759507432</v>
      </c>
      <c r="AN74" s="4">
        <f t="shared" si="12"/>
        <v>121404.64066496164</v>
      </c>
    </row>
    <row r="75" spans="1:40" hidden="1" x14ac:dyDescent="0.15">
      <c r="A75" s="32"/>
      <c r="B75" t="s">
        <v>32</v>
      </c>
      <c r="C75" t="s">
        <v>42</v>
      </c>
      <c r="D75" t="s">
        <v>12</v>
      </c>
      <c r="E75" s="5"/>
      <c r="F75" s="5"/>
      <c r="G75" s="4"/>
      <c r="H75" s="5"/>
      <c r="I75" s="5"/>
      <c r="J75" s="4"/>
      <c r="K75" s="5"/>
      <c r="L75" s="5"/>
      <c r="M75" s="4"/>
      <c r="N75" s="5"/>
      <c r="O75" s="5"/>
      <c r="P75" s="4"/>
      <c r="Q75" s="5"/>
      <c r="R75" s="4"/>
      <c r="S75" s="4"/>
      <c r="T75" s="5"/>
      <c r="U75" s="4"/>
      <c r="V75" s="4"/>
      <c r="W75" s="5">
        <v>150</v>
      </c>
      <c r="X75" s="6">
        <v>20777400</v>
      </c>
      <c r="Y75" s="4">
        <f>X75/W75</f>
        <v>138516</v>
      </c>
      <c r="Z75" s="5"/>
      <c r="AA75" s="5"/>
      <c r="AB75" s="4"/>
      <c r="AC75" s="5"/>
      <c r="AD75" s="5"/>
      <c r="AE75" s="4"/>
      <c r="AF75" s="5"/>
      <c r="AG75" s="5"/>
      <c r="AH75" s="4"/>
      <c r="AI75" s="5"/>
      <c r="AJ75" s="6"/>
      <c r="AK75" s="4"/>
      <c r="AL75" s="4">
        <f t="shared" si="10"/>
        <v>150</v>
      </c>
      <c r="AM75" s="4">
        <f t="shared" si="11"/>
        <v>20777400</v>
      </c>
      <c r="AN75" s="4">
        <f t="shared" si="12"/>
        <v>138516</v>
      </c>
    </row>
    <row r="76" spans="1:40" hidden="1" x14ac:dyDescent="0.15">
      <c r="A76" s="32"/>
      <c r="B76" t="s">
        <v>32</v>
      </c>
      <c r="C76" t="s">
        <v>42</v>
      </c>
      <c r="D76" t="s">
        <v>10</v>
      </c>
      <c r="E76" s="5"/>
      <c r="F76" s="5"/>
      <c r="G76" s="4"/>
      <c r="I76" s="6"/>
      <c r="J76" s="4"/>
      <c r="L76" s="6"/>
      <c r="M76" s="4"/>
      <c r="O76" s="6"/>
      <c r="P76" s="4"/>
      <c r="R76" s="6"/>
      <c r="S76" s="4"/>
      <c r="U76" s="6"/>
      <c r="V76" s="4"/>
      <c r="W76" s="5"/>
      <c r="X76" s="6"/>
      <c r="Y76" s="4"/>
      <c r="AA76" s="6"/>
      <c r="AB76" s="4"/>
      <c r="AC76">
        <v>1100</v>
      </c>
      <c r="AD76" s="6">
        <v>127488900</v>
      </c>
      <c r="AE76" s="4">
        <f>AD76/AC76</f>
        <v>115899</v>
      </c>
      <c r="AG76" s="6"/>
      <c r="AH76" s="4"/>
      <c r="AJ76" s="6"/>
      <c r="AK76" s="4" t="e">
        <f>AJ76/AI76</f>
        <v>#DIV/0!</v>
      </c>
      <c r="AL76" s="4">
        <f t="shared" si="10"/>
        <v>1100</v>
      </c>
      <c r="AM76" s="4">
        <f t="shared" si="11"/>
        <v>127488900</v>
      </c>
      <c r="AN76" s="4">
        <f t="shared" si="12"/>
        <v>115899</v>
      </c>
    </row>
    <row r="77" spans="1:40" hidden="1" x14ac:dyDescent="0.15">
      <c r="A77" s="32"/>
      <c r="B77" t="s">
        <v>32</v>
      </c>
      <c r="C77" t="s">
        <v>42</v>
      </c>
      <c r="D77" t="s">
        <v>19</v>
      </c>
      <c r="E77" s="5"/>
      <c r="F77" s="5"/>
      <c r="G77" s="4"/>
      <c r="H77" s="5"/>
      <c r="I77" s="5"/>
      <c r="J77" s="4"/>
      <c r="K77" s="5"/>
      <c r="L77" s="5"/>
      <c r="M77" s="4"/>
      <c r="N77" s="5"/>
      <c r="O77" s="5"/>
      <c r="P77" s="4"/>
      <c r="Q77" s="5"/>
      <c r="R77" s="5"/>
      <c r="S77" s="4"/>
      <c r="T77" s="5"/>
      <c r="U77" s="6"/>
      <c r="V77" s="4" t="e">
        <f>U77/T77</f>
        <v>#DIV/0!</v>
      </c>
      <c r="W77" s="5"/>
      <c r="X77" s="5"/>
      <c r="Y77" s="4"/>
      <c r="Z77" s="5"/>
      <c r="AA77" s="5"/>
      <c r="AB77" s="4"/>
      <c r="AC77" s="5"/>
      <c r="AD77" s="5"/>
      <c r="AE77" s="4"/>
      <c r="AF77" s="5"/>
      <c r="AG77" s="5"/>
      <c r="AH77" s="4"/>
      <c r="AI77" s="5"/>
      <c r="AJ77" s="4"/>
      <c r="AK77" s="4"/>
      <c r="AL77" s="4">
        <f t="shared" si="10"/>
        <v>0</v>
      </c>
      <c r="AM77" s="4">
        <f t="shared" si="11"/>
        <v>0</v>
      </c>
      <c r="AN77" s="4" t="e">
        <f t="shared" si="12"/>
        <v>#DIV/0!</v>
      </c>
    </row>
    <row r="78" spans="1:40" hidden="1" x14ac:dyDescent="0.15">
      <c r="A78" s="32"/>
      <c r="B78" t="s">
        <v>32</v>
      </c>
      <c r="C78" t="s">
        <v>42</v>
      </c>
      <c r="D78" t="s">
        <v>25</v>
      </c>
      <c r="E78" s="6"/>
      <c r="F78" s="6"/>
      <c r="G78" s="4"/>
      <c r="H78" s="5"/>
      <c r="I78" s="5"/>
      <c r="J78" s="4"/>
      <c r="K78" s="5"/>
      <c r="L78" s="5"/>
      <c r="M78" s="4"/>
      <c r="N78" s="5"/>
      <c r="O78" s="5"/>
      <c r="P78" s="4"/>
      <c r="Q78" s="5"/>
      <c r="R78" s="5"/>
      <c r="S78" s="4"/>
      <c r="T78" s="5"/>
      <c r="U78" s="6"/>
      <c r="V78" s="4"/>
      <c r="W78" s="5"/>
      <c r="X78" s="5"/>
      <c r="Y78" s="4"/>
      <c r="Z78" s="5"/>
      <c r="AA78" s="5"/>
      <c r="AB78" s="4"/>
      <c r="AC78" s="5"/>
      <c r="AD78" s="5"/>
      <c r="AE78" s="4"/>
      <c r="AF78" s="5"/>
      <c r="AG78" s="5"/>
      <c r="AH78" s="4"/>
      <c r="AI78" s="5"/>
      <c r="AJ78" s="4"/>
      <c r="AK78" s="4"/>
      <c r="AL78" s="4">
        <f t="shared" si="10"/>
        <v>0</v>
      </c>
      <c r="AM78" s="4">
        <f t="shared" si="11"/>
        <v>0</v>
      </c>
      <c r="AN78" s="4" t="e">
        <f t="shared" si="12"/>
        <v>#DIV/0!</v>
      </c>
    </row>
    <row r="79" spans="1:40" x14ac:dyDescent="0.15">
      <c r="A79" s="32"/>
      <c r="B79" t="s">
        <v>62</v>
      </c>
      <c r="C79" t="s">
        <v>42</v>
      </c>
      <c r="D79" s="1" t="s">
        <v>105</v>
      </c>
      <c r="E79" s="5">
        <f>SUBTOTAL(9,E72:E78)</f>
        <v>2176</v>
      </c>
      <c r="F79" s="5">
        <f>SUBTOTAL(9,F72:F78)</f>
        <v>236557312</v>
      </c>
      <c r="G79" s="4">
        <f>F79/E79</f>
        <v>108712</v>
      </c>
      <c r="H79" s="5"/>
      <c r="I79" s="5"/>
      <c r="J79" s="4"/>
      <c r="K79" s="5"/>
      <c r="L79" s="5"/>
      <c r="M79" s="4"/>
      <c r="N79" s="5"/>
      <c r="O79" s="5"/>
      <c r="P79" s="4"/>
      <c r="Q79" s="5">
        <f>SUBTOTAL(9,Q72:Q78)</f>
        <v>1000</v>
      </c>
      <c r="R79" s="5">
        <f>SUBTOTAL(9,R72:R78)</f>
        <v>131004000</v>
      </c>
      <c r="S79" s="4">
        <f t="shared" ref="S79:S90" si="13">R79/Q79</f>
        <v>131004</v>
      </c>
      <c r="T79" s="5"/>
      <c r="U79" s="5"/>
      <c r="V79" s="4"/>
      <c r="W79" s="5">
        <f>SUBTOTAL(9,W72:W78)</f>
        <v>1150</v>
      </c>
      <c r="X79" s="5">
        <f>SUBTOTAL(9,X72:X78)</f>
        <v>174289400</v>
      </c>
      <c r="Y79" s="4">
        <f t="shared" ref="Y79:Y90" si="14">X79/W79</f>
        <v>151556</v>
      </c>
      <c r="Z79" s="5"/>
      <c r="AA79" s="5"/>
      <c r="AB79" s="4"/>
      <c r="AC79" s="5">
        <f>SUBTOTAL(9,AC72:AC78)</f>
        <v>3180</v>
      </c>
      <c r="AD79" s="5">
        <f>SUBTOTAL(9,AD72:AD78)</f>
        <v>365923020</v>
      </c>
      <c r="AE79" s="4">
        <f t="shared" ref="AE79:AE90" si="15">AD79/AC79</f>
        <v>115070.1320754717</v>
      </c>
      <c r="AF79" s="5"/>
      <c r="AG79" s="5"/>
      <c r="AH79" s="4"/>
      <c r="AI79" s="5"/>
      <c r="AJ79" s="5"/>
      <c r="AK79" s="4"/>
      <c r="AL79" s="4">
        <f t="shared" si="10"/>
        <v>7506</v>
      </c>
      <c r="AM79" s="4">
        <f t="shared" si="11"/>
        <v>907773732</v>
      </c>
      <c r="AN79" s="4">
        <f t="shared" si="12"/>
        <v>120939.74580335732</v>
      </c>
    </row>
    <row r="80" spans="1:40" x14ac:dyDescent="0.15">
      <c r="A80" s="32"/>
      <c r="B80" s="30" t="s">
        <v>128</v>
      </c>
      <c r="C80" s="30"/>
      <c r="D80" s="30"/>
      <c r="E80" s="5">
        <f>SUBTOTAL(9,E6:E79)</f>
        <v>9376</v>
      </c>
      <c r="F80" s="5">
        <f>SUBTOTAL(9,F6:F79)</f>
        <v>589270912</v>
      </c>
      <c r="G80" s="4">
        <f t="shared" ref="G80:G90" si="16">F80/E80</f>
        <v>62848.860068259382</v>
      </c>
      <c r="H80" s="5">
        <f>SUBTOTAL(9,H6:H79)</f>
        <v>54000</v>
      </c>
      <c r="I80" s="5">
        <f>SUBTOTAL(9,I6:I79)</f>
        <v>4098995000</v>
      </c>
      <c r="J80" s="4">
        <f t="shared" ref="J80:J90" si="17">I80/H80</f>
        <v>75907.314814814818</v>
      </c>
      <c r="K80" s="5">
        <f>SUBTOTAL(9,K6:K79)</f>
        <v>66000</v>
      </c>
      <c r="L80" s="5">
        <f>SUBTOTAL(9,L6:L79)</f>
        <v>5204611000</v>
      </c>
      <c r="M80" s="4">
        <f t="shared" ref="M80:M90" si="18">L80/K80</f>
        <v>78857.742424242431</v>
      </c>
      <c r="N80" s="5">
        <f>SUBTOTAL(9,N6:N79)</f>
        <v>66200</v>
      </c>
      <c r="O80" s="5">
        <f>SUBTOTAL(9,O6:O79)</f>
        <v>5203231000</v>
      </c>
      <c r="P80" s="4">
        <f t="shared" ref="P80:P90" si="19">O80/N80</f>
        <v>78598.655589123868</v>
      </c>
      <c r="Q80" s="5">
        <f>SUBTOTAL(9,Q6:Q79)</f>
        <v>74000</v>
      </c>
      <c r="R80" s="5">
        <f>SUBTOTAL(9,R6:R79)</f>
        <v>5648864000</v>
      </c>
      <c r="S80" s="4">
        <f t="shared" si="13"/>
        <v>76336</v>
      </c>
      <c r="T80" s="5">
        <f>SUBTOTAL(9,T6:T79)</f>
        <v>34000</v>
      </c>
      <c r="U80" s="5">
        <f>SUBTOTAL(9,U6:U79)</f>
        <v>2336084000</v>
      </c>
      <c r="V80" s="4">
        <f t="shared" ref="V80:V90" si="20">U80/T80</f>
        <v>68708.352941176476</v>
      </c>
      <c r="W80" s="5">
        <f>SUBTOTAL(9,W6:W79)</f>
        <v>54350</v>
      </c>
      <c r="X80" s="5">
        <f>SUBTOTAL(9,X6:X79)</f>
        <v>4211923000</v>
      </c>
      <c r="Y80" s="4">
        <f t="shared" si="14"/>
        <v>77496.283348666053</v>
      </c>
      <c r="Z80" s="5">
        <f>SUBTOTAL(9,Z6:Z79)</f>
        <v>91200</v>
      </c>
      <c r="AA80" s="5">
        <f>SUBTOTAL(9,AA6:AA79)</f>
        <v>7930584400</v>
      </c>
      <c r="AB80" s="4">
        <f t="shared" ref="AB80:AB90" si="21">AA80/Z80</f>
        <v>86958.162280701756</v>
      </c>
      <c r="AC80" s="5">
        <f>SUBTOTAL(9,AC6:AC79)</f>
        <v>89180</v>
      </c>
      <c r="AD80" s="5">
        <f>SUBTOTAL(9,AD6:AD79)</f>
        <v>7771426020</v>
      </c>
      <c r="AE80" s="4">
        <f t="shared" si="15"/>
        <v>87143.148912312172</v>
      </c>
      <c r="AF80" s="5">
        <f>SUBTOTAL(9,AF6:AF79)</f>
        <v>51386</v>
      </c>
      <c r="AG80" s="5">
        <f>SUBTOTAL(9,AG6:AG79)</f>
        <v>4018401974</v>
      </c>
      <c r="AH80" s="4">
        <f t="shared" ref="AH80:AH90" si="22">AG80/AF80</f>
        <v>78200.326431323701</v>
      </c>
      <c r="AI80" s="5">
        <f>SUBTOTAL(9,AI6:AI79)</f>
        <v>12000</v>
      </c>
      <c r="AJ80" s="5">
        <f>SUBTOTAL(9,AJ6:AJ79)</f>
        <v>1269816000</v>
      </c>
      <c r="AK80" s="4">
        <f t="shared" ref="AK80:AK90" si="23">AJ80/AI80</f>
        <v>105818</v>
      </c>
      <c r="AL80" s="4">
        <f t="shared" si="10"/>
        <v>601692</v>
      </c>
      <c r="AM80" s="4">
        <f t="shared" si="11"/>
        <v>48283207306</v>
      </c>
      <c r="AN80" s="4">
        <f t="shared" si="12"/>
        <v>80245.719248386216</v>
      </c>
    </row>
    <row r="81" spans="1:40" x14ac:dyDescent="0.15">
      <c r="A81" s="32" t="s">
        <v>130</v>
      </c>
      <c r="B81" s="29" t="s">
        <v>7</v>
      </c>
      <c r="C81" s="29"/>
      <c r="D81" s="29"/>
      <c r="E81" s="5">
        <f>E31+E6+E34+E39+E40+E41+E42+E43+E44+E45+E72+E73</f>
        <v>2176</v>
      </c>
      <c r="F81" s="5">
        <f>F31+F6+F34+F39+F40+F41+F42+F43+F44+F45+F72+F73</f>
        <v>236557312</v>
      </c>
      <c r="G81" s="4">
        <f t="shared" si="16"/>
        <v>108712</v>
      </c>
      <c r="H81" s="5">
        <f t="shared" ref="H81:I81" si="24">H31+H6+H34+H39+H40+H41+H42+H43+H44+H45+H72+H73</f>
        <v>21000</v>
      </c>
      <c r="I81" s="5">
        <f t="shared" si="24"/>
        <v>1086988000</v>
      </c>
      <c r="J81" s="4">
        <f t="shared" si="17"/>
        <v>51761.333333333336</v>
      </c>
      <c r="K81" s="5">
        <f t="shared" ref="K81:L81" si="25">K31+K6+K34+K39+K40+K41+K42+K43+K44+K45+K72+K73</f>
        <v>21000</v>
      </c>
      <c r="L81" s="5">
        <f t="shared" si="25"/>
        <v>1058659000</v>
      </c>
      <c r="M81" s="4">
        <f t="shared" si="18"/>
        <v>50412.333333333336</v>
      </c>
      <c r="N81" s="5">
        <f t="shared" ref="N81:O81" si="26">N31+N6+N34+N39+N40+N41+N42+N43+N44+N45+N72+N73</f>
        <v>28200</v>
      </c>
      <c r="O81" s="5">
        <f t="shared" si="26"/>
        <v>1423400000</v>
      </c>
      <c r="P81" s="4">
        <f t="shared" si="19"/>
        <v>50475.177304964542</v>
      </c>
      <c r="Q81" s="5">
        <f t="shared" ref="Q81:R81" si="27">Q31+Q6+Q34+Q39+Q40+Q41+Q42+Q43+Q44+Q45+Q72+Q73</f>
        <v>15000</v>
      </c>
      <c r="R81" s="5">
        <f t="shared" si="27"/>
        <v>843674000</v>
      </c>
      <c r="S81" s="4">
        <f t="shared" si="13"/>
        <v>56244.933333333334</v>
      </c>
      <c r="T81" s="5"/>
      <c r="U81" s="5"/>
      <c r="V81" s="4"/>
      <c r="W81" s="5">
        <f t="shared" ref="W81:X81" si="28">W31+W6+W34+W39+W40+W41+W42+W43+W44+W45+W72+W73</f>
        <v>22000</v>
      </c>
      <c r="X81" s="5">
        <f t="shared" si="28"/>
        <v>1298152000</v>
      </c>
      <c r="Y81" s="4">
        <f t="shared" si="14"/>
        <v>59006.909090909088</v>
      </c>
      <c r="Z81" s="5"/>
      <c r="AA81" s="5"/>
      <c r="AB81" s="4"/>
      <c r="AC81" s="5">
        <f t="shared" ref="AC81:AD81" si="29">AC31+AC6+AC34+AC39+AC40+AC41+AC42+AC43+AC44+AC45+AC72+AC73</f>
        <v>33080</v>
      </c>
      <c r="AD81" s="5">
        <f t="shared" si="29"/>
        <v>2441931120</v>
      </c>
      <c r="AE81" s="4">
        <f t="shared" si="15"/>
        <v>73818.957678355495</v>
      </c>
      <c r="AF81" s="5"/>
      <c r="AG81" s="5"/>
      <c r="AH81" s="4"/>
      <c r="AI81" s="5"/>
      <c r="AJ81" s="5"/>
      <c r="AK81" s="4"/>
      <c r="AL81" s="4">
        <f t="shared" si="10"/>
        <v>142456</v>
      </c>
      <c r="AM81" s="4">
        <f t="shared" si="11"/>
        <v>8389361432</v>
      </c>
      <c r="AN81" s="4">
        <f t="shared" si="12"/>
        <v>58890.895659010501</v>
      </c>
    </row>
    <row r="82" spans="1:40" x14ac:dyDescent="0.15">
      <c r="A82" s="32"/>
      <c r="B82" s="29" t="s">
        <v>67</v>
      </c>
      <c r="C82" s="29"/>
      <c r="D82" s="29"/>
      <c r="E82" s="5"/>
      <c r="F82" s="5"/>
      <c r="G82" s="4"/>
      <c r="H82" s="5">
        <f>H7+H8</f>
        <v>13000</v>
      </c>
      <c r="I82" s="5">
        <f>I7+I8</f>
        <v>1325532000</v>
      </c>
      <c r="J82" s="4">
        <f t="shared" si="17"/>
        <v>101964</v>
      </c>
      <c r="K82" s="5">
        <f>K7+K8</f>
        <v>26000</v>
      </c>
      <c r="L82" s="5">
        <f>L7+L8</f>
        <v>2602548000</v>
      </c>
      <c r="M82" s="4">
        <f t="shared" si="18"/>
        <v>100098</v>
      </c>
      <c r="N82" s="5"/>
      <c r="O82" s="5"/>
      <c r="P82" s="4"/>
      <c r="Q82" s="5"/>
      <c r="R82" s="5"/>
      <c r="S82" s="4"/>
      <c r="T82" s="5"/>
      <c r="U82" s="5"/>
      <c r="V82" s="4"/>
      <c r="W82" s="5"/>
      <c r="X82" s="5"/>
      <c r="Y82" s="4"/>
      <c r="Z82" s="5"/>
      <c r="AA82" s="5"/>
      <c r="AB82" s="4"/>
      <c r="AC82" s="5">
        <f>AC7+AC8</f>
        <v>12000</v>
      </c>
      <c r="AD82" s="5">
        <f>AD7+AD8</f>
        <v>1203708000</v>
      </c>
      <c r="AE82" s="4">
        <f t="shared" si="15"/>
        <v>100309</v>
      </c>
      <c r="AF82" s="5">
        <f>AF7+AF8</f>
        <v>12000</v>
      </c>
      <c r="AG82" s="5">
        <f>AG7+AG8</f>
        <v>1251840000</v>
      </c>
      <c r="AH82" s="4">
        <f t="shared" si="22"/>
        <v>104320</v>
      </c>
      <c r="AI82" s="5"/>
      <c r="AJ82" s="5"/>
      <c r="AK82" s="4"/>
      <c r="AL82" s="4">
        <f t="shared" si="10"/>
        <v>63000</v>
      </c>
      <c r="AM82" s="4">
        <f t="shared" si="11"/>
        <v>6383628000</v>
      </c>
      <c r="AN82" s="4">
        <f t="shared" si="12"/>
        <v>101327.42857142857</v>
      </c>
    </row>
    <row r="83" spans="1:40" x14ac:dyDescent="0.15">
      <c r="A83" s="32"/>
      <c r="B83" s="29" t="s">
        <v>10</v>
      </c>
      <c r="C83" s="29"/>
      <c r="D83" s="29"/>
      <c r="E83" s="5"/>
      <c r="F83" s="5"/>
      <c r="G83" s="4"/>
      <c r="H83" s="5">
        <f>H10+H11+H33+H47+H48+H49+H50+H76</f>
        <v>13000</v>
      </c>
      <c r="I83" s="5">
        <f>I10+I11+I33+I47+I48+I49+I50+I76</f>
        <v>1329419000</v>
      </c>
      <c r="J83" s="4">
        <f t="shared" si="17"/>
        <v>102263</v>
      </c>
      <c r="K83" s="5">
        <f>K10+K11+K33+K47+K48+K49+K50+K76</f>
        <v>7000</v>
      </c>
      <c r="L83" s="5">
        <f>L10+L11+L33+L47+L48+L49+L50+L76</f>
        <v>352548000</v>
      </c>
      <c r="M83" s="4">
        <f t="shared" si="18"/>
        <v>50364</v>
      </c>
      <c r="N83" s="5">
        <f>N10+N11+N33+N47+N48+N49+N50+N76</f>
        <v>13000</v>
      </c>
      <c r="O83" s="5">
        <f>O10+O11+O33+O47+O48+O49+O50+O76</f>
        <v>1291407000</v>
      </c>
      <c r="P83" s="4">
        <f t="shared" si="19"/>
        <v>99339</v>
      </c>
      <c r="Q83" s="5"/>
      <c r="R83" s="5"/>
      <c r="S83" s="4"/>
      <c r="T83" s="5">
        <f>T10+T11+T33+T47+T48+T49+T50+T76</f>
        <v>21000</v>
      </c>
      <c r="U83" s="5">
        <f>U10+U11+U33+U47+U48+U49+U50+U76</f>
        <v>1058015000</v>
      </c>
      <c r="V83" s="4">
        <f t="shared" si="20"/>
        <v>50381.666666666664</v>
      </c>
      <c r="W83" s="5"/>
      <c r="X83" s="5"/>
      <c r="Y83" s="4"/>
      <c r="Z83" s="5">
        <f>Z10+Z11+Z33+Z47+Z48+Z49+Z50+Z76</f>
        <v>52000</v>
      </c>
      <c r="AA83" s="5">
        <f>AA10+AA11+AA33+AA47+AA48+AA49+AA50+AA76</f>
        <v>4601363000</v>
      </c>
      <c r="AB83" s="4">
        <f t="shared" si="21"/>
        <v>88487.75</v>
      </c>
      <c r="AC83" s="5">
        <f>AC10+AC11+AC33+AC47+AC48+AC49+AC50+AC76</f>
        <v>8100</v>
      </c>
      <c r="AD83" s="5">
        <f>AD10+AD11+AD33+AD47+AD48+AD49+AD50+AD76</f>
        <v>510066900</v>
      </c>
      <c r="AE83" s="4">
        <f t="shared" si="15"/>
        <v>62971.222222222219</v>
      </c>
      <c r="AF83" s="5"/>
      <c r="AG83" s="5"/>
      <c r="AH83" s="4"/>
      <c r="AI83" s="5"/>
      <c r="AJ83" s="5"/>
      <c r="AK83" s="4"/>
      <c r="AL83" s="4">
        <f t="shared" si="10"/>
        <v>114100</v>
      </c>
      <c r="AM83" s="4">
        <f t="shared" si="11"/>
        <v>9142818900</v>
      </c>
      <c r="AN83" s="4">
        <f t="shared" si="12"/>
        <v>80129.876424189308</v>
      </c>
    </row>
    <row r="84" spans="1:40" x14ac:dyDescent="0.15">
      <c r="A84" s="32"/>
      <c r="B84" s="29" t="s">
        <v>35</v>
      </c>
      <c r="C84" s="29"/>
      <c r="D84" s="29"/>
      <c r="E84" s="5">
        <f>E13+E14+E35+E54+E53+E52+E75</f>
        <v>7200</v>
      </c>
      <c r="F84" s="5">
        <f>F13+F14+F35+F54+F53+F52+F75</f>
        <v>352713600</v>
      </c>
      <c r="G84" s="4">
        <f t="shared" si="16"/>
        <v>48988</v>
      </c>
      <c r="H84" s="5">
        <f>H13+H14+H35+H54+H53+H52+H75</f>
        <v>7000</v>
      </c>
      <c r="I84" s="5">
        <f>I13+I14+I35+I54+I53+I52+I75</f>
        <v>357056000</v>
      </c>
      <c r="J84" s="4">
        <f t="shared" si="17"/>
        <v>51008</v>
      </c>
      <c r="K84" s="5">
        <f>K13+K14+K35+K54+K53+K52+K75</f>
        <v>12000</v>
      </c>
      <c r="L84" s="5">
        <f>L13+L14+L35+L54+L53+L52+L75</f>
        <v>1190856000</v>
      </c>
      <c r="M84" s="4">
        <f t="shared" si="18"/>
        <v>99238</v>
      </c>
      <c r="N84" s="5">
        <f>N13+N14+N35+N54+N53+N52+N75</f>
        <v>13000</v>
      </c>
      <c r="O84" s="5">
        <f>O13+O14+O35+O54+O53+O52+O75</f>
        <v>1294124000</v>
      </c>
      <c r="P84" s="4">
        <f t="shared" si="19"/>
        <v>99548</v>
      </c>
      <c r="Q84" s="5">
        <f>Q13+Q14+Q35+Q54+Q53+Q52+Q75</f>
        <v>12000</v>
      </c>
      <c r="R84" s="5">
        <f>R13+R14+R35+R54+R53+R52+R75</f>
        <v>1171776000</v>
      </c>
      <c r="S84" s="4">
        <f t="shared" si="13"/>
        <v>97648</v>
      </c>
      <c r="T84" s="5">
        <f>T13+T14+T35+T54+T53+T52+T75</f>
        <v>13000</v>
      </c>
      <c r="U84" s="5">
        <f>U13+U14+U35+U54+U53+U52+U75</f>
        <v>1278069000</v>
      </c>
      <c r="V84" s="4">
        <f t="shared" si="20"/>
        <v>98313</v>
      </c>
      <c r="W84" s="5">
        <f>W13+W14+W35+W54+W53+W52+W75</f>
        <v>20350</v>
      </c>
      <c r="X84" s="5">
        <f>X13+X14+X35+X54+X53+X52+X75</f>
        <v>1725651000</v>
      </c>
      <c r="Y84" s="4">
        <f t="shared" si="14"/>
        <v>84798.574938574937</v>
      </c>
      <c r="Z84" s="5"/>
      <c r="AA84" s="5"/>
      <c r="AB84" s="4"/>
      <c r="AC84" s="5">
        <f>AC13+AC14+AC35+AC54+AC53+AC52+AC75</f>
        <v>24000</v>
      </c>
      <c r="AD84" s="5">
        <f>AD13+AD14+AD35+AD54+AD53+AD52+AD75</f>
        <v>2404512000</v>
      </c>
      <c r="AE84" s="4">
        <f t="shared" si="15"/>
        <v>100188</v>
      </c>
      <c r="AF84" s="5">
        <f>AF13+AF14+AF35+AF54+AF53+AF52+AF75</f>
        <v>14200</v>
      </c>
      <c r="AG84" s="5">
        <f>AG13+AG14+AG35+AG54+AG53+AG52+AG75</f>
        <v>789441600</v>
      </c>
      <c r="AH84" s="4">
        <f t="shared" si="22"/>
        <v>55594.478873239437</v>
      </c>
      <c r="AI84" s="5"/>
      <c r="AJ84" s="5"/>
      <c r="AK84" s="4"/>
      <c r="AL84" s="4">
        <f t="shared" si="10"/>
        <v>122750</v>
      </c>
      <c r="AM84" s="4">
        <f t="shared" si="11"/>
        <v>10564199200</v>
      </c>
      <c r="AN84" s="4">
        <f t="shared" si="12"/>
        <v>86062.722606924639</v>
      </c>
    </row>
    <row r="85" spans="1:40" x14ac:dyDescent="0.15">
      <c r="A85" s="32"/>
      <c r="B85" s="29" t="s">
        <v>59</v>
      </c>
      <c r="C85" s="29"/>
      <c r="D85" s="29"/>
      <c r="E85" s="5"/>
      <c r="F85" s="5"/>
      <c r="G85" s="4"/>
      <c r="H85" s="5"/>
      <c r="I85" s="5"/>
      <c r="J85" s="4"/>
      <c r="K85" s="5"/>
      <c r="L85" s="5"/>
      <c r="M85" s="4"/>
      <c r="N85" s="5"/>
      <c r="O85" s="5"/>
      <c r="P85" s="4"/>
      <c r="Q85" s="5"/>
      <c r="R85" s="5"/>
      <c r="S85" s="4"/>
      <c r="T85" s="5"/>
      <c r="U85" s="5"/>
      <c r="V85" s="4"/>
      <c r="W85" s="5"/>
      <c r="X85" s="5"/>
      <c r="Y85" s="4"/>
      <c r="Z85" s="5">
        <f>Z17+Z18</f>
        <v>25000</v>
      </c>
      <c r="AA85" s="5">
        <f>AA17+AA18</f>
        <v>2565231000</v>
      </c>
      <c r="AB85" s="4">
        <f t="shared" si="21"/>
        <v>102609.24</v>
      </c>
      <c r="AC85" s="5"/>
      <c r="AD85" s="5"/>
      <c r="AE85" s="4"/>
      <c r="AF85" s="5"/>
      <c r="AG85" s="5"/>
      <c r="AH85" s="4"/>
      <c r="AI85" s="5"/>
      <c r="AJ85" s="5"/>
      <c r="AK85" s="4"/>
      <c r="AL85" s="4">
        <f t="shared" si="10"/>
        <v>25000</v>
      </c>
      <c r="AM85" s="4">
        <f t="shared" si="11"/>
        <v>2565231000</v>
      </c>
      <c r="AN85" s="4">
        <f t="shared" si="12"/>
        <v>102609.24</v>
      </c>
    </row>
    <row r="86" spans="1:40" x14ac:dyDescent="0.15">
      <c r="A86" s="32"/>
      <c r="B86" s="29" t="s">
        <v>19</v>
      </c>
      <c r="C86" s="29"/>
      <c r="D86" s="29"/>
      <c r="E86" s="5"/>
      <c r="F86" s="5"/>
      <c r="G86" s="4"/>
      <c r="H86" s="5"/>
      <c r="I86" s="5"/>
      <c r="J86" s="4"/>
      <c r="K86" s="5"/>
      <c r="L86" s="5"/>
      <c r="M86" s="4"/>
      <c r="N86" s="5">
        <f>N37+N22+N23+N60+N61+N77</f>
        <v>12000</v>
      </c>
      <c r="O86" s="5">
        <f>O37+O22+O23+O60+O61+O77</f>
        <v>1194300000</v>
      </c>
      <c r="P86" s="4">
        <f t="shared" si="19"/>
        <v>99525</v>
      </c>
      <c r="Q86" s="5">
        <f>Q37+Q22+Q23+Q60+Q61+Q77</f>
        <v>40000</v>
      </c>
      <c r="R86" s="5">
        <f>R37+R22+R23+R60+R61+R77</f>
        <v>3276211000</v>
      </c>
      <c r="S86" s="4">
        <f t="shared" si="13"/>
        <v>81905.274999999994</v>
      </c>
      <c r="T86" s="5"/>
      <c r="U86" s="5"/>
      <c r="V86" s="4"/>
      <c r="W86" s="5">
        <f>W37+W22+W23+W60+W61+W77</f>
        <v>12000</v>
      </c>
      <c r="X86" s="5">
        <f>X37+X22+X23+X60+X61+X77</f>
        <v>1188120000</v>
      </c>
      <c r="Y86" s="4">
        <f t="shared" si="14"/>
        <v>99010</v>
      </c>
      <c r="Z86" s="5"/>
      <c r="AA86" s="5"/>
      <c r="AB86" s="4"/>
      <c r="AC86" s="5">
        <f>AC37+AC22+AC23+AC60+AC61+AC77</f>
        <v>12000</v>
      </c>
      <c r="AD86" s="5">
        <f>AD37+AD22+AD23+AD60+AD61+AD77</f>
        <v>1211208000</v>
      </c>
      <c r="AE86" s="4">
        <f t="shared" si="15"/>
        <v>100934</v>
      </c>
      <c r="AF86" s="5"/>
      <c r="AG86" s="5"/>
      <c r="AH86" s="4"/>
      <c r="AI86" s="5"/>
      <c r="AJ86" s="5"/>
      <c r="AK86" s="4"/>
      <c r="AL86" s="4">
        <f t="shared" si="10"/>
        <v>76000</v>
      </c>
      <c r="AM86" s="4">
        <f t="shared" si="11"/>
        <v>6869839000</v>
      </c>
      <c r="AN86" s="4">
        <f t="shared" si="12"/>
        <v>90392.618421052626</v>
      </c>
    </row>
    <row r="87" spans="1:40" x14ac:dyDescent="0.15">
      <c r="A87" s="32"/>
      <c r="B87" s="29" t="s">
        <v>21</v>
      </c>
      <c r="C87" s="29"/>
      <c r="D87" s="29"/>
      <c r="E87" s="5"/>
      <c r="F87" s="5"/>
      <c r="G87" s="4"/>
      <c r="H87" s="5"/>
      <c r="I87" s="5"/>
      <c r="J87" s="4"/>
      <c r="K87" s="5"/>
      <c r="L87" s="5"/>
      <c r="M87" s="4"/>
      <c r="N87" s="5"/>
      <c r="O87" s="5"/>
      <c r="P87" s="4"/>
      <c r="Q87" s="5"/>
      <c r="R87" s="5"/>
      <c r="S87" s="4"/>
      <c r="T87" s="5"/>
      <c r="U87" s="5"/>
      <c r="V87" s="4"/>
      <c r="W87" s="5"/>
      <c r="X87" s="5"/>
      <c r="Y87" s="4"/>
      <c r="Z87" s="5">
        <f>Z25+Z63+Z64</f>
        <v>14200</v>
      </c>
      <c r="AA87" s="5">
        <f>AA25+AA63+AA64</f>
        <v>763990400</v>
      </c>
      <c r="AB87" s="4">
        <f t="shared" si="21"/>
        <v>53802.140845070426</v>
      </c>
      <c r="AC87" s="5"/>
      <c r="AD87" s="5"/>
      <c r="AE87" s="4"/>
      <c r="AF87" s="5">
        <f>AF25+AF63+AF64</f>
        <v>12000</v>
      </c>
      <c r="AG87" s="5">
        <f>AG25+AG63+AG64</f>
        <v>1255224000</v>
      </c>
      <c r="AH87" s="4">
        <f t="shared" si="22"/>
        <v>104602</v>
      </c>
      <c r="AI87" s="5"/>
      <c r="AJ87" s="5"/>
      <c r="AK87" s="4"/>
      <c r="AL87" s="4">
        <f t="shared" si="10"/>
        <v>26200</v>
      </c>
      <c r="AM87" s="4">
        <f t="shared" si="11"/>
        <v>2019214400</v>
      </c>
      <c r="AN87" s="4">
        <f t="shared" si="12"/>
        <v>77069.251908396953</v>
      </c>
    </row>
    <row r="88" spans="1:40" x14ac:dyDescent="0.15">
      <c r="A88" s="32"/>
      <c r="B88" s="29" t="s">
        <v>24</v>
      </c>
      <c r="C88" s="29"/>
      <c r="D88" s="29"/>
      <c r="E88" s="5"/>
      <c r="F88" s="5"/>
      <c r="G88" s="4"/>
      <c r="H88" s="5"/>
      <c r="I88" s="5"/>
      <c r="J88" s="4"/>
      <c r="K88" s="5"/>
      <c r="L88" s="5"/>
      <c r="M88" s="4"/>
      <c r="N88" s="5"/>
      <c r="O88" s="5"/>
      <c r="P88" s="4"/>
      <c r="Q88" s="5">
        <f t="shared" ref="Q88:R88" si="30">Q28+Q29+Q68+Q69+Q78</f>
        <v>7000</v>
      </c>
      <c r="R88" s="5">
        <f t="shared" si="30"/>
        <v>357203000</v>
      </c>
      <c r="S88" s="4">
        <f t="shared" si="13"/>
        <v>51029</v>
      </c>
      <c r="T88" s="5"/>
      <c r="U88" s="5"/>
      <c r="V88" s="4"/>
      <c r="W88" s="5"/>
      <c r="X88" s="5"/>
      <c r="Y88" s="4"/>
      <c r="Z88" s="5"/>
      <c r="AA88" s="5"/>
      <c r="AB88" s="4"/>
      <c r="AC88" s="5"/>
      <c r="AD88" s="5"/>
      <c r="AE88" s="4"/>
      <c r="AF88" s="5">
        <f t="shared" ref="AF88:AG88" si="31">AF28+AF29+AF68+AF69+AF78</f>
        <v>13186</v>
      </c>
      <c r="AG88" s="5">
        <f t="shared" si="31"/>
        <v>721896374</v>
      </c>
      <c r="AH88" s="4">
        <f t="shared" si="22"/>
        <v>54747.184438040349</v>
      </c>
      <c r="AI88" s="5"/>
      <c r="AJ88" s="5"/>
      <c r="AK88" s="4"/>
      <c r="AL88" s="4">
        <f t="shared" si="10"/>
        <v>20186</v>
      </c>
      <c r="AM88" s="4">
        <f t="shared" si="11"/>
        <v>1079099374</v>
      </c>
      <c r="AN88" s="4">
        <f t="shared" si="12"/>
        <v>53457.811057168336</v>
      </c>
    </row>
    <row r="89" spans="1:40" x14ac:dyDescent="0.15">
      <c r="A89" s="32"/>
      <c r="B89" s="29" t="s">
        <v>129</v>
      </c>
      <c r="C89" s="29"/>
      <c r="D89" s="29"/>
      <c r="E89" s="5"/>
      <c r="F89" s="5"/>
      <c r="G89" s="4"/>
      <c r="H89" s="5"/>
      <c r="I89" s="5"/>
      <c r="J89" s="4"/>
      <c r="K89" s="5"/>
      <c r="L89" s="5"/>
      <c r="M89" s="4"/>
      <c r="N89" s="5"/>
      <c r="O89" s="5"/>
      <c r="P89" s="4"/>
      <c r="Q89" s="5"/>
      <c r="R89" s="5"/>
      <c r="S89" s="4"/>
      <c r="T89" s="5"/>
      <c r="U89" s="5"/>
      <c r="V89" s="4"/>
      <c r="W89" s="5"/>
      <c r="X89" s="5"/>
      <c r="Y89" s="4"/>
      <c r="Z89" s="5"/>
      <c r="AA89" s="5"/>
      <c r="AB89" s="4"/>
      <c r="AC89" s="5"/>
      <c r="AD89" s="5"/>
      <c r="AE89" s="4"/>
      <c r="AF89" s="5"/>
      <c r="AG89" s="5"/>
      <c r="AH89" s="4"/>
      <c r="AI89" s="5">
        <f>AI16</f>
        <v>12000</v>
      </c>
      <c r="AJ89" s="5">
        <f>AJ16</f>
        <v>1269816000</v>
      </c>
      <c r="AK89" s="4">
        <f t="shared" si="23"/>
        <v>105818</v>
      </c>
      <c r="AL89" s="4">
        <f t="shared" si="10"/>
        <v>12000</v>
      </c>
      <c r="AM89" s="4">
        <f t="shared" si="11"/>
        <v>1269816000</v>
      </c>
      <c r="AN89" s="4">
        <f t="shared" si="12"/>
        <v>105818</v>
      </c>
    </row>
    <row r="90" spans="1:40" x14ac:dyDescent="0.15">
      <c r="A90" s="32"/>
      <c r="B90" s="30" t="s">
        <v>44</v>
      </c>
      <c r="C90" s="30"/>
      <c r="D90" s="30"/>
      <c r="E90" s="5">
        <f>SUBTOTAL(9,E81:E88)</f>
        <v>9376</v>
      </c>
      <c r="F90" s="5">
        <f>SUBTOTAL(9,F81:F88)</f>
        <v>589270912</v>
      </c>
      <c r="G90" s="4">
        <f t="shared" si="16"/>
        <v>62848.860068259382</v>
      </c>
      <c r="H90" s="5">
        <f>SUBTOTAL(9,H81:H88)</f>
        <v>54000</v>
      </c>
      <c r="I90" s="5">
        <f>SUBTOTAL(9,I81:I88)</f>
        <v>4098995000</v>
      </c>
      <c r="J90" s="4">
        <f t="shared" si="17"/>
        <v>75907.314814814818</v>
      </c>
      <c r="K90" s="5">
        <f>SUBTOTAL(9,K81:K88)</f>
        <v>66000</v>
      </c>
      <c r="L90" s="5">
        <f>SUBTOTAL(9,L81:L88)</f>
        <v>5204611000</v>
      </c>
      <c r="M90" s="4">
        <f t="shared" si="18"/>
        <v>78857.742424242431</v>
      </c>
      <c r="N90" s="5">
        <f>SUBTOTAL(9,N81:N88)</f>
        <v>66200</v>
      </c>
      <c r="O90" s="5">
        <f>SUBTOTAL(9,O81:O88)</f>
        <v>5203231000</v>
      </c>
      <c r="P90" s="4">
        <f t="shared" si="19"/>
        <v>78598.655589123868</v>
      </c>
      <c r="Q90" s="5">
        <f>SUBTOTAL(9,Q81:Q88)</f>
        <v>74000</v>
      </c>
      <c r="R90" s="5">
        <f>SUBTOTAL(9,R81:R88)</f>
        <v>5648864000</v>
      </c>
      <c r="S90" s="4">
        <f t="shared" si="13"/>
        <v>76336</v>
      </c>
      <c r="T90" s="5">
        <f>SUBTOTAL(9,T81:T88)</f>
        <v>34000</v>
      </c>
      <c r="U90" s="5">
        <f>SUBTOTAL(9,U81:U88)</f>
        <v>2336084000</v>
      </c>
      <c r="V90" s="4">
        <f t="shared" si="20"/>
        <v>68708.352941176476</v>
      </c>
      <c r="W90" s="5">
        <f>SUBTOTAL(9,W81:W88)</f>
        <v>54350</v>
      </c>
      <c r="X90" s="5">
        <f>SUBTOTAL(9,X81:X88)</f>
        <v>4211923000</v>
      </c>
      <c r="Y90" s="4">
        <f t="shared" si="14"/>
        <v>77496.283348666053</v>
      </c>
      <c r="Z90" s="5">
        <f>SUBTOTAL(9,Z81:Z88)</f>
        <v>91200</v>
      </c>
      <c r="AA90" s="5">
        <f>SUBTOTAL(9,AA81:AA88)</f>
        <v>7930584400</v>
      </c>
      <c r="AB90" s="4">
        <f t="shared" si="21"/>
        <v>86958.162280701756</v>
      </c>
      <c r="AC90" s="5">
        <f>SUBTOTAL(9,AC81:AC88)</f>
        <v>89180</v>
      </c>
      <c r="AD90" s="5">
        <f>SUBTOTAL(9,AD81:AD89)</f>
        <v>7771426020</v>
      </c>
      <c r="AE90" s="4">
        <f t="shared" si="15"/>
        <v>87143.148912312172</v>
      </c>
      <c r="AF90" s="5">
        <f>SUBTOTAL(9,AF81:AF88)</f>
        <v>51386</v>
      </c>
      <c r="AG90" s="5">
        <f>SUBTOTAL(9,AG81:AG88)</f>
        <v>4018401974</v>
      </c>
      <c r="AH90" s="4">
        <f t="shared" si="22"/>
        <v>78200.326431323701</v>
      </c>
      <c r="AI90" s="5">
        <f>SUBTOTAL(9,AI81:AI89)</f>
        <v>12000</v>
      </c>
      <c r="AJ90" s="5">
        <f>SUBTOTAL(9,AJ81:AJ89)</f>
        <v>1269816000</v>
      </c>
      <c r="AK90" s="4">
        <f t="shared" si="23"/>
        <v>105818</v>
      </c>
      <c r="AL90" s="4">
        <f t="shared" si="10"/>
        <v>601692</v>
      </c>
      <c r="AM90" s="4">
        <f t="shared" si="11"/>
        <v>48283207306</v>
      </c>
      <c r="AN90" s="4">
        <f t="shared" si="12"/>
        <v>80245.719248386216</v>
      </c>
    </row>
  </sheetData>
  <mergeCells count="48">
    <mergeCell ref="B90:D9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Z3:AB3"/>
    <mergeCell ref="AC3:AE3"/>
    <mergeCell ref="AF3:AH3"/>
    <mergeCell ref="AI3:AK3"/>
    <mergeCell ref="T2:V2"/>
    <mergeCell ref="W2:Y2"/>
    <mergeCell ref="Z2:AB2"/>
    <mergeCell ref="K3:M3"/>
    <mergeCell ref="N3:P3"/>
    <mergeCell ref="Q3:S3"/>
    <mergeCell ref="T3:V3"/>
    <mergeCell ref="W3:Y3"/>
    <mergeCell ref="AL2:AN4"/>
    <mergeCell ref="A2:D5"/>
    <mergeCell ref="B80:D80"/>
    <mergeCell ref="A6:A80"/>
    <mergeCell ref="A81:A90"/>
    <mergeCell ref="AC2:AE2"/>
    <mergeCell ref="AF2:AH2"/>
    <mergeCell ref="E2:G2"/>
    <mergeCell ref="H2:J2"/>
    <mergeCell ref="K2:M2"/>
    <mergeCell ref="N2:P2"/>
    <mergeCell ref="Q2:S2"/>
    <mergeCell ref="AI2:AK2"/>
    <mergeCell ref="E3:G3"/>
    <mergeCell ref="E4:G4"/>
    <mergeCell ref="H3:J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B386-DE56-4588-AD56-5FC917FC8D10}">
  <dimension ref="A1:AQ85"/>
  <sheetViews>
    <sheetView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8" max="38" width="9.140625" customWidth="1"/>
    <col min="39" max="39" width="15.28515625" hidden="1" customWidth="1"/>
    <col min="40" max="40" width="9.140625" customWidth="1"/>
    <col min="41" max="41" width="7.7109375" customWidth="1"/>
    <col min="42" max="42" width="15.28515625" hidden="1" customWidth="1"/>
  </cols>
  <sheetData>
    <row r="1" spans="1:43" x14ac:dyDescent="0.15">
      <c r="A1" t="s">
        <v>80</v>
      </c>
    </row>
    <row r="2" spans="1:43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0" t="s">
        <v>3</v>
      </c>
      <c r="AP2" s="30"/>
      <c r="AQ2" s="30"/>
    </row>
    <row r="3" spans="1:43" x14ac:dyDescent="0.15">
      <c r="A3" s="35"/>
      <c r="B3" s="35"/>
      <c r="C3" s="35"/>
      <c r="D3" s="35"/>
      <c r="E3" s="31">
        <v>43287</v>
      </c>
      <c r="F3" s="31">
        <v>43287</v>
      </c>
      <c r="G3" s="31">
        <v>43287</v>
      </c>
      <c r="H3" s="31">
        <v>43357</v>
      </c>
      <c r="I3" s="31">
        <v>43357</v>
      </c>
      <c r="J3" s="31">
        <v>43357</v>
      </c>
      <c r="K3" s="31">
        <v>43364</v>
      </c>
      <c r="L3" s="31">
        <v>43364</v>
      </c>
      <c r="M3" s="31">
        <v>43364</v>
      </c>
      <c r="N3" s="31">
        <v>43378</v>
      </c>
      <c r="O3" s="31">
        <v>43378</v>
      </c>
      <c r="P3" s="31">
        <v>43378</v>
      </c>
      <c r="Q3" s="31">
        <v>43392</v>
      </c>
      <c r="R3" s="31">
        <v>43392</v>
      </c>
      <c r="S3" s="31">
        <v>43392</v>
      </c>
      <c r="T3" s="31">
        <v>43413</v>
      </c>
      <c r="U3" s="31">
        <v>43413</v>
      </c>
      <c r="V3" s="31">
        <v>43413</v>
      </c>
      <c r="W3" s="31">
        <v>43433</v>
      </c>
      <c r="X3" s="31">
        <v>43433</v>
      </c>
      <c r="Y3" s="31">
        <v>43433</v>
      </c>
      <c r="Z3" s="31">
        <v>43454</v>
      </c>
      <c r="AA3" s="31">
        <v>43454</v>
      </c>
      <c r="AB3" s="31">
        <v>43454</v>
      </c>
      <c r="AC3" s="31">
        <v>43490</v>
      </c>
      <c r="AD3" s="31">
        <v>43490</v>
      </c>
      <c r="AE3" s="31">
        <v>43490</v>
      </c>
      <c r="AF3" s="31">
        <v>43511</v>
      </c>
      <c r="AG3" s="31">
        <v>43511</v>
      </c>
      <c r="AH3" s="31">
        <v>43511</v>
      </c>
      <c r="AI3" s="31">
        <v>43532</v>
      </c>
      <c r="AJ3" s="31">
        <v>43532</v>
      </c>
      <c r="AK3" s="31">
        <v>43532</v>
      </c>
      <c r="AL3" s="31">
        <v>43543</v>
      </c>
      <c r="AM3" s="31">
        <v>43543</v>
      </c>
      <c r="AN3" s="31">
        <v>43543</v>
      </c>
      <c r="AO3" s="30"/>
      <c r="AP3" s="30"/>
      <c r="AQ3" s="30"/>
    </row>
    <row r="4" spans="1:43" x14ac:dyDescent="0.15">
      <c r="A4" s="35"/>
      <c r="B4" s="35"/>
      <c r="C4" s="35"/>
      <c r="D4" s="35"/>
      <c r="E4" s="31">
        <v>43294</v>
      </c>
      <c r="F4" s="31">
        <v>43294</v>
      </c>
      <c r="G4" s="31">
        <v>43294</v>
      </c>
      <c r="H4" s="31">
        <v>43368</v>
      </c>
      <c r="I4" s="31">
        <v>43368</v>
      </c>
      <c r="J4" s="31">
        <v>43368</v>
      </c>
      <c r="K4" s="31">
        <v>43371</v>
      </c>
      <c r="L4" s="31">
        <v>43371</v>
      </c>
      <c r="M4" s="31">
        <v>43371</v>
      </c>
      <c r="N4" s="31">
        <v>43388</v>
      </c>
      <c r="O4" s="31">
        <v>43388</v>
      </c>
      <c r="P4" s="31">
        <v>43388</v>
      </c>
      <c r="Q4" s="31">
        <v>43399</v>
      </c>
      <c r="R4" s="31">
        <v>43399</v>
      </c>
      <c r="S4" s="31">
        <v>43399</v>
      </c>
      <c r="T4" s="31">
        <v>43424</v>
      </c>
      <c r="U4" s="31">
        <v>43424</v>
      </c>
      <c r="V4" s="31">
        <v>43424</v>
      </c>
      <c r="W4" s="31">
        <v>43441</v>
      </c>
      <c r="X4" s="31">
        <v>43441</v>
      </c>
      <c r="Y4" s="31">
        <v>43441</v>
      </c>
      <c r="Z4" s="31">
        <v>43461</v>
      </c>
      <c r="AA4" s="31">
        <v>43461</v>
      </c>
      <c r="AB4" s="31">
        <v>43461</v>
      </c>
      <c r="AC4" s="31">
        <v>43496</v>
      </c>
      <c r="AD4" s="31">
        <v>43496</v>
      </c>
      <c r="AE4" s="31">
        <v>43496</v>
      </c>
      <c r="AF4" s="31">
        <v>43522</v>
      </c>
      <c r="AG4" s="31">
        <v>43522</v>
      </c>
      <c r="AH4" s="31">
        <v>43522</v>
      </c>
      <c r="AI4" s="31">
        <v>43538</v>
      </c>
      <c r="AJ4" s="31">
        <v>43538</v>
      </c>
      <c r="AK4" s="31">
        <v>43538</v>
      </c>
      <c r="AL4" s="31">
        <v>43550</v>
      </c>
      <c r="AM4" s="31">
        <v>43550</v>
      </c>
      <c r="AN4" s="31">
        <v>43550</v>
      </c>
      <c r="AO4" s="30"/>
      <c r="AP4" s="30"/>
      <c r="AQ4" s="30"/>
    </row>
    <row r="5" spans="1:43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</row>
    <row r="6" spans="1:43" hidden="1" x14ac:dyDescent="0.15">
      <c r="A6" s="32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/>
      <c r="I6" s="6"/>
      <c r="J6" s="4" t="e">
        <f>I6/H6</f>
        <v>#DIV/0!</v>
      </c>
      <c r="K6" s="3"/>
      <c r="L6" s="3"/>
      <c r="M6" s="3"/>
      <c r="N6" s="3"/>
      <c r="O6" s="3"/>
      <c r="P6" s="3"/>
      <c r="Q6" s="5">
        <v>13000</v>
      </c>
      <c r="R6" s="4">
        <v>1289730000</v>
      </c>
      <c r="S6" s="4">
        <f>R6/Q6</f>
        <v>99210</v>
      </c>
      <c r="T6" s="17"/>
      <c r="U6" s="17"/>
      <c r="V6" s="4" t="e">
        <f>U6/T6</f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3"/>
      <c r="AM6" s="3"/>
      <c r="AN6" s="3"/>
      <c r="AO6" s="4">
        <f>E6+H6+K6+N6+Q6+T6+W6+Z6+AC6+AF6+AI6+AL6</f>
        <v>13000</v>
      </c>
      <c r="AP6" s="4">
        <f>F6+I6+L6+O6+R6+U6+X6+AA6+AD6+AG6+AJ6+AM6</f>
        <v>1289730000</v>
      </c>
      <c r="AQ6" s="4">
        <f t="shared" ref="AQ6" si="0">AP6/AO6</f>
        <v>99210</v>
      </c>
    </row>
    <row r="7" spans="1:43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5"/>
      <c r="I7" s="6"/>
      <c r="J7" s="4" t="e">
        <f>I7/H7</f>
        <v>#DIV/0!</v>
      </c>
      <c r="K7" s="5"/>
      <c r="L7" s="4"/>
      <c r="M7" s="4" t="e">
        <f>L7/K7</f>
        <v>#DIV/0!</v>
      </c>
      <c r="N7" s="5"/>
      <c r="O7" s="6"/>
      <c r="P7" s="4" t="e">
        <f>O7/N7</f>
        <v>#DIV/0!</v>
      </c>
      <c r="Q7" s="5"/>
      <c r="R7" s="6"/>
      <c r="S7" s="4" t="e">
        <f>R7/Q7</f>
        <v>#DIV/0!</v>
      </c>
      <c r="T7" s="3"/>
      <c r="U7" s="3"/>
      <c r="V7" s="3"/>
      <c r="W7" s="3"/>
      <c r="X7" s="3"/>
      <c r="Y7" s="3"/>
      <c r="Z7" s="3">
        <v>12000</v>
      </c>
      <c r="AA7" s="3">
        <v>1174260000</v>
      </c>
      <c r="AB7" s="4">
        <f t="shared" ref="AB7:AB13" si="1">AA7/Z7</f>
        <v>97855</v>
      </c>
      <c r="AC7" s="18">
        <v>12000</v>
      </c>
      <c r="AD7" s="18">
        <v>1266300000</v>
      </c>
      <c r="AE7" s="4">
        <f>AD7/AC7</f>
        <v>105525</v>
      </c>
      <c r="AF7" s="3"/>
      <c r="AG7" s="3"/>
      <c r="AH7" s="3"/>
      <c r="AI7" s="5"/>
      <c r="AJ7" s="4"/>
      <c r="AK7" s="4"/>
      <c r="AL7" s="3">
        <v>13000</v>
      </c>
      <c r="AM7" s="3">
        <v>1373515000</v>
      </c>
      <c r="AN7" s="4">
        <f>AM7/AL7</f>
        <v>105655</v>
      </c>
      <c r="AO7" s="4">
        <f t="shared" ref="AO7:AO65" si="2">E7+H7+K7+N7+Q7+T7+W7+Z7+AC7+AF7+AI7+AL7</f>
        <v>37000</v>
      </c>
      <c r="AP7" s="4">
        <f t="shared" ref="AP7:AP65" si="3">F7+I7+L7+O7+R7+U7+X7+AA7+AD7+AG7+AJ7+AM7</f>
        <v>3814075000</v>
      </c>
      <c r="AQ7" s="4">
        <f t="shared" ref="AQ7:AQ65" si="4">AP7/AO7</f>
        <v>103083.10810810811</v>
      </c>
    </row>
    <row r="8" spans="1:43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6"/>
      <c r="S8" s="4" t="e">
        <f>R8/Q8</f>
        <v>#DIV/0!</v>
      </c>
      <c r="T8" s="3"/>
      <c r="U8" s="3"/>
      <c r="V8" s="3"/>
      <c r="W8" s="3"/>
      <c r="X8" s="3"/>
      <c r="Y8" s="3"/>
      <c r="Z8" s="3">
        <v>12000</v>
      </c>
      <c r="AA8" s="3">
        <v>1175604000</v>
      </c>
      <c r="AB8" s="4">
        <f t="shared" si="1"/>
        <v>97967</v>
      </c>
      <c r="AC8" s="3"/>
      <c r="AD8" s="3"/>
      <c r="AE8" s="3"/>
      <c r="AF8" s="3"/>
      <c r="AG8" s="3"/>
      <c r="AH8" s="3"/>
      <c r="AI8" s="5"/>
      <c r="AJ8" s="4"/>
      <c r="AK8" s="3"/>
      <c r="AL8" s="3"/>
      <c r="AM8" s="3"/>
      <c r="AN8" s="3"/>
      <c r="AO8" s="4">
        <f t="shared" si="2"/>
        <v>12000</v>
      </c>
      <c r="AP8" s="4">
        <f t="shared" si="3"/>
        <v>1175604000</v>
      </c>
      <c r="AQ8" s="4">
        <f t="shared" si="4"/>
        <v>97967</v>
      </c>
    </row>
    <row r="9" spans="1:43" hidden="1" x14ac:dyDescent="0.15">
      <c r="A9" s="32"/>
      <c r="D9" s="1" t="s">
        <v>9</v>
      </c>
      <c r="E9" s="5"/>
      <c r="F9" s="5"/>
      <c r="G9" s="4"/>
      <c r="H9" s="5"/>
      <c r="I9" s="5"/>
      <c r="J9" s="4"/>
      <c r="K9" s="5"/>
      <c r="L9" s="5"/>
      <c r="M9" s="4"/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>
        <f>SUBTOTAL(9,Z7:Z8)</f>
        <v>24000</v>
      </c>
      <c r="AA9" s="5">
        <f>SUBTOTAL(9,AA7:AA8)</f>
        <v>2349864000</v>
      </c>
      <c r="AB9" s="4">
        <f t="shared" si="1"/>
        <v>97911</v>
      </c>
      <c r="AC9" s="5">
        <f>SUBTOTAL(9,AC7:AC8)</f>
        <v>12000</v>
      </c>
      <c r="AD9" s="5">
        <f>SUBTOTAL(9,AD7:AD8)</f>
        <v>1266300000</v>
      </c>
      <c r="AE9" s="4">
        <f>AD9/AC9</f>
        <v>105525</v>
      </c>
      <c r="AF9" s="5"/>
      <c r="AG9" s="5"/>
      <c r="AH9" s="4"/>
      <c r="AI9" s="5"/>
      <c r="AJ9" s="5"/>
      <c r="AK9" s="4"/>
      <c r="AL9" s="5">
        <f>SUBTOTAL(9,AL7:AL8)</f>
        <v>13000</v>
      </c>
      <c r="AM9" s="5">
        <f>SUBTOTAL(9,AM7:AM8)</f>
        <v>1373515000</v>
      </c>
      <c r="AN9" s="4">
        <f>AM9/AL9</f>
        <v>105655</v>
      </c>
      <c r="AO9" s="4">
        <f t="shared" si="2"/>
        <v>49000</v>
      </c>
      <c r="AP9" s="4">
        <f t="shared" si="3"/>
        <v>4989679000</v>
      </c>
      <c r="AQ9" s="4">
        <f t="shared" si="4"/>
        <v>101830.18367346939</v>
      </c>
    </row>
    <row r="10" spans="1:43" hidden="1" x14ac:dyDescent="0.15">
      <c r="A10" s="32"/>
      <c r="B10" t="s">
        <v>5</v>
      </c>
      <c r="C10" t="s">
        <v>6</v>
      </c>
      <c r="D10" t="s">
        <v>10</v>
      </c>
      <c r="N10" s="5"/>
      <c r="O10" s="6"/>
      <c r="P10" s="4" t="e">
        <f>O10/N10</f>
        <v>#DIV/0!</v>
      </c>
      <c r="Q10" s="5"/>
      <c r="R10" s="6"/>
      <c r="S10" s="4" t="e">
        <f>R10/Q10</f>
        <v>#DIV/0!</v>
      </c>
      <c r="T10" s="5">
        <v>13000</v>
      </c>
      <c r="U10" s="4">
        <v>1278667000</v>
      </c>
      <c r="V10" s="4">
        <f>U10/T10</f>
        <v>98359</v>
      </c>
      <c r="W10">
        <v>13000</v>
      </c>
      <c r="X10">
        <v>1260064000</v>
      </c>
      <c r="Y10" s="4">
        <f>X10/W10</f>
        <v>96928</v>
      </c>
      <c r="Z10" s="5"/>
      <c r="AA10" s="6"/>
      <c r="AB10" s="4" t="e">
        <f t="shared" si="1"/>
        <v>#DIV/0!</v>
      </c>
      <c r="AI10">
        <v>12000</v>
      </c>
      <c r="AJ10">
        <v>1260276000</v>
      </c>
      <c r="AK10" s="4">
        <f>AJ10/AI10</f>
        <v>105023</v>
      </c>
      <c r="AO10" s="4">
        <f t="shared" si="2"/>
        <v>38000</v>
      </c>
      <c r="AP10" s="4">
        <f t="shared" si="3"/>
        <v>3799007000</v>
      </c>
      <c r="AQ10" s="4">
        <f t="shared" si="4"/>
        <v>99973.868421052626</v>
      </c>
    </row>
    <row r="11" spans="1:43" hidden="1" x14ac:dyDescent="0.15">
      <c r="A11" s="32"/>
      <c r="B11" t="s">
        <v>5</v>
      </c>
      <c r="C11" t="s">
        <v>6</v>
      </c>
      <c r="D11" t="s">
        <v>10</v>
      </c>
      <c r="W11">
        <v>13000</v>
      </c>
      <c r="X11">
        <v>1260311000</v>
      </c>
      <c r="Y11" s="4">
        <f>X11/W11</f>
        <v>96947</v>
      </c>
      <c r="Z11" s="5"/>
      <c r="AA11" s="6"/>
      <c r="AB11" s="4" t="e">
        <f t="shared" si="1"/>
        <v>#DIV/0!</v>
      </c>
      <c r="AO11" s="4">
        <f t="shared" si="2"/>
        <v>13000</v>
      </c>
      <c r="AP11" s="4">
        <f t="shared" si="3"/>
        <v>1260311000</v>
      </c>
      <c r="AQ11" s="4">
        <f t="shared" si="4"/>
        <v>96947</v>
      </c>
    </row>
    <row r="12" spans="1:43" hidden="1" x14ac:dyDescent="0.15">
      <c r="A12" s="32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/>
      <c r="R12" s="5"/>
      <c r="S12" s="4"/>
      <c r="T12" s="5">
        <f>SUBTOTAL(9,T10:T11)</f>
        <v>13000</v>
      </c>
      <c r="U12" s="5">
        <f>SUBTOTAL(9,U10:U11)</f>
        <v>1278667000</v>
      </c>
      <c r="V12" s="4">
        <f>U12/T12</f>
        <v>98359</v>
      </c>
      <c r="W12" s="5">
        <f>SUBTOTAL(9,W10:W11)</f>
        <v>26000</v>
      </c>
      <c r="X12" s="5">
        <f>SUBTOTAL(9,X10:X11)</f>
        <v>2520375000</v>
      </c>
      <c r="Y12" s="4">
        <f>X12/W12</f>
        <v>96937.5</v>
      </c>
      <c r="Z12" s="5"/>
      <c r="AA12" s="5"/>
      <c r="AB12" s="4"/>
      <c r="AC12" s="5"/>
      <c r="AD12" s="5"/>
      <c r="AE12" s="4"/>
      <c r="AF12" s="5"/>
      <c r="AG12" s="5"/>
      <c r="AH12" s="4"/>
      <c r="AI12" s="5">
        <f>SUBTOTAL(9,AI10:AI11)</f>
        <v>12000</v>
      </c>
      <c r="AJ12" s="5">
        <f>SUBTOTAL(9,AJ10:AJ11)</f>
        <v>1260276000</v>
      </c>
      <c r="AK12" s="4">
        <f>AJ12/AI12</f>
        <v>105023</v>
      </c>
      <c r="AL12" s="5"/>
      <c r="AM12" s="5"/>
      <c r="AN12" s="4"/>
      <c r="AO12" s="4">
        <f t="shared" si="2"/>
        <v>51000</v>
      </c>
      <c r="AP12" s="4">
        <f t="shared" si="3"/>
        <v>5059318000</v>
      </c>
      <c r="AQ12" s="4">
        <f t="shared" si="4"/>
        <v>99202.313725490196</v>
      </c>
    </row>
    <row r="13" spans="1:43" hidden="1" x14ac:dyDescent="0.15">
      <c r="A13" s="32"/>
      <c r="B13" t="s">
        <v>5</v>
      </c>
      <c r="C13" t="s">
        <v>6</v>
      </c>
      <c r="D13" t="s">
        <v>12</v>
      </c>
      <c r="G13" s="4"/>
      <c r="K13">
        <v>12000</v>
      </c>
      <c r="L13">
        <v>1299096000</v>
      </c>
      <c r="M13" s="4">
        <f>L13/K13</f>
        <v>108258</v>
      </c>
      <c r="N13" s="5"/>
      <c r="O13" s="4"/>
      <c r="P13" s="4" t="e">
        <f>O13/N13</f>
        <v>#DIV/0!</v>
      </c>
      <c r="T13" s="5">
        <v>13000</v>
      </c>
      <c r="U13" s="4">
        <v>1294072000</v>
      </c>
      <c r="V13" s="4">
        <f>U13/T13</f>
        <v>99544</v>
      </c>
      <c r="W13">
        <v>13000</v>
      </c>
      <c r="X13">
        <v>1256424000</v>
      </c>
      <c r="Y13" s="4">
        <f>X13/W13</f>
        <v>96648</v>
      </c>
      <c r="Z13" s="4">
        <v>12000</v>
      </c>
      <c r="AA13">
        <v>1176576000</v>
      </c>
      <c r="AB13" s="4">
        <f t="shared" si="1"/>
        <v>98048</v>
      </c>
      <c r="AC13" s="5"/>
      <c r="AD13" s="6"/>
      <c r="AE13" s="4" t="e">
        <f>AD13/AC13</f>
        <v>#DIV/0!</v>
      </c>
      <c r="AF13" s="5"/>
      <c r="AG13" s="6"/>
      <c r="AH13" s="4" t="e">
        <f>AG13/AF13</f>
        <v>#DIV/0!</v>
      </c>
      <c r="AK13" s="4"/>
      <c r="AL13" s="5">
        <v>13000</v>
      </c>
      <c r="AM13" s="6">
        <v>1366144000</v>
      </c>
      <c r="AN13" s="4">
        <f>AM13/AL13</f>
        <v>105088</v>
      </c>
      <c r="AO13" s="4">
        <f t="shared" si="2"/>
        <v>63000</v>
      </c>
      <c r="AP13" s="4">
        <f t="shared" si="3"/>
        <v>6392312000</v>
      </c>
      <c r="AQ13" s="4">
        <f t="shared" si="4"/>
        <v>101465.26984126984</v>
      </c>
    </row>
    <row r="14" spans="1:43" hidden="1" x14ac:dyDescent="0.15">
      <c r="A14" s="32"/>
      <c r="B14" t="s">
        <v>5</v>
      </c>
      <c r="C14" t="s">
        <v>6</v>
      </c>
      <c r="D14" t="s">
        <v>12</v>
      </c>
      <c r="T14" s="5"/>
      <c r="U14" s="6"/>
      <c r="V14" s="4" t="e">
        <f>U14/T14</f>
        <v>#DIV/0!</v>
      </c>
      <c r="AO14" s="4">
        <f t="shared" si="2"/>
        <v>0</v>
      </c>
      <c r="AP14" s="4">
        <f t="shared" si="3"/>
        <v>0</v>
      </c>
      <c r="AQ14" s="4" t="e">
        <f t="shared" si="4"/>
        <v>#DIV/0!</v>
      </c>
    </row>
    <row r="15" spans="1:43" hidden="1" x14ac:dyDescent="0.15">
      <c r="A15" s="32"/>
      <c r="D15" s="1" t="s">
        <v>13</v>
      </c>
      <c r="E15" s="5"/>
      <c r="F15" s="5"/>
      <c r="G15" s="4"/>
      <c r="H15" s="5"/>
      <c r="I15" s="5"/>
      <c r="J15" s="4"/>
      <c r="K15" s="5">
        <f>SUBTOTAL(9,K13:K14)</f>
        <v>12000</v>
      </c>
      <c r="L15" s="5">
        <f>SUBTOTAL(9,L13:L14)</f>
        <v>1299096000</v>
      </c>
      <c r="M15" s="4">
        <f>L15/K15</f>
        <v>108258</v>
      </c>
      <c r="N15" s="5"/>
      <c r="O15" s="5"/>
      <c r="P15" s="4"/>
      <c r="Q15" s="5"/>
      <c r="R15" s="5"/>
      <c r="S15" s="4"/>
      <c r="T15" s="5">
        <f>SUBTOTAL(9,T13:T14)</f>
        <v>13000</v>
      </c>
      <c r="U15" s="5">
        <f>SUBTOTAL(9,U13:U14)</f>
        <v>1294072000</v>
      </c>
      <c r="V15" s="4">
        <f>U15/T15</f>
        <v>99544</v>
      </c>
      <c r="W15" s="5">
        <f>SUBTOTAL(9,W13:W14)</f>
        <v>13000</v>
      </c>
      <c r="X15" s="5">
        <f>SUBTOTAL(9,X13:X14)</f>
        <v>1256424000</v>
      </c>
      <c r="Y15" s="4">
        <f>X15/W15</f>
        <v>96648</v>
      </c>
      <c r="Z15" s="5">
        <f>SUBTOTAL(9,Z13:Z14)</f>
        <v>12000</v>
      </c>
      <c r="AA15" s="5">
        <f>SUBTOTAL(9,AA13:AA14)</f>
        <v>1176576000</v>
      </c>
      <c r="AB15" s="4">
        <f>AA15/Z15</f>
        <v>98048</v>
      </c>
      <c r="AC15" s="5"/>
      <c r="AD15" s="5"/>
      <c r="AE15" s="4"/>
      <c r="AF15" s="5"/>
      <c r="AG15" s="5"/>
      <c r="AH15" s="4"/>
      <c r="AI15" s="5"/>
      <c r="AJ15" s="5"/>
      <c r="AK15" s="4"/>
      <c r="AL15" s="5">
        <f>SUBTOTAL(9,AL13:AL14)</f>
        <v>13000</v>
      </c>
      <c r="AM15" s="5">
        <f>SUBTOTAL(9,AM13:AM14)</f>
        <v>1366144000</v>
      </c>
      <c r="AN15" s="4">
        <f>AM15/AL15</f>
        <v>105088</v>
      </c>
      <c r="AO15" s="4">
        <f t="shared" si="2"/>
        <v>63000</v>
      </c>
      <c r="AP15" s="4">
        <f t="shared" si="3"/>
        <v>6392312000</v>
      </c>
      <c r="AQ15" s="4">
        <f t="shared" si="4"/>
        <v>101465.26984126984</v>
      </c>
    </row>
    <row r="16" spans="1:43" hidden="1" x14ac:dyDescent="0.15">
      <c r="A16" s="32"/>
      <c r="B16" t="s">
        <v>5</v>
      </c>
      <c r="C16" t="s">
        <v>6</v>
      </c>
      <c r="D16" t="s">
        <v>15</v>
      </c>
      <c r="H16" s="5"/>
      <c r="I16" s="6"/>
      <c r="J16" s="4" t="e">
        <f>I16/H16</f>
        <v>#DIV/0!</v>
      </c>
      <c r="Q16" s="5">
        <v>13000</v>
      </c>
      <c r="R16" s="4">
        <v>1322867000</v>
      </c>
      <c r="S16" s="4">
        <f>R16/Q16</f>
        <v>101759</v>
      </c>
      <c r="Z16" s="5"/>
      <c r="AA16" s="6"/>
      <c r="AB16" s="4" t="e">
        <f>AA16/Z16</f>
        <v>#DIV/0!</v>
      </c>
      <c r="AC16" s="5"/>
      <c r="AD16" s="6"/>
      <c r="AE16" s="4"/>
      <c r="AF16" s="5"/>
      <c r="AG16" s="6"/>
      <c r="AH16" s="4"/>
      <c r="AI16">
        <v>12000</v>
      </c>
      <c r="AJ16">
        <v>1250208000</v>
      </c>
      <c r="AK16" s="4">
        <f>AJ16/AI16</f>
        <v>104184</v>
      </c>
      <c r="AO16" s="4">
        <f t="shared" si="2"/>
        <v>25000</v>
      </c>
      <c r="AP16" s="4">
        <f t="shared" si="3"/>
        <v>2573075000</v>
      </c>
      <c r="AQ16" s="4">
        <f t="shared" si="4"/>
        <v>102923</v>
      </c>
    </row>
    <row r="17" spans="1:43" hidden="1" x14ac:dyDescent="0.15">
      <c r="A17" s="32"/>
      <c r="B17" t="s">
        <v>5</v>
      </c>
      <c r="C17" t="s">
        <v>6</v>
      </c>
      <c r="D17" t="s">
        <v>15</v>
      </c>
      <c r="H17" s="5"/>
      <c r="I17" s="6"/>
      <c r="J17" s="4" t="e">
        <f>I17/H17</f>
        <v>#DIV/0!</v>
      </c>
      <c r="AI17">
        <v>12000</v>
      </c>
      <c r="AJ17">
        <v>1250208000</v>
      </c>
      <c r="AK17" s="4">
        <f>AJ17/AI17</f>
        <v>104184</v>
      </c>
      <c r="AO17" s="4">
        <f t="shared" si="2"/>
        <v>12000</v>
      </c>
      <c r="AP17" s="4">
        <f t="shared" si="3"/>
        <v>1250208000</v>
      </c>
      <c r="AQ17" s="4">
        <f t="shared" si="4"/>
        <v>104184</v>
      </c>
    </row>
    <row r="18" spans="1:43" hidden="1" x14ac:dyDescent="0.15">
      <c r="A18" s="32"/>
      <c r="D18" s="1" t="s">
        <v>16</v>
      </c>
      <c r="E18" s="5"/>
      <c r="F18" s="5"/>
      <c r="G18" s="4"/>
      <c r="H18" s="5"/>
      <c r="I18" s="5"/>
      <c r="J18" s="4"/>
      <c r="K18" s="5"/>
      <c r="L18" s="5"/>
      <c r="M18" s="4"/>
      <c r="N18" s="5"/>
      <c r="O18" s="5"/>
      <c r="P18" s="4"/>
      <c r="Q18" s="5">
        <f>SUBTOTAL(9,Q16:Q17)</f>
        <v>13000</v>
      </c>
      <c r="R18" s="5">
        <f>SUBTOTAL(9,R16:R17)</f>
        <v>1322867000</v>
      </c>
      <c r="S18" s="4">
        <f>R18/Q18</f>
        <v>101759</v>
      </c>
      <c r="T18" s="5"/>
      <c r="U18" s="5"/>
      <c r="V18" s="4"/>
      <c r="W18" s="5"/>
      <c r="X18" s="5"/>
      <c r="Y18" s="4"/>
      <c r="Z18" s="5"/>
      <c r="AA18" s="5"/>
      <c r="AB18" s="4"/>
      <c r="AC18" s="5"/>
      <c r="AD18" s="5"/>
      <c r="AE18" s="4"/>
      <c r="AF18" s="5"/>
      <c r="AG18" s="5"/>
      <c r="AH18" s="4"/>
      <c r="AI18" s="5">
        <f>SUBTOTAL(9,AI16:AI17)</f>
        <v>24000</v>
      </c>
      <c r="AJ18" s="5">
        <f>SUBTOTAL(9,AJ16:AJ17)</f>
        <v>2500416000</v>
      </c>
      <c r="AK18" s="4">
        <f>AJ18/AI18</f>
        <v>104184</v>
      </c>
      <c r="AL18" s="5"/>
      <c r="AM18" s="5"/>
      <c r="AN18" s="4"/>
      <c r="AO18" s="4">
        <f t="shared" si="2"/>
        <v>37000</v>
      </c>
      <c r="AP18" s="4">
        <f t="shared" si="3"/>
        <v>3823283000</v>
      </c>
      <c r="AQ18" s="4">
        <f t="shared" si="4"/>
        <v>103331.97297297297</v>
      </c>
    </row>
    <row r="19" spans="1:43" hidden="1" x14ac:dyDescent="0.15">
      <c r="A19" s="32"/>
      <c r="B19" t="s">
        <v>5</v>
      </c>
      <c r="C19" t="s">
        <v>6</v>
      </c>
      <c r="D19" t="s">
        <v>17</v>
      </c>
      <c r="AO19" s="4">
        <f t="shared" si="2"/>
        <v>0</v>
      </c>
      <c r="AP19" s="4">
        <f t="shared" si="3"/>
        <v>0</v>
      </c>
      <c r="AQ19" s="4" t="e">
        <f t="shared" si="4"/>
        <v>#DIV/0!</v>
      </c>
    </row>
    <row r="20" spans="1:43" hidden="1" x14ac:dyDescent="0.15">
      <c r="A20" s="32"/>
      <c r="B20" t="s">
        <v>5</v>
      </c>
      <c r="C20" t="s">
        <v>6</v>
      </c>
      <c r="D20" t="s">
        <v>18</v>
      </c>
      <c r="AO20" s="4">
        <f t="shared" si="2"/>
        <v>0</v>
      </c>
      <c r="AP20" s="4">
        <f t="shared" si="3"/>
        <v>0</v>
      </c>
      <c r="AQ20" s="4" t="e">
        <f t="shared" si="4"/>
        <v>#DIV/0!</v>
      </c>
    </row>
    <row r="21" spans="1:43" hidden="1" x14ac:dyDescent="0.15">
      <c r="A21" s="32"/>
      <c r="B21" t="s">
        <v>5</v>
      </c>
      <c r="C21" t="s">
        <v>6</v>
      </c>
      <c r="D21" t="s">
        <v>19</v>
      </c>
      <c r="H21" s="5"/>
      <c r="I21" s="6"/>
      <c r="J21" s="4" t="e">
        <f>I21/H21</f>
        <v>#DIV/0!</v>
      </c>
      <c r="K21" s="5"/>
      <c r="L21" s="4"/>
      <c r="M21" s="4" t="e">
        <f>L21/K21</f>
        <v>#DIV/0!</v>
      </c>
      <c r="N21" s="5"/>
      <c r="O21" s="4"/>
      <c r="P21" s="4" t="e">
        <f>O21/N21</f>
        <v>#DIV/0!</v>
      </c>
      <c r="Q21" s="5">
        <v>13000</v>
      </c>
      <c r="R21" s="4">
        <v>1338558000</v>
      </c>
      <c r="S21" s="4">
        <f>R21/Q21</f>
        <v>102966</v>
      </c>
      <c r="Z21">
        <v>12000</v>
      </c>
      <c r="AA21">
        <v>1181100000</v>
      </c>
      <c r="AB21" s="4">
        <f>AA21/Z21</f>
        <v>98425</v>
      </c>
      <c r="AL21" s="5">
        <v>12000</v>
      </c>
      <c r="AM21" s="6">
        <v>1289664000</v>
      </c>
      <c r="AN21" s="4">
        <f>AM21/AL21</f>
        <v>107472</v>
      </c>
      <c r="AO21" s="4">
        <f t="shared" si="2"/>
        <v>37000</v>
      </c>
      <c r="AP21" s="4">
        <f t="shared" si="3"/>
        <v>3809322000</v>
      </c>
      <c r="AQ21" s="4">
        <f t="shared" si="4"/>
        <v>102954.64864864865</v>
      </c>
    </row>
    <row r="22" spans="1:43" hidden="1" x14ac:dyDescent="0.15">
      <c r="A22" s="32"/>
      <c r="B22" t="s">
        <v>5</v>
      </c>
      <c r="C22" t="s">
        <v>6</v>
      </c>
      <c r="D22" t="s">
        <v>19</v>
      </c>
      <c r="N22" s="5"/>
      <c r="O22" s="6"/>
      <c r="P22" s="4"/>
      <c r="AO22" s="4">
        <f t="shared" si="2"/>
        <v>0</v>
      </c>
      <c r="AP22" s="4">
        <f t="shared" si="3"/>
        <v>0</v>
      </c>
      <c r="AQ22" s="4" t="e">
        <f t="shared" si="4"/>
        <v>#DIV/0!</v>
      </c>
    </row>
    <row r="23" spans="1:43" hidden="1" x14ac:dyDescent="0.15">
      <c r="A23" s="32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/>
      <c r="O23" s="5"/>
      <c r="P23" s="4"/>
      <c r="Q23" s="5">
        <f>SUBTOTAL(9,Q21:Q22)</f>
        <v>13000</v>
      </c>
      <c r="R23" s="5">
        <f>SUBTOTAL(9,R21:R22)</f>
        <v>1338558000</v>
      </c>
      <c r="S23" s="4">
        <f>R23/Q23</f>
        <v>102966</v>
      </c>
      <c r="T23" s="5"/>
      <c r="U23" s="5"/>
      <c r="V23" s="4"/>
      <c r="W23" s="5"/>
      <c r="X23" s="5"/>
      <c r="Y23" s="4"/>
      <c r="Z23" s="5">
        <f>SUBTOTAL(9,Z21:Z22)</f>
        <v>12000</v>
      </c>
      <c r="AA23" s="5">
        <f>SUBTOTAL(9,AA21:AA22)</f>
        <v>1181100000</v>
      </c>
      <c r="AB23" s="4">
        <f>AA23/Z23</f>
        <v>98425</v>
      </c>
      <c r="AC23" s="5"/>
      <c r="AD23" s="5"/>
      <c r="AE23" s="4"/>
      <c r="AF23" s="5"/>
      <c r="AG23" s="5"/>
      <c r="AH23" s="4"/>
      <c r="AI23" s="5"/>
      <c r="AJ23" s="5"/>
      <c r="AK23" s="4"/>
      <c r="AL23" s="5">
        <f>SUBTOTAL(9,AL21:AL22)</f>
        <v>12000</v>
      </c>
      <c r="AM23" s="5">
        <f>SUBTOTAL(9,AM21:AM22)</f>
        <v>1289664000</v>
      </c>
      <c r="AN23" s="4">
        <f>AM23/AL23</f>
        <v>107472</v>
      </c>
      <c r="AO23" s="4">
        <f t="shared" si="2"/>
        <v>37000</v>
      </c>
      <c r="AP23" s="4">
        <f t="shared" si="3"/>
        <v>3809322000</v>
      </c>
      <c r="AQ23" s="4">
        <f t="shared" si="4"/>
        <v>102954.64864864865</v>
      </c>
    </row>
    <row r="24" spans="1:43" hidden="1" x14ac:dyDescent="0.15">
      <c r="A24" s="32"/>
      <c r="B24" t="s">
        <v>5</v>
      </c>
      <c r="C24" t="s">
        <v>6</v>
      </c>
      <c r="D24" t="s">
        <v>21</v>
      </c>
      <c r="Z24" s="4"/>
      <c r="AA24" s="4"/>
      <c r="AB24" s="4"/>
      <c r="AC24" s="5">
        <v>12000</v>
      </c>
      <c r="AD24" s="6">
        <v>1241640000</v>
      </c>
      <c r="AE24" s="4">
        <f>AD24/AC24</f>
        <v>103470</v>
      </c>
      <c r="AF24">
        <v>12000</v>
      </c>
      <c r="AG24">
        <v>1244448000</v>
      </c>
      <c r="AH24" s="4">
        <f>AG24/AF24</f>
        <v>103704</v>
      </c>
      <c r="AO24" s="4">
        <f t="shared" si="2"/>
        <v>24000</v>
      </c>
      <c r="AP24" s="4">
        <f t="shared" si="3"/>
        <v>2486088000</v>
      </c>
      <c r="AQ24" s="4">
        <f t="shared" si="4"/>
        <v>103587</v>
      </c>
    </row>
    <row r="25" spans="1:43" hidden="1" x14ac:dyDescent="0.15">
      <c r="A25" s="32"/>
      <c r="B25" t="s">
        <v>5</v>
      </c>
      <c r="C25" t="s">
        <v>6</v>
      </c>
      <c r="D25" t="s">
        <v>22</v>
      </c>
      <c r="AO25" s="4">
        <f t="shared" si="2"/>
        <v>0</v>
      </c>
      <c r="AP25" s="4">
        <f t="shared" si="3"/>
        <v>0</v>
      </c>
      <c r="AQ25" s="4" t="e">
        <f t="shared" si="4"/>
        <v>#DIV/0!</v>
      </c>
    </row>
    <row r="26" spans="1:43" hidden="1" x14ac:dyDescent="0.15">
      <c r="A26" s="32"/>
      <c r="B26" t="s">
        <v>5</v>
      </c>
      <c r="C26" t="s">
        <v>6</v>
      </c>
      <c r="D26" t="s">
        <v>22</v>
      </c>
      <c r="AO26" s="4">
        <f t="shared" si="2"/>
        <v>0</v>
      </c>
      <c r="AP26" s="4">
        <f t="shared" si="3"/>
        <v>0</v>
      </c>
      <c r="AQ26" s="4" t="e">
        <f t="shared" si="4"/>
        <v>#DIV/0!</v>
      </c>
    </row>
    <row r="27" spans="1:43" hidden="1" x14ac:dyDescent="0.15">
      <c r="A27" s="32"/>
      <c r="B27" t="s">
        <v>5</v>
      </c>
      <c r="C27" t="s">
        <v>6</v>
      </c>
      <c r="D27" t="s">
        <v>24</v>
      </c>
      <c r="H27">
        <v>6000</v>
      </c>
      <c r="I27">
        <v>664416000</v>
      </c>
      <c r="J27" s="4">
        <f t="shared" ref="J27:J30" si="5">I27/H27</f>
        <v>110736</v>
      </c>
      <c r="Z27" s="4"/>
      <c r="AA27" s="4"/>
      <c r="AB27" s="4"/>
      <c r="AO27" s="4">
        <f t="shared" si="2"/>
        <v>6000</v>
      </c>
      <c r="AP27" s="4">
        <f t="shared" si="3"/>
        <v>664416000</v>
      </c>
      <c r="AQ27" s="4">
        <f t="shared" si="4"/>
        <v>110736</v>
      </c>
    </row>
    <row r="28" spans="1:43" hidden="1" x14ac:dyDescent="0.15">
      <c r="A28" s="32"/>
      <c r="B28" t="s">
        <v>5</v>
      </c>
      <c r="C28" t="s">
        <v>6</v>
      </c>
      <c r="D28" t="s">
        <v>25</v>
      </c>
      <c r="H28">
        <v>6000</v>
      </c>
      <c r="I28">
        <v>664416000</v>
      </c>
      <c r="J28" s="4">
        <f t="shared" si="5"/>
        <v>110736</v>
      </c>
      <c r="Z28" s="4"/>
      <c r="AA28" s="4"/>
      <c r="AB28" s="4"/>
      <c r="AO28" s="4">
        <f t="shared" si="2"/>
        <v>6000</v>
      </c>
      <c r="AP28" s="4">
        <f t="shared" si="3"/>
        <v>664416000</v>
      </c>
      <c r="AQ28" s="4">
        <f t="shared" si="4"/>
        <v>110736</v>
      </c>
    </row>
    <row r="29" spans="1:43" hidden="1" x14ac:dyDescent="0.15">
      <c r="A29" s="32"/>
      <c r="D29" s="1" t="s">
        <v>26</v>
      </c>
      <c r="H29" s="5">
        <f>SUBTOTAL(9,H27:H28)</f>
        <v>12000</v>
      </c>
      <c r="I29" s="5">
        <f>SUBTOTAL(9,I27:I28)</f>
        <v>1328832000</v>
      </c>
      <c r="J29" s="4">
        <f t="shared" si="5"/>
        <v>110736</v>
      </c>
      <c r="K29" s="5"/>
      <c r="L29" s="5"/>
      <c r="M29" s="4"/>
      <c r="N29" s="5"/>
      <c r="O29" s="5"/>
      <c r="P29" s="4"/>
      <c r="Q29" s="5"/>
      <c r="R29" s="5"/>
      <c r="S29" s="4"/>
      <c r="T29" s="5"/>
      <c r="U29" s="5"/>
      <c r="V29" s="4"/>
      <c r="W29" s="5"/>
      <c r="X29" s="5"/>
      <c r="Y29" s="4"/>
      <c r="Z29" s="5"/>
      <c r="AA29" s="5"/>
      <c r="AB29" s="4"/>
      <c r="AC29" s="5"/>
      <c r="AD29" s="5"/>
      <c r="AE29" s="4"/>
      <c r="AF29" s="5"/>
      <c r="AG29" s="5"/>
      <c r="AH29" s="4"/>
      <c r="AI29" s="5"/>
      <c r="AJ29" s="5"/>
      <c r="AK29" s="4"/>
      <c r="AL29" s="5"/>
      <c r="AM29" s="5"/>
      <c r="AN29" s="4"/>
      <c r="AO29" s="4">
        <f t="shared" si="2"/>
        <v>12000</v>
      </c>
      <c r="AP29" s="4">
        <f t="shared" si="3"/>
        <v>1328832000</v>
      </c>
      <c r="AQ29" s="4">
        <f t="shared" si="4"/>
        <v>110736</v>
      </c>
    </row>
    <row r="30" spans="1:43" x14ac:dyDescent="0.15">
      <c r="A30" s="32"/>
      <c r="B30" t="s">
        <v>75</v>
      </c>
      <c r="C30" t="s">
        <v>6</v>
      </c>
      <c r="D30" s="1" t="s">
        <v>105</v>
      </c>
      <c r="E30" s="5"/>
      <c r="F30" s="5"/>
      <c r="G30" s="4"/>
      <c r="H30" s="5">
        <f>SUBTOTAL(9,H6:H29)</f>
        <v>12000</v>
      </c>
      <c r="I30" s="5">
        <f>SUBTOTAL(9,I6:I29)</f>
        <v>1328832000</v>
      </c>
      <c r="J30" s="4">
        <f t="shared" si="5"/>
        <v>110736</v>
      </c>
      <c r="K30" s="5">
        <f>SUBTOTAL(9,K6:K29)</f>
        <v>12000</v>
      </c>
      <c r="L30" s="5">
        <f>SUBTOTAL(9,L6:L29)</f>
        <v>1299096000</v>
      </c>
      <c r="M30" s="4">
        <f>L30/K30</f>
        <v>108258</v>
      </c>
      <c r="N30" s="5"/>
      <c r="O30" s="5"/>
      <c r="P30" s="4"/>
      <c r="Q30" s="5">
        <f>SUBTOTAL(9,Q6:Q29)</f>
        <v>39000</v>
      </c>
      <c r="R30" s="5">
        <f>SUBTOTAL(9,R6:R29)</f>
        <v>3951155000</v>
      </c>
      <c r="S30" s="4">
        <f>R30/Q30</f>
        <v>101311.66666666667</v>
      </c>
      <c r="T30" s="5">
        <f>SUBTOTAL(9,T6:T29)</f>
        <v>26000</v>
      </c>
      <c r="U30" s="5">
        <f>SUBTOTAL(9,U6:U29)</f>
        <v>2572739000</v>
      </c>
      <c r="V30" s="4">
        <f>U30/T30</f>
        <v>98951.5</v>
      </c>
      <c r="W30" s="5">
        <f>SUBTOTAL(9,W6:W29)</f>
        <v>39000</v>
      </c>
      <c r="X30" s="5">
        <f>SUBTOTAL(9,X6:X29)</f>
        <v>3776799000</v>
      </c>
      <c r="Y30" s="4">
        <f>X30/W30</f>
        <v>96841</v>
      </c>
      <c r="Z30" s="5">
        <f>SUBTOTAL(9,Z6:Z29)</f>
        <v>48000</v>
      </c>
      <c r="AA30" s="5">
        <f>SUBTOTAL(9,AA6:AA29)</f>
        <v>4707540000</v>
      </c>
      <c r="AB30" s="4">
        <f>AA30/Z30</f>
        <v>98073.75</v>
      </c>
      <c r="AC30" s="5">
        <f>SUBTOTAL(9,AC6:AC29)</f>
        <v>24000</v>
      </c>
      <c r="AD30" s="5">
        <f>SUBTOTAL(9,AD6:AD29)</f>
        <v>2507940000</v>
      </c>
      <c r="AE30" s="4">
        <f>AD30/AC30</f>
        <v>104497.5</v>
      </c>
      <c r="AF30" s="5">
        <f>SUBTOTAL(9,AF6:AF29)</f>
        <v>12000</v>
      </c>
      <c r="AG30" s="5">
        <f>SUBTOTAL(9,AG6:AG29)</f>
        <v>1244448000</v>
      </c>
      <c r="AH30" s="4">
        <f>AG30/AF30</f>
        <v>103704</v>
      </c>
      <c r="AI30" s="5">
        <f>SUBTOTAL(9,AI6:AI29)</f>
        <v>36000</v>
      </c>
      <c r="AJ30" s="5">
        <f>SUBTOTAL(9,AJ6:AJ29)</f>
        <v>3760692000</v>
      </c>
      <c r="AK30" s="4">
        <f>AJ30/AI30</f>
        <v>104463.66666666667</v>
      </c>
      <c r="AL30" s="5">
        <f>SUBTOTAL(9,AL6:AL29)</f>
        <v>38000</v>
      </c>
      <c r="AM30" s="5">
        <f>SUBTOTAL(9,AM6:AM29)</f>
        <v>4029323000</v>
      </c>
      <c r="AN30" s="4">
        <f>AM30/AL30</f>
        <v>106034.81578947368</v>
      </c>
      <c r="AO30" s="4">
        <f t="shared" si="2"/>
        <v>286000</v>
      </c>
      <c r="AP30" s="4">
        <f t="shared" si="3"/>
        <v>29178564000</v>
      </c>
      <c r="AQ30" s="4">
        <f t="shared" si="4"/>
        <v>102022.95104895104</v>
      </c>
    </row>
    <row r="31" spans="1:43" hidden="1" x14ac:dyDescent="0.15">
      <c r="A31" s="32"/>
      <c r="B31" t="s">
        <v>27</v>
      </c>
      <c r="C31" t="s">
        <v>6</v>
      </c>
      <c r="D31" t="s">
        <v>7</v>
      </c>
      <c r="Q31" s="5"/>
      <c r="R31" s="6"/>
      <c r="S31" s="4" t="e">
        <f>R31/Q31</f>
        <v>#DIV/0!</v>
      </c>
      <c r="AO31" s="4">
        <f t="shared" si="2"/>
        <v>0</v>
      </c>
      <c r="AP31" s="4">
        <f t="shared" si="3"/>
        <v>0</v>
      </c>
      <c r="AQ31" s="4" t="e">
        <f t="shared" si="4"/>
        <v>#DIV/0!</v>
      </c>
    </row>
    <row r="32" spans="1:43" hidden="1" x14ac:dyDescent="0.15">
      <c r="A32" s="32"/>
      <c r="B32" t="s">
        <v>27</v>
      </c>
      <c r="C32" t="s">
        <v>6</v>
      </c>
      <c r="D32" t="s">
        <v>17</v>
      </c>
      <c r="K32" s="5"/>
      <c r="L32" s="4"/>
      <c r="M32" s="4"/>
      <c r="AO32" s="4">
        <f t="shared" si="2"/>
        <v>0</v>
      </c>
      <c r="AP32" s="4">
        <f t="shared" si="3"/>
        <v>0</v>
      </c>
      <c r="AQ32" s="4" t="e">
        <f t="shared" si="4"/>
        <v>#DIV/0!</v>
      </c>
    </row>
    <row r="33" spans="1:43" hidden="1" x14ac:dyDescent="0.15">
      <c r="A33" s="32"/>
      <c r="B33" t="s">
        <v>28</v>
      </c>
      <c r="C33" t="s">
        <v>6</v>
      </c>
      <c r="D33" t="s">
        <v>10</v>
      </c>
      <c r="M33" s="4"/>
      <c r="N33" s="5">
        <v>12000</v>
      </c>
      <c r="O33" s="4">
        <v>1252944000</v>
      </c>
      <c r="P33" s="4">
        <f>O33/N33</f>
        <v>104412</v>
      </c>
      <c r="T33" s="5"/>
      <c r="U33" s="6"/>
      <c r="V33" s="4" t="e">
        <f>U33/T33</f>
        <v>#DIV/0!</v>
      </c>
      <c r="AF33" s="5"/>
      <c r="AG33" s="6"/>
      <c r="AH33" s="4" t="e">
        <f>AG33/AF33</f>
        <v>#DIV/0!</v>
      </c>
      <c r="AO33" s="4">
        <f t="shared" si="2"/>
        <v>12000</v>
      </c>
      <c r="AP33" s="4">
        <f t="shared" si="3"/>
        <v>1252944000</v>
      </c>
      <c r="AQ33" s="4">
        <f t="shared" si="4"/>
        <v>104412</v>
      </c>
    </row>
    <row r="34" spans="1:43" hidden="1" x14ac:dyDescent="0.15">
      <c r="A34" s="32"/>
      <c r="B34" t="s">
        <v>28</v>
      </c>
      <c r="C34" t="s">
        <v>6</v>
      </c>
      <c r="D34" t="s">
        <v>12</v>
      </c>
      <c r="K34">
        <v>12000</v>
      </c>
      <c r="L34">
        <v>1230816000</v>
      </c>
      <c r="M34" s="4">
        <f>L34/K34</f>
        <v>102568</v>
      </c>
      <c r="N34" s="5">
        <v>12000</v>
      </c>
      <c r="O34" s="4">
        <v>1241856000</v>
      </c>
      <c r="P34" s="4">
        <f>O34/N34</f>
        <v>103488</v>
      </c>
      <c r="T34" s="5"/>
      <c r="U34" s="6"/>
      <c r="V34" s="4" t="e">
        <f>U34/T34</f>
        <v>#DIV/0!</v>
      </c>
      <c r="AC34">
        <v>12000</v>
      </c>
      <c r="AD34">
        <v>1192536000</v>
      </c>
      <c r="AE34" s="4">
        <f>AD34/AC34</f>
        <v>99378</v>
      </c>
      <c r="AF34" s="5">
        <v>12000</v>
      </c>
      <c r="AG34" s="6">
        <v>1190856000</v>
      </c>
      <c r="AH34" s="4">
        <f>AG34/AF34</f>
        <v>99238</v>
      </c>
      <c r="AO34" s="4">
        <f t="shared" si="2"/>
        <v>48000</v>
      </c>
      <c r="AP34" s="4">
        <f t="shared" si="3"/>
        <v>4856064000</v>
      </c>
      <c r="AQ34" s="4">
        <f t="shared" si="4"/>
        <v>101168</v>
      </c>
    </row>
    <row r="35" spans="1:43" hidden="1" x14ac:dyDescent="0.15">
      <c r="A35" s="32"/>
      <c r="B35" t="s">
        <v>28</v>
      </c>
      <c r="C35" t="s">
        <v>6</v>
      </c>
      <c r="D35" t="s">
        <v>30</v>
      </c>
      <c r="AO35" s="4">
        <f t="shared" si="2"/>
        <v>0</v>
      </c>
      <c r="AP35" s="4">
        <f t="shared" si="3"/>
        <v>0</v>
      </c>
      <c r="AQ35" s="4" t="e">
        <f t="shared" si="4"/>
        <v>#DIV/0!</v>
      </c>
    </row>
    <row r="36" spans="1:43" hidden="1" x14ac:dyDescent="0.15">
      <c r="A36" s="32"/>
      <c r="B36" t="s">
        <v>28</v>
      </c>
      <c r="C36" t="s">
        <v>6</v>
      </c>
      <c r="D36" t="s">
        <v>31</v>
      </c>
      <c r="T36" s="5"/>
      <c r="U36" s="6"/>
      <c r="V36" s="4" t="e">
        <f>U36/T36</f>
        <v>#DIV/0!</v>
      </c>
      <c r="AO36" s="4">
        <f t="shared" si="2"/>
        <v>0</v>
      </c>
      <c r="AP36" s="4">
        <f t="shared" si="3"/>
        <v>0</v>
      </c>
      <c r="AQ36" s="4" t="e">
        <f t="shared" si="4"/>
        <v>#DIV/0!</v>
      </c>
    </row>
    <row r="37" spans="1:43" x14ac:dyDescent="0.15">
      <c r="A37" s="32"/>
      <c r="B37" t="s">
        <v>119</v>
      </c>
      <c r="C37" t="s">
        <v>6</v>
      </c>
      <c r="D37" s="1" t="s">
        <v>105</v>
      </c>
      <c r="E37" s="5"/>
      <c r="F37" s="5"/>
      <c r="G37" s="4"/>
      <c r="H37" s="5"/>
      <c r="I37" s="5"/>
      <c r="J37" s="4"/>
      <c r="K37" s="5">
        <f>SUBTOTAL(9,K33:K36)</f>
        <v>12000</v>
      </c>
      <c r="L37" s="5">
        <f>SUBTOTAL(9,L33:L36)</f>
        <v>1230816000</v>
      </c>
      <c r="M37" s="4">
        <f>L37/K37</f>
        <v>102568</v>
      </c>
      <c r="N37" s="5">
        <f>SUBTOTAL(9,N33:N36)</f>
        <v>24000</v>
      </c>
      <c r="O37" s="5">
        <f>SUBTOTAL(9,O33:O36)</f>
        <v>2494800000</v>
      </c>
      <c r="P37" s="4">
        <f>O37/N37</f>
        <v>103950</v>
      </c>
      <c r="Q37" s="5"/>
      <c r="R37" s="5"/>
      <c r="S37" s="4"/>
      <c r="T37" s="5"/>
      <c r="U37" s="5"/>
      <c r="V37" s="4"/>
      <c r="W37" s="5"/>
      <c r="X37" s="5"/>
      <c r="Y37" s="4"/>
      <c r="Z37" s="5"/>
      <c r="AA37" s="5"/>
      <c r="AB37" s="4"/>
      <c r="AC37" s="5">
        <f>SUBTOTAL(9,AC33:AC36)</f>
        <v>12000</v>
      </c>
      <c r="AD37" s="5">
        <f>SUBTOTAL(9,AD33:AD36)</f>
        <v>1192536000</v>
      </c>
      <c r="AE37" s="4">
        <f>AD37/AC37</f>
        <v>99378</v>
      </c>
      <c r="AF37" s="5">
        <f>SUBTOTAL(9,AF33:AF36)</f>
        <v>12000</v>
      </c>
      <c r="AG37" s="5">
        <f>SUBTOTAL(9,AG33:AG36)</f>
        <v>1190856000</v>
      </c>
      <c r="AH37" s="4">
        <f t="shared" ref="AH37:AH41" si="6">AG37/AF37</f>
        <v>99238</v>
      </c>
      <c r="AI37" s="5"/>
      <c r="AJ37" s="5"/>
      <c r="AK37" s="4"/>
      <c r="AL37" s="5"/>
      <c r="AM37" s="5"/>
      <c r="AN37" s="4"/>
      <c r="AO37" s="4">
        <f t="shared" si="2"/>
        <v>60000</v>
      </c>
      <c r="AP37" s="4">
        <f t="shared" si="3"/>
        <v>6109008000</v>
      </c>
      <c r="AQ37" s="4">
        <f t="shared" si="4"/>
        <v>101816.8</v>
      </c>
    </row>
    <row r="38" spans="1:43" hidden="1" x14ac:dyDescent="0.15">
      <c r="A38" s="32"/>
      <c r="B38" t="s">
        <v>32</v>
      </c>
      <c r="C38" t="s">
        <v>33</v>
      </c>
      <c r="D38" t="s">
        <v>29</v>
      </c>
      <c r="E38" s="5"/>
      <c r="F38" s="5"/>
      <c r="G38" s="4" t="e">
        <f>F38/E38</f>
        <v>#DIV/0!</v>
      </c>
      <c r="K38" s="5"/>
      <c r="L38" s="4"/>
      <c r="M38" s="4" t="e">
        <f>L38/K38</f>
        <v>#DIV/0!</v>
      </c>
      <c r="N38" s="5"/>
      <c r="O38" s="4"/>
      <c r="P38" s="4" t="e">
        <f>O38/N38</f>
        <v>#DIV/0!</v>
      </c>
      <c r="Q38" s="5">
        <v>7000</v>
      </c>
      <c r="R38" s="4">
        <v>360234000</v>
      </c>
      <c r="S38" s="4">
        <f>R38/Q38</f>
        <v>51462</v>
      </c>
      <c r="T38" s="5">
        <v>7000</v>
      </c>
      <c r="U38" s="4">
        <v>360731000</v>
      </c>
      <c r="V38" s="4">
        <f>U38/T38</f>
        <v>51533</v>
      </c>
      <c r="W38" s="5"/>
      <c r="X38" s="6"/>
      <c r="Y38" s="4"/>
      <c r="Z38" s="5">
        <v>7000</v>
      </c>
      <c r="AA38" s="6">
        <v>357973000</v>
      </c>
      <c r="AB38" s="4">
        <f>AA38/Z38</f>
        <v>51139</v>
      </c>
      <c r="AC38" s="4"/>
      <c r="AD38" s="4"/>
      <c r="AE38" s="4"/>
      <c r="AF38" s="5">
        <v>7000</v>
      </c>
      <c r="AG38" s="6">
        <v>349398000</v>
      </c>
      <c r="AH38" s="4">
        <f t="shared" si="6"/>
        <v>49914</v>
      </c>
      <c r="AI38" s="5"/>
      <c r="AJ38" s="6"/>
      <c r="AK38" s="4" t="e">
        <f>AJ38/AI38</f>
        <v>#DIV/0!</v>
      </c>
      <c r="AL38" s="5">
        <v>7000</v>
      </c>
      <c r="AM38" s="6">
        <v>354382000</v>
      </c>
      <c r="AN38" s="4">
        <f>AM38/AL38</f>
        <v>50626</v>
      </c>
      <c r="AO38" s="4">
        <f t="shared" si="2"/>
        <v>35000</v>
      </c>
      <c r="AP38" s="4">
        <f t="shared" si="3"/>
        <v>1782718000</v>
      </c>
      <c r="AQ38" s="4">
        <f t="shared" si="4"/>
        <v>50934.8</v>
      </c>
    </row>
    <row r="39" spans="1:43" hidden="1" x14ac:dyDescent="0.15">
      <c r="A39" s="32"/>
      <c r="B39" t="s">
        <v>32</v>
      </c>
      <c r="C39" t="s">
        <v>33</v>
      </c>
      <c r="D39" t="s">
        <v>29</v>
      </c>
      <c r="K39" s="5"/>
      <c r="L39" s="6"/>
      <c r="M39" s="4"/>
      <c r="N39" s="5"/>
      <c r="O39" s="4"/>
      <c r="P39" s="4" t="e">
        <f>O39/N39</f>
        <v>#DIV/0!</v>
      </c>
      <c r="Q39" s="5">
        <v>7000</v>
      </c>
      <c r="R39" s="4">
        <v>358057000</v>
      </c>
      <c r="S39" s="4">
        <f>R39/Q39</f>
        <v>51151</v>
      </c>
      <c r="T39" s="5"/>
      <c r="U39" s="6"/>
      <c r="V39" s="4" t="e">
        <f>U39/T39</f>
        <v>#DIV/0!</v>
      </c>
      <c r="W39" s="5"/>
      <c r="X39" s="6"/>
      <c r="Y39" s="4"/>
      <c r="Z39" s="5"/>
      <c r="AA39" s="6"/>
      <c r="AB39" s="4" t="e">
        <f>AA39/Z39</f>
        <v>#DIV/0!</v>
      </c>
      <c r="AC39" s="4"/>
      <c r="AF39" s="5">
        <v>7000</v>
      </c>
      <c r="AG39" s="6">
        <v>346234000</v>
      </c>
      <c r="AH39" s="4">
        <f t="shared" si="6"/>
        <v>49462</v>
      </c>
      <c r="AL39" s="5">
        <v>7000</v>
      </c>
      <c r="AM39" s="6">
        <v>349993000</v>
      </c>
      <c r="AN39" s="4">
        <f>AM39/AL39</f>
        <v>49999</v>
      </c>
      <c r="AO39" s="4">
        <f t="shared" si="2"/>
        <v>21000</v>
      </c>
      <c r="AP39" s="4">
        <f t="shared" si="3"/>
        <v>1054284000</v>
      </c>
      <c r="AQ39" s="4">
        <f t="shared" si="4"/>
        <v>50204</v>
      </c>
    </row>
    <row r="40" spans="1:43" hidden="1" x14ac:dyDescent="0.15">
      <c r="A40" s="32"/>
      <c r="B40" t="s">
        <v>32</v>
      </c>
      <c r="C40" t="s">
        <v>33</v>
      </c>
      <c r="D40" t="s">
        <v>29</v>
      </c>
      <c r="K40" s="5"/>
      <c r="L40" s="6"/>
      <c r="M40" s="4"/>
      <c r="N40" s="5"/>
      <c r="O40" s="4"/>
      <c r="P40" s="4" t="e">
        <f>O40/N40</f>
        <v>#DIV/0!</v>
      </c>
      <c r="Q40" s="5">
        <v>7000</v>
      </c>
      <c r="R40" s="4">
        <v>358834000</v>
      </c>
      <c r="S40" s="4">
        <f>R40/Q40</f>
        <v>51262</v>
      </c>
      <c r="T40" s="21"/>
      <c r="U40" s="21"/>
      <c r="V40" s="21"/>
      <c r="AF40" s="5">
        <v>7000</v>
      </c>
      <c r="AG40">
        <v>348705000</v>
      </c>
      <c r="AH40" s="4">
        <f t="shared" si="6"/>
        <v>49815</v>
      </c>
      <c r="AL40" s="5">
        <v>6912</v>
      </c>
      <c r="AM40" s="6">
        <v>349235712</v>
      </c>
      <c r="AN40" s="4">
        <f>AM40/AL40</f>
        <v>50526</v>
      </c>
      <c r="AO40" s="4">
        <f t="shared" si="2"/>
        <v>20912</v>
      </c>
      <c r="AP40" s="4">
        <f t="shared" si="3"/>
        <v>1056774712</v>
      </c>
      <c r="AQ40" s="4">
        <f t="shared" si="4"/>
        <v>50534.368400918131</v>
      </c>
    </row>
    <row r="41" spans="1:43" hidden="1" x14ac:dyDescent="0.15">
      <c r="A41" s="32"/>
      <c r="B41" t="s">
        <v>32</v>
      </c>
      <c r="C41" t="s">
        <v>33</v>
      </c>
      <c r="D41" t="s">
        <v>29</v>
      </c>
      <c r="AF41" s="5">
        <v>7000</v>
      </c>
      <c r="AG41">
        <v>345786000</v>
      </c>
      <c r="AH41" s="4">
        <f t="shared" si="6"/>
        <v>49398</v>
      </c>
      <c r="AO41" s="4">
        <f t="shared" si="2"/>
        <v>7000</v>
      </c>
      <c r="AP41" s="4">
        <f t="shared" si="3"/>
        <v>345786000</v>
      </c>
      <c r="AQ41" s="4">
        <f t="shared" si="4"/>
        <v>49398</v>
      </c>
    </row>
    <row r="42" spans="1:43" hidden="1" x14ac:dyDescent="0.15">
      <c r="A42" s="32"/>
      <c r="B42" t="s">
        <v>32</v>
      </c>
      <c r="C42" t="s">
        <v>33</v>
      </c>
      <c r="D42" t="s">
        <v>29</v>
      </c>
      <c r="AO42" s="4">
        <f t="shared" si="2"/>
        <v>0</v>
      </c>
      <c r="AP42" s="4">
        <f t="shared" si="3"/>
        <v>0</v>
      </c>
      <c r="AQ42" s="4" t="e">
        <f t="shared" si="4"/>
        <v>#DIV/0!</v>
      </c>
    </row>
    <row r="43" spans="1:43" hidden="1" x14ac:dyDescent="0.15">
      <c r="A43" s="32"/>
      <c r="B43" t="s">
        <v>32</v>
      </c>
      <c r="C43" t="s">
        <v>33</v>
      </c>
      <c r="D43" t="s">
        <v>29</v>
      </c>
      <c r="AO43" s="4">
        <f t="shared" si="2"/>
        <v>0</v>
      </c>
      <c r="AP43" s="4">
        <f t="shared" si="3"/>
        <v>0</v>
      </c>
      <c r="AQ43" s="4" t="e">
        <f t="shared" si="4"/>
        <v>#DIV/0!</v>
      </c>
    </row>
    <row r="44" spans="1:43" hidden="1" x14ac:dyDescent="0.15">
      <c r="A44" s="32"/>
      <c r="B44" t="s">
        <v>32</v>
      </c>
      <c r="C44" t="s">
        <v>33</v>
      </c>
      <c r="D44" t="s">
        <v>29</v>
      </c>
      <c r="AO44" s="4">
        <f t="shared" si="2"/>
        <v>0</v>
      </c>
      <c r="AP44" s="4">
        <f t="shared" si="3"/>
        <v>0</v>
      </c>
      <c r="AQ44" s="4" t="e">
        <f t="shared" si="4"/>
        <v>#DIV/0!</v>
      </c>
    </row>
    <row r="45" spans="1:43" hidden="1" x14ac:dyDescent="0.15">
      <c r="A45" s="32"/>
      <c r="D45" s="1" t="s">
        <v>34</v>
      </c>
      <c r="E45" s="5"/>
      <c r="F45" s="5"/>
      <c r="G45" s="4"/>
      <c r="H45" s="5"/>
      <c r="I45" s="5"/>
      <c r="J45" s="4"/>
      <c r="K45" s="5"/>
      <c r="L45" s="5"/>
      <c r="M45" s="4"/>
      <c r="N45" s="5"/>
      <c r="O45" s="5"/>
      <c r="P45" s="4"/>
      <c r="Q45" s="5">
        <f>SUBTOTAL(9,Q38:Q44)</f>
        <v>21000</v>
      </c>
      <c r="R45" s="5">
        <f>SUBTOTAL(9,R38:R44)</f>
        <v>1077125000</v>
      </c>
      <c r="S45" s="4">
        <f>R45/Q45</f>
        <v>51291.666666666664</v>
      </c>
      <c r="T45" s="5">
        <f>SUBTOTAL(9,T38:T44)</f>
        <v>7000</v>
      </c>
      <c r="U45" s="5">
        <f>SUBTOTAL(9,U38:U44)</f>
        <v>360731000</v>
      </c>
      <c r="V45" s="4">
        <f>U45/T45</f>
        <v>51533</v>
      </c>
      <c r="W45" s="5"/>
      <c r="X45" s="5"/>
      <c r="Y45" s="4"/>
      <c r="Z45" s="5">
        <f>SUBTOTAL(9,Z38:Z44)</f>
        <v>7000</v>
      </c>
      <c r="AA45" s="5">
        <f>SUBTOTAL(9,AA38:AA44)</f>
        <v>357973000</v>
      </c>
      <c r="AB45" s="4">
        <f>AA45/Z45</f>
        <v>51139</v>
      </c>
      <c r="AC45" s="5"/>
      <c r="AD45" s="5"/>
      <c r="AE45" s="4"/>
      <c r="AF45" s="5">
        <f>SUBTOTAL(9,AF38:AF44)</f>
        <v>28000</v>
      </c>
      <c r="AG45" s="5">
        <f>SUBTOTAL(9,AG38:AG44)</f>
        <v>1390123000</v>
      </c>
      <c r="AH45" s="4">
        <f>AG45/AF45</f>
        <v>49647.25</v>
      </c>
      <c r="AI45" s="5"/>
      <c r="AJ45" s="5"/>
      <c r="AK45" s="4"/>
      <c r="AL45" s="5">
        <f>SUBTOTAL(9,AL38:AL44)</f>
        <v>20912</v>
      </c>
      <c r="AM45" s="5">
        <f>SUBTOTAL(9,AM38:AM44)</f>
        <v>1053610712</v>
      </c>
      <c r="AN45" s="4">
        <f>AM45/AL45</f>
        <v>50383.067712318283</v>
      </c>
      <c r="AO45" s="4">
        <f t="shared" si="2"/>
        <v>83912</v>
      </c>
      <c r="AP45" s="4">
        <f t="shared" si="3"/>
        <v>4239562712</v>
      </c>
      <c r="AQ45" s="4">
        <f t="shared" si="4"/>
        <v>50523.914481838117</v>
      </c>
    </row>
    <row r="46" spans="1:43" hidden="1" x14ac:dyDescent="0.15">
      <c r="A46" s="32"/>
      <c r="B46" t="s">
        <v>32</v>
      </c>
      <c r="C46" t="s">
        <v>33</v>
      </c>
      <c r="D46" t="s">
        <v>10</v>
      </c>
      <c r="E46" s="6">
        <v>7000</v>
      </c>
      <c r="F46" s="6">
        <v>344078000</v>
      </c>
      <c r="G46" s="4">
        <f>F46/E46</f>
        <v>49154</v>
      </c>
      <c r="H46" s="5"/>
      <c r="I46" s="6"/>
      <c r="J46" s="4" t="e">
        <f>I46/H46</f>
        <v>#DIV/0!</v>
      </c>
      <c r="K46" s="5">
        <v>7000</v>
      </c>
      <c r="L46" s="4">
        <v>363594000</v>
      </c>
      <c r="M46" s="4">
        <f t="shared" ref="M46:M52" si="7">L46/K46</f>
        <v>51942</v>
      </c>
      <c r="N46" s="5">
        <v>7000</v>
      </c>
      <c r="O46" s="4">
        <v>372806000</v>
      </c>
      <c r="P46" s="4">
        <f>O46/N46</f>
        <v>53258</v>
      </c>
      <c r="Q46" s="5"/>
      <c r="R46" s="6"/>
      <c r="S46" s="4" t="e">
        <f>R46/Q46</f>
        <v>#DIV/0!</v>
      </c>
      <c r="T46" s="5">
        <v>7000</v>
      </c>
      <c r="U46" s="4">
        <v>357882000</v>
      </c>
      <c r="V46" s="4">
        <f>U46/T46</f>
        <v>51126</v>
      </c>
      <c r="W46" s="5">
        <v>6850</v>
      </c>
      <c r="X46" s="6">
        <v>340814900</v>
      </c>
      <c r="Y46" s="4">
        <f>X46/W46</f>
        <v>49754</v>
      </c>
      <c r="Z46" s="5">
        <v>7000</v>
      </c>
      <c r="AA46" s="6">
        <v>351813000</v>
      </c>
      <c r="AB46" s="4">
        <f>AA46/Z46</f>
        <v>50259</v>
      </c>
      <c r="AC46" s="5"/>
      <c r="AD46" s="6"/>
      <c r="AE46" s="4"/>
      <c r="AF46" s="5"/>
      <c r="AG46" s="6"/>
      <c r="AH46" s="4" t="e">
        <f>AG46/AF46</f>
        <v>#DIV/0!</v>
      </c>
      <c r="AI46" s="5">
        <v>7000</v>
      </c>
      <c r="AJ46" s="4">
        <v>341964000</v>
      </c>
      <c r="AK46" s="4">
        <f>AJ46/AI46</f>
        <v>48852</v>
      </c>
      <c r="AL46" s="5">
        <v>7000</v>
      </c>
      <c r="AM46" s="6">
        <v>354228000</v>
      </c>
      <c r="AN46" s="4">
        <f>AM46/AL46</f>
        <v>50604</v>
      </c>
      <c r="AO46" s="4">
        <f t="shared" si="2"/>
        <v>55850</v>
      </c>
      <c r="AP46" s="4">
        <f t="shared" si="3"/>
        <v>2827179900</v>
      </c>
      <c r="AQ46" s="4">
        <f t="shared" si="4"/>
        <v>50620.947179946284</v>
      </c>
    </row>
    <row r="47" spans="1:43" hidden="1" x14ac:dyDescent="0.15">
      <c r="A47" s="32"/>
      <c r="B47" t="s">
        <v>32</v>
      </c>
      <c r="C47" t="s">
        <v>33</v>
      </c>
      <c r="D47" t="s">
        <v>10</v>
      </c>
      <c r="E47" s="5"/>
      <c r="F47" s="6"/>
      <c r="G47" s="4"/>
      <c r="H47" s="5"/>
      <c r="I47" s="6"/>
      <c r="J47" s="4" t="e">
        <f>I47/H47</f>
        <v>#DIV/0!</v>
      </c>
      <c r="K47" s="5">
        <v>7000</v>
      </c>
      <c r="L47" s="6">
        <v>365533000</v>
      </c>
      <c r="M47" s="4">
        <f t="shared" si="7"/>
        <v>52219</v>
      </c>
      <c r="N47" s="5"/>
      <c r="O47" s="6"/>
      <c r="P47" s="4" t="e">
        <f>O47/N47</f>
        <v>#DIV/0!</v>
      </c>
      <c r="Q47" s="5"/>
      <c r="R47" s="6"/>
      <c r="S47" s="4"/>
      <c r="T47" s="5"/>
      <c r="U47" s="6"/>
      <c r="V47" s="4"/>
      <c r="W47" s="5">
        <v>7000</v>
      </c>
      <c r="X47" s="6">
        <v>355061000</v>
      </c>
      <c r="Y47" s="4">
        <f>X47/W47</f>
        <v>50723</v>
      </c>
      <c r="Z47" s="5">
        <v>7000</v>
      </c>
      <c r="AA47" s="6">
        <v>351246000</v>
      </c>
      <c r="AB47" s="4">
        <f>AA47/Z47</f>
        <v>50178</v>
      </c>
      <c r="AC47" s="5"/>
      <c r="AD47" s="6"/>
      <c r="AE47" s="4"/>
      <c r="AF47" s="5"/>
      <c r="AG47" s="6"/>
      <c r="AH47" s="4" t="e">
        <f>AG47/AF47</f>
        <v>#DIV/0!</v>
      </c>
      <c r="AI47" s="5">
        <v>7000</v>
      </c>
      <c r="AJ47" s="4">
        <v>344694000</v>
      </c>
      <c r="AK47" s="4">
        <f>AJ47/AI47</f>
        <v>49242</v>
      </c>
      <c r="AL47" s="5">
        <v>7000</v>
      </c>
      <c r="AM47" s="6">
        <v>355628000</v>
      </c>
      <c r="AN47" s="4">
        <f>AM47/AL47</f>
        <v>50804</v>
      </c>
      <c r="AO47" s="4">
        <f t="shared" si="2"/>
        <v>35000</v>
      </c>
      <c r="AP47" s="4">
        <f t="shared" si="3"/>
        <v>1772162000</v>
      </c>
      <c r="AQ47" s="4">
        <f t="shared" si="4"/>
        <v>50633.2</v>
      </c>
    </row>
    <row r="48" spans="1:43" hidden="1" x14ac:dyDescent="0.15">
      <c r="A48" s="32"/>
      <c r="B48" t="s">
        <v>32</v>
      </c>
      <c r="C48" t="s">
        <v>33</v>
      </c>
      <c r="D48" t="s">
        <v>10</v>
      </c>
      <c r="E48" s="5"/>
      <c r="F48" s="6"/>
      <c r="G48" s="4"/>
      <c r="H48" s="5"/>
      <c r="I48" s="6"/>
      <c r="J48" s="4"/>
      <c r="K48" s="5">
        <v>7000</v>
      </c>
      <c r="L48" s="6">
        <v>367472000</v>
      </c>
      <c r="M48" s="4">
        <f t="shared" si="7"/>
        <v>52496</v>
      </c>
      <c r="N48" s="5"/>
      <c r="O48" s="6"/>
      <c r="P48" s="4" t="e">
        <f>O48/N48</f>
        <v>#DIV/0!</v>
      </c>
      <c r="Q48" s="5"/>
      <c r="R48" s="6"/>
      <c r="S48" s="4"/>
      <c r="T48" s="5"/>
      <c r="U48" s="6"/>
      <c r="V48" s="4"/>
      <c r="W48" s="5">
        <v>7000</v>
      </c>
      <c r="X48" s="6">
        <v>354536000</v>
      </c>
      <c r="Y48" s="4">
        <f>X48/W48</f>
        <v>50648</v>
      </c>
      <c r="Z48" s="5"/>
      <c r="AA48" s="6"/>
      <c r="AB48" s="4"/>
      <c r="AC48" s="5"/>
      <c r="AD48" s="6"/>
      <c r="AE48" s="4"/>
      <c r="AF48" s="5"/>
      <c r="AG48" s="6"/>
      <c r="AH48" s="4"/>
      <c r="AI48" s="5"/>
      <c r="AJ48" s="6"/>
      <c r="AK48" s="4"/>
      <c r="AL48" s="5"/>
      <c r="AM48" s="6"/>
      <c r="AN48" s="4"/>
      <c r="AO48" s="4">
        <f t="shared" si="2"/>
        <v>14000</v>
      </c>
      <c r="AP48" s="4">
        <f t="shared" si="3"/>
        <v>722008000</v>
      </c>
      <c r="AQ48" s="4">
        <f t="shared" si="4"/>
        <v>51572</v>
      </c>
    </row>
    <row r="49" spans="1:43" hidden="1" x14ac:dyDescent="0.15">
      <c r="A49" s="32"/>
      <c r="B49" t="s">
        <v>32</v>
      </c>
      <c r="C49" t="s">
        <v>33</v>
      </c>
      <c r="D49" t="s">
        <v>10</v>
      </c>
      <c r="E49" s="5"/>
      <c r="F49" s="6"/>
      <c r="G49" s="4"/>
      <c r="H49" s="5"/>
      <c r="I49" s="6"/>
      <c r="J49" s="4"/>
      <c r="K49" s="5">
        <v>7000</v>
      </c>
      <c r="L49" s="6">
        <v>367822000</v>
      </c>
      <c r="M49" s="4">
        <f t="shared" si="7"/>
        <v>52546</v>
      </c>
      <c r="N49" s="5"/>
      <c r="O49" s="6"/>
      <c r="P49" s="4"/>
      <c r="Q49" s="5"/>
      <c r="R49" s="6"/>
      <c r="S49" s="4"/>
      <c r="T49" s="5"/>
      <c r="U49" s="6"/>
      <c r="V49" s="4"/>
      <c r="W49" s="5"/>
      <c r="X49" s="6"/>
      <c r="Y49" s="4"/>
      <c r="Z49" s="5"/>
      <c r="AA49" s="6"/>
      <c r="AB49" s="4"/>
      <c r="AC49" s="5"/>
      <c r="AD49" s="6"/>
      <c r="AE49" s="4"/>
      <c r="AF49" s="5"/>
      <c r="AG49" s="6"/>
      <c r="AH49" s="4"/>
      <c r="AI49" s="5"/>
      <c r="AJ49" s="6"/>
      <c r="AK49" s="4"/>
      <c r="AL49" s="5"/>
      <c r="AM49" s="6"/>
      <c r="AN49" s="4"/>
      <c r="AO49" s="4">
        <f t="shared" si="2"/>
        <v>7000</v>
      </c>
      <c r="AP49" s="4">
        <f t="shared" si="3"/>
        <v>367822000</v>
      </c>
      <c r="AQ49" s="4">
        <f t="shared" si="4"/>
        <v>52546</v>
      </c>
    </row>
    <row r="50" spans="1:43" hidden="1" x14ac:dyDescent="0.15">
      <c r="A50" s="32"/>
      <c r="D50" s="1" t="s">
        <v>11</v>
      </c>
      <c r="E50" s="5">
        <f>SUBTOTAL(9,E46:E49)</f>
        <v>7000</v>
      </c>
      <c r="F50" s="5">
        <f>SUBTOTAL(9,F46:F49)</f>
        <v>344078000</v>
      </c>
      <c r="G50" s="4">
        <f>F50/E50</f>
        <v>49154</v>
      </c>
      <c r="H50" s="5"/>
      <c r="I50" s="5"/>
      <c r="J50" s="4"/>
      <c r="K50" s="5">
        <f>SUBTOTAL(9,K46:K49)</f>
        <v>28000</v>
      </c>
      <c r="L50" s="5">
        <f>SUBTOTAL(9,L46:L49)</f>
        <v>1464421000</v>
      </c>
      <c r="M50" s="4">
        <f>L50/K50</f>
        <v>52300.75</v>
      </c>
      <c r="N50" s="5">
        <f>SUBTOTAL(9,N46:N49)</f>
        <v>7000</v>
      </c>
      <c r="O50" s="5">
        <f>SUBTOTAL(9,O46:O49)</f>
        <v>372806000</v>
      </c>
      <c r="P50" s="4">
        <f>O50/N50</f>
        <v>53258</v>
      </c>
      <c r="Q50" s="5"/>
      <c r="R50" s="5"/>
      <c r="S50" s="4"/>
      <c r="T50" s="5">
        <f>SUBTOTAL(9,T46:T49)</f>
        <v>7000</v>
      </c>
      <c r="U50" s="5">
        <f>SUBTOTAL(9,U46:U49)</f>
        <v>357882000</v>
      </c>
      <c r="V50" s="4">
        <f>U50/T50</f>
        <v>51126</v>
      </c>
      <c r="W50" s="5">
        <f>SUBTOTAL(9,W46:W49)</f>
        <v>20850</v>
      </c>
      <c r="X50" s="5">
        <f>SUBTOTAL(9,X46:X49)</f>
        <v>1050411900</v>
      </c>
      <c r="Y50" s="4">
        <f>X50/W50</f>
        <v>50379.467625899284</v>
      </c>
      <c r="Z50" s="5">
        <f>SUBTOTAL(9,Z46:Z49)</f>
        <v>14000</v>
      </c>
      <c r="AA50" s="5">
        <f>SUBTOTAL(9,AA46:AA49)</f>
        <v>703059000</v>
      </c>
      <c r="AB50" s="4">
        <f>AA50/Z50</f>
        <v>50218.5</v>
      </c>
      <c r="AC50" s="5"/>
      <c r="AD50" s="5"/>
      <c r="AE50" s="4"/>
      <c r="AF50" s="5"/>
      <c r="AG50" s="5"/>
      <c r="AH50" s="4"/>
      <c r="AI50" s="5">
        <f>SUBTOTAL(9,AI46:AI49)</f>
        <v>14000</v>
      </c>
      <c r="AJ50" s="5">
        <f>SUBTOTAL(9,AJ46:AJ49)</f>
        <v>686658000</v>
      </c>
      <c r="AK50" s="4">
        <f>AJ50/AI50</f>
        <v>49047</v>
      </c>
      <c r="AL50" s="5">
        <f>SUBTOTAL(9,AL46:AL49)</f>
        <v>14000</v>
      </c>
      <c r="AM50" s="5">
        <f>SUBTOTAL(9,AM46:AM49)</f>
        <v>709856000</v>
      </c>
      <c r="AN50" s="4">
        <f>AM50/AL50</f>
        <v>50704</v>
      </c>
      <c r="AO50" s="4">
        <f t="shared" si="2"/>
        <v>111850</v>
      </c>
      <c r="AP50" s="4">
        <f t="shared" si="3"/>
        <v>5689171900</v>
      </c>
      <c r="AQ50" s="4">
        <f t="shared" si="4"/>
        <v>50864.299508270007</v>
      </c>
    </row>
    <row r="51" spans="1:43" hidden="1" x14ac:dyDescent="0.15">
      <c r="A51" s="32"/>
      <c r="B51" t="s">
        <v>32</v>
      </c>
      <c r="C51" t="s">
        <v>33</v>
      </c>
      <c r="D51" t="s">
        <v>35</v>
      </c>
      <c r="E51" s="5"/>
      <c r="F51" s="6"/>
      <c r="G51" s="4" t="e">
        <f>F51/E51</f>
        <v>#DIV/0!</v>
      </c>
      <c r="H51" s="5">
        <v>7000</v>
      </c>
      <c r="I51" s="6">
        <v>368886000</v>
      </c>
      <c r="J51" s="4">
        <f>I51/H51</f>
        <v>52698</v>
      </c>
      <c r="K51" s="5"/>
      <c r="L51" s="4"/>
      <c r="M51" s="4" t="e">
        <f t="shared" si="7"/>
        <v>#DIV/0!</v>
      </c>
      <c r="N51" s="5">
        <v>7000</v>
      </c>
      <c r="O51" s="4">
        <v>371336000</v>
      </c>
      <c r="P51" s="4">
        <f>O51/N51</f>
        <v>53048</v>
      </c>
      <c r="Q51" s="5"/>
      <c r="R51" s="6"/>
      <c r="S51" s="4" t="e">
        <f>R51/Q51</f>
        <v>#DIV/0!</v>
      </c>
      <c r="T51" s="5"/>
      <c r="U51" s="6"/>
      <c r="V51" s="4"/>
      <c r="W51" s="5"/>
      <c r="X51" s="6"/>
      <c r="Y51" s="4"/>
      <c r="Z51" s="5"/>
      <c r="AA51" s="6"/>
      <c r="AB51" s="4"/>
      <c r="AC51" s="5">
        <v>7000</v>
      </c>
      <c r="AD51" s="6">
        <v>350756000</v>
      </c>
      <c r="AE51" s="4">
        <f>AD51/AC51</f>
        <v>50108</v>
      </c>
      <c r="AF51" s="5"/>
      <c r="AG51" s="6"/>
      <c r="AH51" s="4" t="e">
        <f>AG51/AF51</f>
        <v>#DIV/0!</v>
      </c>
      <c r="AI51" s="5"/>
      <c r="AJ51" s="4"/>
      <c r="AK51" s="4" t="e">
        <f>AJ51/AI51</f>
        <v>#DIV/0!</v>
      </c>
      <c r="AL51" s="5"/>
      <c r="AM51" s="6"/>
      <c r="AN51" s="4"/>
      <c r="AO51" s="4">
        <f t="shared" si="2"/>
        <v>21000</v>
      </c>
      <c r="AP51" s="4">
        <f t="shared" si="3"/>
        <v>1090978000</v>
      </c>
      <c r="AQ51" s="4">
        <f t="shared" si="4"/>
        <v>51951.333333333336</v>
      </c>
    </row>
    <row r="52" spans="1:43" hidden="1" x14ac:dyDescent="0.15">
      <c r="A52" s="32"/>
      <c r="B52" t="s">
        <v>32</v>
      </c>
      <c r="C52" t="s">
        <v>33</v>
      </c>
      <c r="D52" t="s">
        <v>35</v>
      </c>
      <c r="E52" s="5"/>
      <c r="F52" s="6"/>
      <c r="G52" s="4"/>
      <c r="H52" s="5">
        <v>7000</v>
      </c>
      <c r="I52" s="6">
        <v>367766000</v>
      </c>
      <c r="J52" s="4">
        <f>I52/H52</f>
        <v>52538</v>
      </c>
      <c r="K52" s="5"/>
      <c r="L52" s="4"/>
      <c r="M52" s="4" t="e">
        <f t="shared" si="7"/>
        <v>#DIV/0!</v>
      </c>
      <c r="N52" s="5"/>
      <c r="O52" s="6"/>
      <c r="P52" s="4"/>
      <c r="Q52" s="5"/>
      <c r="R52" s="6"/>
      <c r="S52" s="4" t="e">
        <f>R52/Q52</f>
        <v>#DIV/0!</v>
      </c>
      <c r="T52" s="5"/>
      <c r="U52" s="6"/>
      <c r="V52" s="4"/>
      <c r="W52" s="5"/>
      <c r="X52" s="6"/>
      <c r="Y52" s="4"/>
      <c r="Z52" s="5"/>
      <c r="AA52" s="6"/>
      <c r="AB52" s="4"/>
      <c r="AC52" s="5">
        <v>7000</v>
      </c>
      <c r="AD52" s="6">
        <v>354046000</v>
      </c>
      <c r="AE52" s="4">
        <f>AD52/AC52</f>
        <v>50578</v>
      </c>
      <c r="AF52" s="5"/>
      <c r="AG52" s="6"/>
      <c r="AH52" s="4"/>
      <c r="AI52" s="5"/>
      <c r="AJ52" s="6"/>
      <c r="AK52" s="4"/>
      <c r="AL52" s="5"/>
      <c r="AM52" s="6"/>
      <c r="AN52" s="4"/>
      <c r="AO52" s="4">
        <f t="shared" si="2"/>
        <v>14000</v>
      </c>
      <c r="AP52" s="4">
        <f t="shared" si="3"/>
        <v>721812000</v>
      </c>
      <c r="AQ52" s="4">
        <f t="shared" si="4"/>
        <v>51558</v>
      </c>
    </row>
    <row r="53" spans="1:43" hidden="1" x14ac:dyDescent="0.15">
      <c r="A53" s="32"/>
      <c r="B53" t="s">
        <v>32</v>
      </c>
      <c r="C53" t="s">
        <v>33</v>
      </c>
      <c r="D53" t="s">
        <v>35</v>
      </c>
      <c r="E53" s="5"/>
      <c r="F53" s="6"/>
      <c r="G53" s="4"/>
      <c r="H53" s="5"/>
      <c r="I53" s="6"/>
      <c r="J53" s="4"/>
      <c r="K53" s="5"/>
      <c r="L53" s="6"/>
      <c r="M53" s="4"/>
      <c r="N53" s="5"/>
      <c r="O53" s="6"/>
      <c r="P53" s="4"/>
      <c r="Q53" s="5"/>
      <c r="R53" s="6"/>
      <c r="S53" s="4" t="e">
        <f>R53/Q53</f>
        <v>#DIV/0!</v>
      </c>
      <c r="T53" s="5"/>
      <c r="U53" s="6"/>
      <c r="V53" s="4"/>
      <c r="W53" s="5"/>
      <c r="X53" s="6"/>
      <c r="Y53" s="4"/>
      <c r="Z53" s="5"/>
      <c r="AA53" s="6"/>
      <c r="AB53" s="4"/>
      <c r="AC53" s="5">
        <v>7000</v>
      </c>
      <c r="AD53" s="6">
        <v>347956000</v>
      </c>
      <c r="AE53" s="4">
        <f>AD53/AC53</f>
        <v>49708</v>
      </c>
      <c r="AF53" s="5"/>
      <c r="AG53" s="6"/>
      <c r="AH53" s="4"/>
      <c r="AI53" s="5"/>
      <c r="AJ53" s="6"/>
      <c r="AK53" s="4"/>
      <c r="AL53" s="5"/>
      <c r="AM53" s="6"/>
      <c r="AN53" s="4"/>
      <c r="AO53" s="4">
        <f t="shared" si="2"/>
        <v>7000</v>
      </c>
      <c r="AP53" s="4">
        <f t="shared" si="3"/>
        <v>347956000</v>
      </c>
      <c r="AQ53" s="4">
        <f t="shared" si="4"/>
        <v>49708</v>
      </c>
    </row>
    <row r="54" spans="1:43" hidden="1" x14ac:dyDescent="0.15">
      <c r="A54" s="32"/>
      <c r="D54" s="1" t="s">
        <v>13</v>
      </c>
      <c r="E54" s="5"/>
      <c r="F54" s="5"/>
      <c r="G54" s="4"/>
      <c r="H54" s="5">
        <f>SUBTOTAL(9,H51:H53)</f>
        <v>14000</v>
      </c>
      <c r="I54" s="5">
        <f>SUBTOTAL(9,I51:I53)</f>
        <v>736652000</v>
      </c>
      <c r="J54" s="4">
        <f>I54/H54</f>
        <v>52618</v>
      </c>
      <c r="K54" s="5"/>
      <c r="L54" s="5"/>
      <c r="M54" s="4"/>
      <c r="N54" s="5">
        <f>SUBTOTAL(9,N51:N53)</f>
        <v>7000</v>
      </c>
      <c r="O54" s="5">
        <f>SUBTOTAL(9,O51:O53)</f>
        <v>371336000</v>
      </c>
      <c r="P54" s="4">
        <f>O54/N54</f>
        <v>53048</v>
      </c>
      <c r="Q54" s="5"/>
      <c r="R54" s="5"/>
      <c r="S54" s="4"/>
      <c r="T54" s="5"/>
      <c r="U54" s="5"/>
      <c r="V54" s="4"/>
      <c r="W54" s="5"/>
      <c r="X54" s="5"/>
      <c r="Y54" s="4"/>
      <c r="Z54" s="5"/>
      <c r="AA54" s="5"/>
      <c r="AB54" s="4"/>
      <c r="AC54" s="5">
        <f>SUBTOTAL(9,AC51:AC53)</f>
        <v>21000</v>
      </c>
      <c r="AD54" s="5">
        <f>SUBTOTAL(9,AD51:AD53)</f>
        <v>1052758000</v>
      </c>
      <c r="AE54" s="4">
        <f>AD54/AC54</f>
        <v>50131.333333333336</v>
      </c>
      <c r="AF54" s="5"/>
      <c r="AG54" s="5"/>
      <c r="AH54" s="4"/>
      <c r="AI54" s="5"/>
      <c r="AJ54" s="5"/>
      <c r="AK54" s="4"/>
      <c r="AL54" s="5"/>
      <c r="AM54" s="5"/>
      <c r="AN54" s="4"/>
      <c r="AO54" s="4">
        <f t="shared" si="2"/>
        <v>42000</v>
      </c>
      <c r="AP54" s="4">
        <f t="shared" si="3"/>
        <v>2160746000</v>
      </c>
      <c r="AQ54" s="4">
        <f t="shared" si="4"/>
        <v>51446.333333333336</v>
      </c>
    </row>
    <row r="55" spans="1:43" hidden="1" x14ac:dyDescent="0.15">
      <c r="A55" s="32"/>
      <c r="B55" t="s">
        <v>32</v>
      </c>
      <c r="C55" t="s">
        <v>33</v>
      </c>
      <c r="D55" t="s">
        <v>36</v>
      </c>
      <c r="AO55" s="4">
        <f t="shared" si="2"/>
        <v>0</v>
      </c>
      <c r="AP55" s="4">
        <f t="shared" si="3"/>
        <v>0</v>
      </c>
      <c r="AQ55" s="4" t="e">
        <f t="shared" si="4"/>
        <v>#DIV/0!</v>
      </c>
    </row>
    <row r="56" spans="1:43" hidden="1" x14ac:dyDescent="0.15">
      <c r="A56" s="32"/>
      <c r="B56" t="s">
        <v>32</v>
      </c>
      <c r="C56" t="s">
        <v>33</v>
      </c>
      <c r="D56" t="s">
        <v>36</v>
      </c>
      <c r="AO56" s="4">
        <f t="shared" si="2"/>
        <v>0</v>
      </c>
      <c r="AP56" s="4">
        <f t="shared" si="3"/>
        <v>0</v>
      </c>
      <c r="AQ56" s="4" t="e">
        <f t="shared" si="4"/>
        <v>#DIV/0!</v>
      </c>
    </row>
    <row r="57" spans="1:43" hidden="1" x14ac:dyDescent="0.15">
      <c r="A57" s="32"/>
      <c r="B57" t="s">
        <v>32</v>
      </c>
      <c r="C57" t="s">
        <v>33</v>
      </c>
      <c r="D57" t="s">
        <v>30</v>
      </c>
      <c r="AO57" s="4">
        <f t="shared" si="2"/>
        <v>0</v>
      </c>
      <c r="AP57" s="4">
        <f t="shared" si="3"/>
        <v>0</v>
      </c>
      <c r="AQ57" s="4" t="e">
        <f t="shared" si="4"/>
        <v>#DIV/0!</v>
      </c>
    </row>
    <row r="58" spans="1:43" hidden="1" x14ac:dyDescent="0.15">
      <c r="A58" s="32"/>
      <c r="B58" t="s">
        <v>32</v>
      </c>
      <c r="C58" t="s">
        <v>33</v>
      </c>
      <c r="D58" t="s">
        <v>30</v>
      </c>
      <c r="AO58" s="4">
        <f t="shared" si="2"/>
        <v>0</v>
      </c>
      <c r="AP58" s="4">
        <f t="shared" si="3"/>
        <v>0</v>
      </c>
      <c r="AQ58" s="4" t="e">
        <f t="shared" si="4"/>
        <v>#DIV/0!</v>
      </c>
    </row>
    <row r="59" spans="1:43" hidden="1" x14ac:dyDescent="0.15">
      <c r="A59" s="32"/>
      <c r="B59" t="s">
        <v>32</v>
      </c>
      <c r="C59" t="s">
        <v>33</v>
      </c>
      <c r="D59" t="s">
        <v>31</v>
      </c>
      <c r="H59" s="5"/>
      <c r="I59" s="6"/>
      <c r="J59" s="4" t="e">
        <f>I59/H59</f>
        <v>#DIV/0!</v>
      </c>
      <c r="K59" s="5"/>
      <c r="L59" s="6"/>
      <c r="M59" s="4" t="e">
        <f>L59/K59</f>
        <v>#DIV/0!</v>
      </c>
      <c r="N59" s="5">
        <v>7000</v>
      </c>
      <c r="O59" s="4">
        <v>371091000</v>
      </c>
      <c r="P59" s="4">
        <f>O59/N59</f>
        <v>53013</v>
      </c>
      <c r="Q59" s="5"/>
      <c r="R59" s="6"/>
      <c r="S59" s="4" t="e">
        <f>R59/Q59</f>
        <v>#DIV/0!</v>
      </c>
      <c r="T59" s="5"/>
      <c r="U59" s="6"/>
      <c r="V59" s="4"/>
      <c r="AC59" s="4">
        <v>6000</v>
      </c>
      <c r="AD59" s="4">
        <v>302238000</v>
      </c>
      <c r="AE59" s="4">
        <f>AD59/AC59</f>
        <v>50373</v>
      </c>
      <c r="AF59" s="5"/>
      <c r="AG59" s="6"/>
      <c r="AH59" s="4" t="e">
        <f>AG59/AF59</f>
        <v>#DIV/0!</v>
      </c>
      <c r="AI59" s="5"/>
      <c r="AJ59" s="6"/>
      <c r="AK59" s="4"/>
      <c r="AO59" s="4">
        <f t="shared" si="2"/>
        <v>13000</v>
      </c>
      <c r="AP59" s="4">
        <f t="shared" si="3"/>
        <v>673329000</v>
      </c>
      <c r="AQ59" s="4">
        <f t="shared" si="4"/>
        <v>51794.538461538461</v>
      </c>
    </row>
    <row r="60" spans="1:43" hidden="1" x14ac:dyDescent="0.15">
      <c r="A60" s="32"/>
      <c r="B60" t="s">
        <v>32</v>
      </c>
      <c r="C60" t="s">
        <v>33</v>
      </c>
      <c r="D60" t="s">
        <v>31</v>
      </c>
      <c r="H60" s="5"/>
      <c r="I60" s="6"/>
      <c r="J60" s="4" t="e">
        <f>I60/H60</f>
        <v>#DIV/0!</v>
      </c>
      <c r="AO60" s="4">
        <f t="shared" si="2"/>
        <v>0</v>
      </c>
      <c r="AP60" s="4">
        <f t="shared" si="3"/>
        <v>0</v>
      </c>
      <c r="AQ60" s="4" t="e">
        <f t="shared" si="4"/>
        <v>#DIV/0!</v>
      </c>
    </row>
    <row r="61" spans="1:43" hidden="1" x14ac:dyDescent="0.15">
      <c r="A61" s="32"/>
      <c r="D61" s="1" t="s">
        <v>39</v>
      </c>
      <c r="E61" s="5"/>
      <c r="F61" s="5"/>
      <c r="G61" s="4"/>
      <c r="H61" s="5"/>
      <c r="I61" s="5"/>
      <c r="J61" s="4"/>
      <c r="K61" s="5"/>
      <c r="L61" s="5"/>
      <c r="M61" s="4"/>
      <c r="N61" s="5">
        <f>SUBTOTAL(9,N59:N60)</f>
        <v>7000</v>
      </c>
      <c r="O61" s="5">
        <f>SUBTOTAL(9,O59:O60)</f>
        <v>371091000</v>
      </c>
      <c r="P61" s="4">
        <f>O61/N61</f>
        <v>53013</v>
      </c>
      <c r="Q61" s="5"/>
      <c r="R61" s="5"/>
      <c r="S61" s="4"/>
      <c r="T61" s="5"/>
      <c r="U61" s="5"/>
      <c r="V61" s="4"/>
      <c r="W61" s="5"/>
      <c r="X61" s="5"/>
      <c r="Y61" s="4"/>
      <c r="Z61" s="5"/>
      <c r="AA61" s="5"/>
      <c r="AB61" s="4"/>
      <c r="AC61" s="5">
        <f>SUBTOTAL(9,AC59:AC60)</f>
        <v>6000</v>
      </c>
      <c r="AD61" s="5">
        <f>SUBTOTAL(9,AD59:AD60)</f>
        <v>302238000</v>
      </c>
      <c r="AE61" s="4">
        <f>AD61/AC61</f>
        <v>50373</v>
      </c>
      <c r="AF61" s="5"/>
      <c r="AG61" s="5"/>
      <c r="AH61" s="4"/>
      <c r="AI61" s="5"/>
      <c r="AJ61" s="5"/>
      <c r="AK61" s="4"/>
      <c r="AL61" s="5"/>
      <c r="AM61" s="5"/>
      <c r="AN61" s="4"/>
      <c r="AO61" s="4">
        <f t="shared" si="2"/>
        <v>13000</v>
      </c>
      <c r="AP61" s="4">
        <f t="shared" si="3"/>
        <v>673329000</v>
      </c>
      <c r="AQ61" s="4">
        <f t="shared" si="4"/>
        <v>51794.538461538461</v>
      </c>
    </row>
    <row r="62" spans="1:43" hidden="1" x14ac:dyDescent="0.15">
      <c r="A62" s="32"/>
      <c r="B62" t="s">
        <v>32</v>
      </c>
      <c r="C62" t="s">
        <v>33</v>
      </c>
      <c r="D62" t="s">
        <v>40</v>
      </c>
      <c r="AO62" s="4">
        <f t="shared" si="2"/>
        <v>0</v>
      </c>
      <c r="AP62" s="4">
        <f t="shared" si="3"/>
        <v>0</v>
      </c>
      <c r="AQ62" s="4" t="e">
        <f t="shared" si="4"/>
        <v>#DIV/0!</v>
      </c>
    </row>
    <row r="63" spans="1:43" hidden="1" x14ac:dyDescent="0.15">
      <c r="A63" s="32"/>
      <c r="B63" t="s">
        <v>32</v>
      </c>
      <c r="C63" t="s">
        <v>33</v>
      </c>
      <c r="D63" t="s">
        <v>40</v>
      </c>
      <c r="AO63" s="4">
        <f t="shared" si="2"/>
        <v>0</v>
      </c>
      <c r="AP63" s="4">
        <f t="shared" si="3"/>
        <v>0</v>
      </c>
      <c r="AQ63" s="4" t="e">
        <f t="shared" si="4"/>
        <v>#DIV/0!</v>
      </c>
    </row>
    <row r="64" spans="1:43" hidden="1" x14ac:dyDescent="0.15">
      <c r="A64" s="32"/>
      <c r="B64" t="s">
        <v>32</v>
      </c>
      <c r="C64" t="s">
        <v>33</v>
      </c>
      <c r="D64" t="s">
        <v>22</v>
      </c>
      <c r="AO64" s="4">
        <f t="shared" si="2"/>
        <v>0</v>
      </c>
      <c r="AP64" s="4">
        <f t="shared" si="3"/>
        <v>0</v>
      </c>
      <c r="AQ64" s="4" t="e">
        <f t="shared" si="4"/>
        <v>#DIV/0!</v>
      </c>
    </row>
    <row r="65" spans="1:43" hidden="1" x14ac:dyDescent="0.15">
      <c r="A65" s="32"/>
      <c r="B65" t="s">
        <v>32</v>
      </c>
      <c r="C65" t="s">
        <v>33</v>
      </c>
      <c r="D65" t="s">
        <v>22</v>
      </c>
      <c r="AO65" s="4">
        <f t="shared" si="2"/>
        <v>0</v>
      </c>
      <c r="AP65" s="4">
        <f t="shared" si="3"/>
        <v>0</v>
      </c>
      <c r="AQ65" s="4" t="e">
        <f t="shared" si="4"/>
        <v>#DIV/0!</v>
      </c>
    </row>
    <row r="66" spans="1:43" hidden="1" x14ac:dyDescent="0.15">
      <c r="A66" s="32"/>
      <c r="B66" t="s">
        <v>32</v>
      </c>
      <c r="C66" t="s">
        <v>33</v>
      </c>
      <c r="D66" t="s">
        <v>25</v>
      </c>
      <c r="H66">
        <v>7000</v>
      </c>
      <c r="I66">
        <v>369726000</v>
      </c>
      <c r="J66" s="4">
        <f>I66/H66</f>
        <v>52818</v>
      </c>
      <c r="AO66" s="4">
        <f t="shared" ref="AO66:AO85" si="8">E66+H66+K66+N66+Q66+T66+W66+Z66+AC66+AF66+AI66+AL66</f>
        <v>7000</v>
      </c>
      <c r="AP66" s="4">
        <f t="shared" ref="AP66:AP85" si="9">F66+I66+L66+O66+R66+U66+X66+AA66+AD66+AG66+AJ66+AM66</f>
        <v>369726000</v>
      </c>
      <c r="AQ66" s="4">
        <f t="shared" ref="AQ66:AQ85" si="10">AP66/AO66</f>
        <v>52818</v>
      </c>
    </row>
    <row r="67" spans="1:43" hidden="1" x14ac:dyDescent="0.15">
      <c r="A67" s="32"/>
      <c r="B67" t="s">
        <v>32</v>
      </c>
      <c r="C67" t="s">
        <v>33</v>
      </c>
      <c r="D67" t="s">
        <v>25</v>
      </c>
      <c r="H67">
        <v>7000</v>
      </c>
      <c r="I67">
        <v>371301000</v>
      </c>
      <c r="J67" s="4">
        <f>I67/H67</f>
        <v>53043</v>
      </c>
      <c r="AO67" s="4">
        <f t="shared" si="8"/>
        <v>7000</v>
      </c>
      <c r="AP67" s="4">
        <f t="shared" si="9"/>
        <v>371301000</v>
      </c>
      <c r="AQ67" s="4">
        <f t="shared" si="10"/>
        <v>53043</v>
      </c>
    </row>
    <row r="68" spans="1:43" hidden="1" x14ac:dyDescent="0.15">
      <c r="A68" s="32"/>
      <c r="B68" t="s">
        <v>32</v>
      </c>
      <c r="C68" t="s">
        <v>33</v>
      </c>
      <c r="D68" s="1" t="s">
        <v>26</v>
      </c>
      <c r="H68" s="5">
        <f>SUBTOTAL(9,H66:H67)</f>
        <v>14000</v>
      </c>
      <c r="I68" s="5">
        <f>SUBTOTAL(9,I66:I67)</f>
        <v>741027000</v>
      </c>
      <c r="J68" s="4">
        <f>I68/H68</f>
        <v>52930.5</v>
      </c>
      <c r="K68" s="5"/>
      <c r="L68" s="5"/>
      <c r="M68" s="4"/>
      <c r="N68" s="5"/>
      <c r="O68" s="5"/>
      <c r="P68" s="4"/>
      <c r="Q68" s="5"/>
      <c r="R68" s="5"/>
      <c r="S68" s="4"/>
      <c r="T68" s="5"/>
      <c r="U68" s="5"/>
      <c r="V68" s="4"/>
      <c r="W68" s="5"/>
      <c r="X68" s="5"/>
      <c r="Y68" s="4"/>
      <c r="Z68" s="5"/>
      <c r="AA68" s="5"/>
      <c r="AB68" s="4"/>
      <c r="AC68" s="5"/>
      <c r="AD68" s="5"/>
      <c r="AE68" s="4"/>
      <c r="AF68" s="5"/>
      <c r="AG68" s="5"/>
      <c r="AH68" s="4"/>
      <c r="AI68" s="5"/>
      <c r="AJ68" s="5"/>
      <c r="AK68" s="4"/>
      <c r="AL68" s="5"/>
      <c r="AM68" s="5"/>
      <c r="AN68" s="4"/>
      <c r="AO68" s="4">
        <f t="shared" si="8"/>
        <v>14000</v>
      </c>
      <c r="AP68" s="4">
        <f t="shared" si="9"/>
        <v>741027000</v>
      </c>
      <c r="AQ68" s="4">
        <f t="shared" si="10"/>
        <v>52930.5</v>
      </c>
    </row>
    <row r="69" spans="1:43" x14ac:dyDescent="0.15">
      <c r="A69" s="32"/>
      <c r="B69" t="s">
        <v>62</v>
      </c>
      <c r="C69" t="s">
        <v>33</v>
      </c>
      <c r="D69" s="1" t="s">
        <v>105</v>
      </c>
      <c r="E69" s="5">
        <f>SUBTOTAL(9,E38:E66)</f>
        <v>7000</v>
      </c>
      <c r="F69" s="5">
        <f>SUBTOTAL(9,F38:F66)</f>
        <v>344078000</v>
      </c>
      <c r="G69" s="4">
        <f>F69/E69</f>
        <v>49154</v>
      </c>
      <c r="H69" s="5">
        <f>SUBTOTAL(9,H38:H68)</f>
        <v>28000</v>
      </c>
      <c r="I69" s="5">
        <f>SUBTOTAL(9,I38:I68)</f>
        <v>1477679000</v>
      </c>
      <c r="J69" s="4">
        <f>I69/H69</f>
        <v>52774.25</v>
      </c>
      <c r="K69" s="5">
        <f>SUBTOTAL(9,K38:K68)</f>
        <v>28000</v>
      </c>
      <c r="L69" s="5">
        <f>SUBTOTAL(9,L38:L68)</f>
        <v>1464421000</v>
      </c>
      <c r="M69" s="4">
        <f>L69/K69</f>
        <v>52300.75</v>
      </c>
      <c r="N69" s="5">
        <f>SUBTOTAL(9,N38:N68)</f>
        <v>21000</v>
      </c>
      <c r="O69" s="5">
        <f>SUBTOTAL(9,O38:O68)</f>
        <v>1115233000</v>
      </c>
      <c r="P69" s="4">
        <f>O69/N69</f>
        <v>53106.333333333336</v>
      </c>
      <c r="Q69" s="5">
        <f>SUBTOTAL(9,Q38:Q68)</f>
        <v>21000</v>
      </c>
      <c r="R69" s="5">
        <f>SUBTOTAL(9,R38:R68)</f>
        <v>1077125000</v>
      </c>
      <c r="S69" s="4">
        <f>R69/Q69</f>
        <v>51291.666666666664</v>
      </c>
      <c r="T69" s="5">
        <f>SUBTOTAL(9,T38:T68)</f>
        <v>14000</v>
      </c>
      <c r="U69" s="5">
        <f>SUBTOTAL(9,U38:U68)</f>
        <v>718613000</v>
      </c>
      <c r="V69" s="4">
        <f>U69/T69</f>
        <v>51329.5</v>
      </c>
      <c r="W69" s="5">
        <f>SUBTOTAL(9,W38:W68)</f>
        <v>20850</v>
      </c>
      <c r="X69" s="5">
        <f>SUBTOTAL(9,X38:X68)</f>
        <v>1050411900</v>
      </c>
      <c r="Y69" s="4">
        <f>X69/W69</f>
        <v>50379.467625899284</v>
      </c>
      <c r="Z69" s="5">
        <f>SUBTOTAL(9,Z38:Z68)</f>
        <v>21000</v>
      </c>
      <c r="AA69" s="5">
        <f>SUBTOTAL(9,AA38:AA68)</f>
        <v>1061032000</v>
      </c>
      <c r="AB69" s="4">
        <f>AA69/Z69</f>
        <v>50525.333333333336</v>
      </c>
      <c r="AC69" s="5">
        <f>SUBTOTAL(9,AC38:AC68)</f>
        <v>27000</v>
      </c>
      <c r="AD69" s="5">
        <f>SUBTOTAL(9,AD38:AD68)</f>
        <v>1354996000</v>
      </c>
      <c r="AE69" s="4">
        <f>AD69/AC69</f>
        <v>50185.037037037036</v>
      </c>
      <c r="AF69" s="5">
        <f>SUBTOTAL(9,AF38:AF68)</f>
        <v>28000</v>
      </c>
      <c r="AG69" s="5">
        <f>SUBTOTAL(9,AG38:AG68)</f>
        <v>1390123000</v>
      </c>
      <c r="AH69" s="4">
        <f>AG69/AF69</f>
        <v>49647.25</v>
      </c>
      <c r="AI69" s="5">
        <f>SUBTOTAL(9,AI38:AI68)</f>
        <v>14000</v>
      </c>
      <c r="AJ69" s="5">
        <f>SUBTOTAL(9,AJ38:AJ68)</f>
        <v>686658000</v>
      </c>
      <c r="AK69" s="4">
        <f>AJ69/AI69</f>
        <v>49047</v>
      </c>
      <c r="AL69" s="5">
        <f>SUBTOTAL(9,AL38:AL68)</f>
        <v>34912</v>
      </c>
      <c r="AM69" s="5">
        <f>SUBTOTAL(9,AM38:AM68)</f>
        <v>1763466712</v>
      </c>
      <c r="AN69" s="4">
        <f>AM69/AL69</f>
        <v>50511.764207149405</v>
      </c>
      <c r="AO69" s="4">
        <f t="shared" si="8"/>
        <v>264762</v>
      </c>
      <c r="AP69" s="4">
        <f t="shared" si="9"/>
        <v>13503836612</v>
      </c>
      <c r="AQ69" s="4">
        <f t="shared" si="10"/>
        <v>51003.681087165074</v>
      </c>
    </row>
    <row r="70" spans="1:43" hidden="1" x14ac:dyDescent="0.15">
      <c r="A70" s="32"/>
      <c r="B70" t="s">
        <v>32</v>
      </c>
      <c r="C70" t="s">
        <v>42</v>
      </c>
      <c r="D70" t="s">
        <v>7</v>
      </c>
      <c r="E70" s="5"/>
      <c r="F70" s="5"/>
      <c r="G70" s="4" t="e">
        <f>F70/E70</f>
        <v>#DIV/0!</v>
      </c>
      <c r="H70" s="5"/>
      <c r="I70" s="5"/>
      <c r="J70" s="4"/>
      <c r="K70" s="5"/>
      <c r="L70" s="5"/>
      <c r="M70" s="4"/>
      <c r="N70" s="5"/>
      <c r="O70" s="5"/>
      <c r="P70" s="4"/>
      <c r="Q70" s="5"/>
      <c r="R70" s="5"/>
      <c r="S70" s="4"/>
      <c r="T70" s="5">
        <v>2839</v>
      </c>
      <c r="U70" s="4">
        <v>216859854</v>
      </c>
      <c r="V70" s="4">
        <f>U70/T70</f>
        <v>76386</v>
      </c>
      <c r="W70" s="5"/>
      <c r="X70" s="6"/>
      <c r="Y70" s="4"/>
      <c r="Z70" s="5"/>
      <c r="AA70" s="5"/>
      <c r="AB70" s="4"/>
      <c r="AC70" s="5"/>
      <c r="AD70" s="5"/>
      <c r="AE70" s="4"/>
      <c r="AF70" s="5"/>
      <c r="AG70" s="5"/>
      <c r="AH70" s="4"/>
      <c r="AI70" s="5"/>
      <c r="AJ70" s="6"/>
      <c r="AK70" s="4"/>
      <c r="AL70" s="5"/>
      <c r="AM70" s="5"/>
      <c r="AN70" s="4"/>
      <c r="AO70" s="4">
        <f t="shared" si="8"/>
        <v>2839</v>
      </c>
      <c r="AP70" s="4">
        <f t="shared" si="9"/>
        <v>216859854</v>
      </c>
      <c r="AQ70" s="4">
        <f t="shared" si="10"/>
        <v>76386</v>
      </c>
    </row>
    <row r="71" spans="1:43" hidden="1" x14ac:dyDescent="0.15">
      <c r="A71" s="32"/>
      <c r="B71" t="s">
        <v>32</v>
      </c>
      <c r="C71" t="s">
        <v>42</v>
      </c>
      <c r="D71" t="s">
        <v>10</v>
      </c>
      <c r="E71" s="5"/>
      <c r="F71" s="5"/>
      <c r="G71" s="4" t="e">
        <f>F71/E71</f>
        <v>#DIV/0!</v>
      </c>
      <c r="I71" s="6"/>
      <c r="J71" s="4"/>
      <c r="L71" s="6"/>
      <c r="M71" s="4"/>
      <c r="O71" s="6"/>
      <c r="P71" s="4"/>
      <c r="R71" s="6"/>
      <c r="S71" s="4"/>
      <c r="U71" s="6"/>
      <c r="V71" s="4"/>
      <c r="W71" s="5">
        <v>150</v>
      </c>
      <c r="X71" s="6">
        <v>12851400</v>
      </c>
      <c r="Y71" s="4">
        <f>X71/W71</f>
        <v>85676</v>
      </c>
      <c r="AA71" s="6"/>
      <c r="AB71" s="4"/>
      <c r="AD71" s="6"/>
      <c r="AE71" s="4"/>
      <c r="AG71" s="6"/>
      <c r="AH71" s="4"/>
      <c r="AI71">
        <v>3128</v>
      </c>
      <c r="AJ71" s="6">
        <v>287256752</v>
      </c>
      <c r="AK71" s="4">
        <f>AJ71/AI71</f>
        <v>91834</v>
      </c>
      <c r="AM71" s="6"/>
      <c r="AN71" s="4"/>
      <c r="AO71" s="4">
        <f t="shared" si="8"/>
        <v>3278</v>
      </c>
      <c r="AP71" s="4">
        <f t="shared" si="9"/>
        <v>300108152</v>
      </c>
      <c r="AQ71" s="4">
        <f t="shared" si="10"/>
        <v>91552.212324588167</v>
      </c>
    </row>
    <row r="72" spans="1:43" hidden="1" x14ac:dyDescent="0.15">
      <c r="A72" s="32"/>
      <c r="B72" t="s">
        <v>32</v>
      </c>
      <c r="C72" t="s">
        <v>42</v>
      </c>
      <c r="D72" t="s">
        <v>19</v>
      </c>
      <c r="E72" s="5"/>
      <c r="F72" s="5"/>
      <c r="G72" s="4" t="e">
        <f>F72/E72</f>
        <v>#DIV/0!</v>
      </c>
      <c r="H72" s="5"/>
      <c r="I72" s="5"/>
      <c r="J72" s="4"/>
      <c r="K72" s="5"/>
      <c r="L72" s="5"/>
      <c r="M72" s="4"/>
      <c r="N72" s="5"/>
      <c r="O72" s="5"/>
      <c r="P72" s="4"/>
      <c r="Q72" s="5"/>
      <c r="R72" s="5"/>
      <c r="S72" s="4"/>
      <c r="T72" s="5"/>
      <c r="U72" s="6"/>
      <c r="V72" s="4" t="e">
        <f>U72/T72</f>
        <v>#DIV/0!</v>
      </c>
      <c r="W72" s="5"/>
      <c r="X72" s="5"/>
      <c r="Y72" s="4"/>
      <c r="Z72" s="5"/>
      <c r="AA72" s="5"/>
      <c r="AB72" s="4"/>
      <c r="AC72" s="5"/>
      <c r="AD72" s="5"/>
      <c r="AE72" s="4"/>
      <c r="AF72" s="5"/>
      <c r="AG72" s="5"/>
      <c r="AH72" s="4"/>
      <c r="AI72" s="5"/>
      <c r="AJ72" s="4"/>
      <c r="AK72" s="4"/>
      <c r="AL72" s="5"/>
      <c r="AM72" s="5"/>
      <c r="AN72" s="4"/>
      <c r="AO72" s="4">
        <f t="shared" si="8"/>
        <v>0</v>
      </c>
      <c r="AP72" s="4">
        <f t="shared" si="9"/>
        <v>0</v>
      </c>
      <c r="AQ72" s="4" t="e">
        <f t="shared" si="10"/>
        <v>#DIV/0!</v>
      </c>
    </row>
    <row r="73" spans="1:43" hidden="1" x14ac:dyDescent="0.15">
      <c r="A73" s="32"/>
      <c r="B73" t="s">
        <v>32</v>
      </c>
      <c r="C73" t="s">
        <v>42</v>
      </c>
      <c r="D73" t="s">
        <v>25</v>
      </c>
      <c r="E73" s="6">
        <v>2737</v>
      </c>
      <c r="F73" s="6">
        <v>203222250</v>
      </c>
      <c r="G73" s="4">
        <f>F73/E73</f>
        <v>74250</v>
      </c>
      <c r="H73" s="5"/>
      <c r="I73" s="5"/>
      <c r="J73" s="4"/>
      <c r="K73" s="5"/>
      <c r="L73" s="5"/>
      <c r="M73" s="4"/>
      <c r="N73" s="5"/>
      <c r="O73" s="5"/>
      <c r="P73" s="4"/>
      <c r="Q73" s="5"/>
      <c r="R73" s="5"/>
      <c r="S73" s="4"/>
      <c r="T73" s="5"/>
      <c r="U73" s="6"/>
      <c r="V73" s="4"/>
      <c r="W73" s="5"/>
      <c r="X73" s="5"/>
      <c r="Y73" s="4"/>
      <c r="Z73" s="5"/>
      <c r="AA73" s="5"/>
      <c r="AB73" s="4"/>
      <c r="AC73" s="5"/>
      <c r="AD73" s="5"/>
      <c r="AE73" s="4"/>
      <c r="AF73" s="5"/>
      <c r="AG73" s="5"/>
      <c r="AH73" s="4"/>
      <c r="AI73" s="5"/>
      <c r="AJ73" s="4"/>
      <c r="AK73" s="4"/>
      <c r="AL73" s="5"/>
      <c r="AM73" s="5"/>
      <c r="AN73" s="4"/>
      <c r="AO73" s="4">
        <f t="shared" si="8"/>
        <v>2737</v>
      </c>
      <c r="AP73" s="4">
        <f t="shared" si="9"/>
        <v>203222250</v>
      </c>
      <c r="AQ73" s="4">
        <f t="shared" si="10"/>
        <v>74250</v>
      </c>
    </row>
    <row r="74" spans="1:43" hidden="1" x14ac:dyDescent="0.15">
      <c r="A74" s="32"/>
      <c r="B74" t="s">
        <v>32</v>
      </c>
      <c r="C74" t="s">
        <v>42</v>
      </c>
      <c r="D74" t="s">
        <v>17</v>
      </c>
      <c r="E74" s="5"/>
      <c r="F74" s="6"/>
      <c r="G74" s="4"/>
      <c r="H74" s="5"/>
      <c r="I74" s="6"/>
      <c r="J74" s="4"/>
      <c r="K74" s="5"/>
      <c r="L74" s="6"/>
      <c r="M74" s="4"/>
      <c r="N74" s="5"/>
      <c r="O74" s="6"/>
      <c r="P74" s="4"/>
      <c r="Q74" s="5"/>
      <c r="R74" s="6"/>
      <c r="S74" s="4"/>
      <c r="T74" s="5"/>
      <c r="U74" s="6"/>
      <c r="V74" s="4"/>
      <c r="W74" s="5"/>
      <c r="X74" s="6"/>
      <c r="Y74" s="4"/>
      <c r="Z74" s="5"/>
      <c r="AA74" s="6"/>
      <c r="AB74" s="4"/>
      <c r="AC74" s="5"/>
      <c r="AD74" s="6"/>
      <c r="AE74" s="4"/>
      <c r="AF74" s="5"/>
      <c r="AG74" s="6"/>
      <c r="AH74" s="4"/>
      <c r="AI74" s="5"/>
      <c r="AJ74" s="6"/>
      <c r="AK74" s="4"/>
      <c r="AL74" s="5"/>
      <c r="AM74" s="6"/>
      <c r="AN74" s="4"/>
      <c r="AO74" s="4">
        <f t="shared" si="8"/>
        <v>0</v>
      </c>
      <c r="AP74" s="4">
        <f t="shared" si="9"/>
        <v>0</v>
      </c>
      <c r="AQ74" s="4" t="e">
        <f t="shared" si="10"/>
        <v>#DIV/0!</v>
      </c>
    </row>
    <row r="75" spans="1:43" x14ac:dyDescent="0.15">
      <c r="A75" s="32"/>
      <c r="B75" t="s">
        <v>62</v>
      </c>
      <c r="C75" t="s">
        <v>42</v>
      </c>
      <c r="D75" s="1" t="s">
        <v>105</v>
      </c>
      <c r="E75" s="5">
        <f>SUBTOTAL(9,E70:E74)</f>
        <v>2737</v>
      </c>
      <c r="F75" s="5">
        <f>SUBTOTAL(9,F70:F74)</f>
        <v>203222250</v>
      </c>
      <c r="G75" s="4">
        <f t="shared" ref="G75:G85" si="11">F75/E75</f>
        <v>74250</v>
      </c>
      <c r="H75" s="5"/>
      <c r="I75" s="5"/>
      <c r="J75" s="4"/>
      <c r="K75" s="5"/>
      <c r="L75" s="5"/>
      <c r="M75" s="4"/>
      <c r="N75" s="5"/>
      <c r="O75" s="5"/>
      <c r="P75" s="4"/>
      <c r="Q75" s="5"/>
      <c r="R75" s="5"/>
      <c r="S75" s="4"/>
      <c r="T75" s="5">
        <f>SUBTOTAL(9,T70:T74)</f>
        <v>2839</v>
      </c>
      <c r="U75" s="5">
        <f>SUBTOTAL(9,U70:U74)</f>
        <v>216859854</v>
      </c>
      <c r="V75" s="4">
        <f t="shared" ref="V75:V85" si="12">U75/T75</f>
        <v>76386</v>
      </c>
      <c r="W75" s="5">
        <f>SUBTOTAL(9,W70:W74)</f>
        <v>150</v>
      </c>
      <c r="X75" s="5">
        <f>SUBTOTAL(9,X70:X74)</f>
        <v>12851400</v>
      </c>
      <c r="Y75" s="4">
        <f t="shared" ref="Y75:Y85" si="13">X75/W75</f>
        <v>85676</v>
      </c>
      <c r="Z75" s="5"/>
      <c r="AA75" s="5"/>
      <c r="AB75" s="4"/>
      <c r="AC75" s="5"/>
      <c r="AD75" s="5"/>
      <c r="AE75" s="4"/>
      <c r="AF75" s="5"/>
      <c r="AG75" s="5"/>
      <c r="AH75" s="4"/>
      <c r="AI75" s="5">
        <f>SUBTOTAL(9,AI70:AI74)</f>
        <v>3128</v>
      </c>
      <c r="AJ75" s="5">
        <f>SUBTOTAL(9,AJ70:AJ74)</f>
        <v>287256752</v>
      </c>
      <c r="AK75" s="4">
        <f t="shared" ref="AK75:AK85" si="14">AJ75/AI75</f>
        <v>91834</v>
      </c>
      <c r="AL75" s="5"/>
      <c r="AM75" s="5"/>
      <c r="AN75" s="4"/>
      <c r="AO75" s="4">
        <f t="shared" si="8"/>
        <v>8854</v>
      </c>
      <c r="AP75" s="4">
        <f t="shared" si="9"/>
        <v>720190256</v>
      </c>
      <c r="AQ75" s="4">
        <f t="shared" si="10"/>
        <v>81340.665913711317</v>
      </c>
    </row>
    <row r="76" spans="1:43" x14ac:dyDescent="0.15">
      <c r="A76" s="32"/>
      <c r="B76" s="30" t="s">
        <v>44</v>
      </c>
      <c r="C76" s="30"/>
      <c r="D76" s="30"/>
      <c r="E76" s="5">
        <f>SUBTOTAL(9,E6:E75)</f>
        <v>9737</v>
      </c>
      <c r="F76" s="5">
        <f>SUBTOTAL(9,F6:F75)</f>
        <v>547300250</v>
      </c>
      <c r="G76" s="4">
        <f t="shared" si="11"/>
        <v>56208.303378864126</v>
      </c>
      <c r="H76" s="5">
        <f>SUBTOTAL(9,H6:H75)</f>
        <v>40000</v>
      </c>
      <c r="I76" s="5">
        <f>SUBTOTAL(9,I6:I75)</f>
        <v>2806511000</v>
      </c>
      <c r="J76" s="4">
        <f t="shared" ref="J76:J85" si="15">I76/H76</f>
        <v>70162.774999999994</v>
      </c>
      <c r="K76" s="5">
        <f>SUBTOTAL(9,K6:K75)</f>
        <v>52000</v>
      </c>
      <c r="L76" s="5">
        <f>SUBTOTAL(9,L6:L75)</f>
        <v>3994333000</v>
      </c>
      <c r="M76" s="4">
        <f t="shared" ref="M76:M85" si="16">L76/K76</f>
        <v>76814.096153846156</v>
      </c>
      <c r="N76" s="5">
        <f>SUBTOTAL(9,N6:N75)</f>
        <v>45000</v>
      </c>
      <c r="O76" s="5">
        <f>SUBTOTAL(9,O6:O75)</f>
        <v>3610033000</v>
      </c>
      <c r="P76" s="4">
        <f t="shared" ref="P76:P85" si="17">O76/N76</f>
        <v>80222.955555555556</v>
      </c>
      <c r="Q76" s="5">
        <f>SUBTOTAL(9,Q6:Q75)</f>
        <v>60000</v>
      </c>
      <c r="R76" s="5">
        <f>SUBTOTAL(9,R6:R75)</f>
        <v>5028280000</v>
      </c>
      <c r="S76" s="4">
        <f t="shared" ref="S76:S85" si="18">R76/Q76</f>
        <v>83804.666666666672</v>
      </c>
      <c r="T76" s="5">
        <f>SUBTOTAL(9,T6:T75)</f>
        <v>42839</v>
      </c>
      <c r="U76" s="5">
        <f>SUBTOTAL(9,U6:U75)</f>
        <v>3508211854</v>
      </c>
      <c r="V76" s="4">
        <f t="shared" si="12"/>
        <v>81892.944606550111</v>
      </c>
      <c r="W76" s="5">
        <f>SUBTOTAL(9,W6:W75)</f>
        <v>60000</v>
      </c>
      <c r="X76" s="5">
        <f>SUBTOTAL(9,X6:X75)</f>
        <v>4840062300</v>
      </c>
      <c r="Y76" s="4">
        <f t="shared" si="13"/>
        <v>80667.705000000002</v>
      </c>
      <c r="Z76" s="5">
        <f>SUBTOTAL(9,Z6:Z75)</f>
        <v>69000</v>
      </c>
      <c r="AA76" s="5">
        <f>SUBTOTAL(9,AA6:AA75)</f>
        <v>5768572000</v>
      </c>
      <c r="AB76" s="4">
        <f t="shared" ref="AB76:AB85" si="19">AA76/Z76</f>
        <v>83602.492753623184</v>
      </c>
      <c r="AC76" s="5">
        <f>SUBTOTAL(9,AC6:AC75)</f>
        <v>63000</v>
      </c>
      <c r="AD76" s="5">
        <f>SUBTOTAL(9,AD6:AD75)</f>
        <v>5055472000</v>
      </c>
      <c r="AE76" s="4">
        <f t="shared" ref="AE76:AE85" si="20">AD76/AC76</f>
        <v>80245.587301587308</v>
      </c>
      <c r="AF76" s="5">
        <f>SUBTOTAL(9,AF6:AF75)</f>
        <v>52000</v>
      </c>
      <c r="AG76" s="5">
        <f>SUBTOTAL(9,AG6:AG75)</f>
        <v>3825427000</v>
      </c>
      <c r="AH76" s="4">
        <f t="shared" ref="AH76:AH85" si="21">AG76/AF76</f>
        <v>73565.903846153844</v>
      </c>
      <c r="AI76" s="5">
        <f>SUBTOTAL(9,AI6:AI75)</f>
        <v>53128</v>
      </c>
      <c r="AJ76" s="5">
        <f>SUBTOTAL(9,AJ6:AJ75)</f>
        <v>4734606752</v>
      </c>
      <c r="AK76" s="4">
        <f t="shared" si="14"/>
        <v>89116.976961301014</v>
      </c>
      <c r="AL76" s="5">
        <f>SUBTOTAL(9,AL6:AL75)</f>
        <v>72912</v>
      </c>
      <c r="AM76" s="5">
        <f>SUBTOTAL(9,AM6:AM75)</f>
        <v>5792789712</v>
      </c>
      <c r="AN76" s="4">
        <f t="shared" ref="AN76:AN85" si="22">AM76/AL76</f>
        <v>79449.057932850556</v>
      </c>
      <c r="AO76" s="4">
        <f t="shared" si="8"/>
        <v>619616</v>
      </c>
      <c r="AP76" s="4">
        <f t="shared" si="9"/>
        <v>49511598868</v>
      </c>
      <c r="AQ76" s="4">
        <f t="shared" si="10"/>
        <v>79906.908259308984</v>
      </c>
    </row>
    <row r="77" spans="1:43" x14ac:dyDescent="0.15">
      <c r="A77" s="32" t="s">
        <v>130</v>
      </c>
      <c r="B77" s="29" t="s">
        <v>7</v>
      </c>
      <c r="C77" s="29"/>
      <c r="D77" s="29"/>
      <c r="E77" s="5"/>
      <c r="F77" s="5"/>
      <c r="G77" s="4"/>
      <c r="H77" s="5"/>
      <c r="I77" s="5"/>
      <c r="J77" s="4"/>
      <c r="K77" s="5"/>
      <c r="L77" s="5"/>
      <c r="M77" s="4"/>
      <c r="N77" s="5"/>
      <c r="O77" s="5"/>
      <c r="P77" s="4"/>
      <c r="Q77" s="5">
        <f>Q31+Q6+Q38+Q39+Q40+Q41+Q42+Q43+Q44+Q70</f>
        <v>34000</v>
      </c>
      <c r="R77" s="5">
        <f>R31+R6+R38+R39+R40+R41+R42+R43+R44+R70</f>
        <v>2366855000</v>
      </c>
      <c r="S77" s="4">
        <f t="shared" si="18"/>
        <v>69613.382352941175</v>
      </c>
      <c r="T77" s="5">
        <f>T31+T6+T38+T39+T40+T41+T42+T43+T44+T70</f>
        <v>9839</v>
      </c>
      <c r="U77" s="5">
        <f>U31+U6+U38+U39+U40+U41+U42+U43+U44+U70</f>
        <v>577590854</v>
      </c>
      <c r="V77" s="4">
        <f t="shared" si="12"/>
        <v>58704.223396686655</v>
      </c>
      <c r="W77" s="5"/>
      <c r="X77" s="5"/>
      <c r="Y77" s="4"/>
      <c r="Z77" s="5">
        <f>Z31+Z6+Z38+Z39+Z40+Z41+Z42+Z43+Z44+Z70</f>
        <v>7000</v>
      </c>
      <c r="AA77" s="5">
        <f>AA31+AA6+AA38+AA39+AA40+AA41+AA42+AA43+AA44+AA70</f>
        <v>357973000</v>
      </c>
      <c r="AB77" s="4">
        <f t="shared" si="19"/>
        <v>51139</v>
      </c>
      <c r="AC77" s="5"/>
      <c r="AD77" s="5"/>
      <c r="AE77" s="4"/>
      <c r="AF77" s="5">
        <f>AF31+AF6+AF38+AF39+AF40+AF41+AF42+AF43+AF44+AF70</f>
        <v>28000</v>
      </c>
      <c r="AG77" s="5">
        <f>AG31+AG6+AG38+AG39+AG40+AG41+AG42+AG43+AG44+AG70</f>
        <v>1390123000</v>
      </c>
      <c r="AH77" s="4">
        <f t="shared" si="21"/>
        <v>49647.25</v>
      </c>
      <c r="AI77" s="5"/>
      <c r="AJ77" s="5"/>
      <c r="AK77" s="4"/>
      <c r="AL77" s="5">
        <f>AL31+AL6+AL38+AL39+AL40+AL41+AL42+AL43+AL44+AL70</f>
        <v>20912</v>
      </c>
      <c r="AM77" s="5">
        <f>AM31+AM6+AM38+AM39+AM40+AM41+AM42+AM43+AM44+AM70</f>
        <v>1053610712</v>
      </c>
      <c r="AN77" s="4">
        <f t="shared" si="22"/>
        <v>50383.067712318283</v>
      </c>
      <c r="AO77" s="4">
        <f t="shared" si="8"/>
        <v>99751</v>
      </c>
      <c r="AP77" s="4">
        <f t="shared" si="9"/>
        <v>5746152566</v>
      </c>
      <c r="AQ77" s="4">
        <f t="shared" si="10"/>
        <v>57604.962015418394</v>
      </c>
    </row>
    <row r="78" spans="1:43" x14ac:dyDescent="0.15">
      <c r="A78" s="32"/>
      <c r="B78" s="29" t="s">
        <v>67</v>
      </c>
      <c r="C78" s="29"/>
      <c r="D78" s="29"/>
      <c r="E78" s="5"/>
      <c r="F78" s="5"/>
      <c r="G78" s="4"/>
      <c r="H78" s="5"/>
      <c r="I78" s="5"/>
      <c r="J78" s="4"/>
      <c r="K78" s="5"/>
      <c r="L78" s="5"/>
      <c r="M78" s="4"/>
      <c r="N78" s="5"/>
      <c r="O78" s="5"/>
      <c r="P78" s="4"/>
      <c r="Q78" s="5"/>
      <c r="R78" s="5"/>
      <c r="S78" s="4"/>
      <c r="T78" s="5"/>
      <c r="U78" s="5"/>
      <c r="V78" s="4"/>
      <c r="W78" s="5"/>
      <c r="X78" s="5"/>
      <c r="Y78" s="4"/>
      <c r="Z78" s="5">
        <f>Z7+Z8</f>
        <v>24000</v>
      </c>
      <c r="AA78" s="5">
        <f>AA7+AA8</f>
        <v>2349864000</v>
      </c>
      <c r="AB78" s="4">
        <f t="shared" si="19"/>
        <v>97911</v>
      </c>
      <c r="AC78" s="5">
        <f>AC7+AC8</f>
        <v>12000</v>
      </c>
      <c r="AD78" s="5">
        <f>AD7+AD8</f>
        <v>1266300000</v>
      </c>
      <c r="AE78" s="4">
        <f t="shared" si="20"/>
        <v>105525</v>
      </c>
      <c r="AF78" s="5"/>
      <c r="AG78" s="5"/>
      <c r="AH78" s="4"/>
      <c r="AI78" s="5"/>
      <c r="AJ78" s="5"/>
      <c r="AK78" s="4"/>
      <c r="AL78" s="5">
        <f>AL7+AL8</f>
        <v>13000</v>
      </c>
      <c r="AM78" s="5">
        <f>AM7+AM8</f>
        <v>1373515000</v>
      </c>
      <c r="AN78" s="4">
        <f t="shared" si="22"/>
        <v>105655</v>
      </c>
      <c r="AO78" s="4">
        <f t="shared" si="8"/>
        <v>49000</v>
      </c>
      <c r="AP78" s="4">
        <f t="shared" si="9"/>
        <v>4989679000</v>
      </c>
      <c r="AQ78" s="4">
        <f t="shared" si="10"/>
        <v>101830.18367346939</v>
      </c>
    </row>
    <row r="79" spans="1:43" x14ac:dyDescent="0.15">
      <c r="A79" s="32"/>
      <c r="B79" s="29" t="s">
        <v>10</v>
      </c>
      <c r="C79" s="29"/>
      <c r="D79" s="29"/>
      <c r="E79" s="5">
        <f>E10+E11+E33+E46+E47+E48+E49+E71</f>
        <v>7000</v>
      </c>
      <c r="F79" s="5">
        <f>F10+F11+F33+F46+F47+F48+F49+F71</f>
        <v>344078000</v>
      </c>
      <c r="G79" s="4">
        <f t="shared" si="11"/>
        <v>49154</v>
      </c>
      <c r="H79" s="5"/>
      <c r="I79" s="5"/>
      <c r="J79" s="4"/>
      <c r="K79" s="5">
        <f>K10+K11+K33+K46+K47+K48+K49+K71</f>
        <v>28000</v>
      </c>
      <c r="L79" s="5">
        <f>L10+L11+L33+L46+L47+L48+L49+L71</f>
        <v>1464421000</v>
      </c>
      <c r="M79" s="4">
        <f t="shared" si="16"/>
        <v>52300.75</v>
      </c>
      <c r="N79" s="5">
        <f>N10+N11+N33+N46+N47+N48+N49+N71</f>
        <v>19000</v>
      </c>
      <c r="O79" s="5">
        <f>O10+O11+O33+O46+O47+O48+O49+O71</f>
        <v>1625750000</v>
      </c>
      <c r="P79" s="4">
        <f t="shared" si="17"/>
        <v>85565.789473684214</v>
      </c>
      <c r="Q79" s="5"/>
      <c r="R79" s="5"/>
      <c r="S79" s="4"/>
      <c r="T79" s="5">
        <f>T10+T11+T33+T46+T47+T48+T49+T71</f>
        <v>20000</v>
      </c>
      <c r="U79" s="5">
        <f>U10+U11+U33+U46+U47+U48+U49+U71</f>
        <v>1636549000</v>
      </c>
      <c r="V79" s="4">
        <f t="shared" si="12"/>
        <v>81827.45</v>
      </c>
      <c r="W79" s="5">
        <f>W10+W11+W33+W46+W47+W48+W49+W71</f>
        <v>47000</v>
      </c>
      <c r="X79" s="5">
        <f>X10+X11+X33+X46+X47+X48+X49+X71</f>
        <v>3583638300</v>
      </c>
      <c r="Y79" s="4">
        <f t="shared" si="13"/>
        <v>76247.623404255326</v>
      </c>
      <c r="Z79" s="5">
        <f>Z10+Z11+Z33+Z46+Z47+Z48+Z49+Z71</f>
        <v>14000</v>
      </c>
      <c r="AA79" s="5">
        <f>AA10+AA11+AA33+AA46+AA47+AA48+AA49+AA71</f>
        <v>703059000</v>
      </c>
      <c r="AB79" s="4">
        <f t="shared" si="19"/>
        <v>50218.5</v>
      </c>
      <c r="AC79" s="5"/>
      <c r="AD79" s="5"/>
      <c r="AE79" s="4"/>
      <c r="AF79" s="5"/>
      <c r="AG79" s="5"/>
      <c r="AH79" s="4"/>
      <c r="AI79" s="5">
        <f>AI10+AI11+AI33+AI46+AI47+AI48+AI49+AI71</f>
        <v>29128</v>
      </c>
      <c r="AJ79" s="5">
        <f>AJ10+AJ11+AJ33+AJ46+AJ47+AJ48+AJ49+AJ71</f>
        <v>2234190752</v>
      </c>
      <c r="AK79" s="4">
        <f t="shared" si="14"/>
        <v>76702.511397967595</v>
      </c>
      <c r="AL79" s="5">
        <f>AL10+AL11+AL33+AL46+AL47+AL48+AL49+AL71</f>
        <v>14000</v>
      </c>
      <c r="AM79" s="5">
        <f>AM10+AM11+AM33+AM46+AM47+AM48+AM49+AM71</f>
        <v>709856000</v>
      </c>
      <c r="AN79" s="4">
        <f t="shared" si="22"/>
        <v>50704</v>
      </c>
      <c r="AO79" s="4">
        <f t="shared" si="8"/>
        <v>178128</v>
      </c>
      <c r="AP79" s="4">
        <f t="shared" si="9"/>
        <v>12301542052</v>
      </c>
      <c r="AQ79" s="4">
        <f t="shared" si="10"/>
        <v>69060.125595077698</v>
      </c>
    </row>
    <row r="80" spans="1:43" x14ac:dyDescent="0.15">
      <c r="A80" s="32"/>
      <c r="B80" s="29" t="s">
        <v>35</v>
      </c>
      <c r="C80" s="29"/>
      <c r="D80" s="29"/>
      <c r="E80" s="5"/>
      <c r="F80" s="5"/>
      <c r="G80" s="4"/>
      <c r="H80" s="5">
        <f>H13+H14+H34+H53+H52+H51</f>
        <v>14000</v>
      </c>
      <c r="I80" s="5">
        <f>I13+I14+I34+I53+I52+I51</f>
        <v>736652000</v>
      </c>
      <c r="J80" s="4">
        <f t="shared" si="15"/>
        <v>52618</v>
      </c>
      <c r="K80" s="5">
        <f>K13+K14+K34+K53+K52+K51</f>
        <v>24000</v>
      </c>
      <c r="L80" s="5">
        <f>L13+L14+L34+L53+L52+L51</f>
        <v>2529912000</v>
      </c>
      <c r="M80" s="4">
        <f t="shared" si="16"/>
        <v>105413</v>
      </c>
      <c r="N80" s="5">
        <f>N13+N14+N34+N53+N52+N51</f>
        <v>19000</v>
      </c>
      <c r="O80" s="5">
        <f>O13+O14+O34+O53+O52+O51</f>
        <v>1613192000</v>
      </c>
      <c r="P80" s="4">
        <f t="shared" si="17"/>
        <v>84904.84210526316</v>
      </c>
      <c r="Q80" s="5"/>
      <c r="R80" s="5"/>
      <c r="S80" s="4"/>
      <c r="T80" s="5">
        <f>T13+T14+T34+T53+T52+T51</f>
        <v>13000</v>
      </c>
      <c r="U80" s="5">
        <f>U13+U14+U34+U53+U52+U51</f>
        <v>1294072000</v>
      </c>
      <c r="V80" s="4">
        <f t="shared" si="12"/>
        <v>99544</v>
      </c>
      <c r="W80" s="5">
        <f>W13+W14+W34+W53+W52+W51</f>
        <v>13000</v>
      </c>
      <c r="X80" s="5">
        <f>X13+X14+X34+X53+X52+X51</f>
        <v>1256424000</v>
      </c>
      <c r="Y80" s="4">
        <f t="shared" si="13"/>
        <v>96648</v>
      </c>
      <c r="Z80" s="5">
        <f>Z13+Z14+Z34+Z53+Z52+Z51</f>
        <v>12000</v>
      </c>
      <c r="AA80" s="5">
        <f>AA13+AA14+AA34+AA53+AA52+AA51</f>
        <v>1176576000</v>
      </c>
      <c r="AB80" s="4">
        <f t="shared" si="19"/>
        <v>98048</v>
      </c>
      <c r="AC80" s="5">
        <f>AC13+AC14+AC34+AC53+AC52+AC51</f>
        <v>33000</v>
      </c>
      <c r="AD80" s="5">
        <f>AD13+AD14+AD34+AD53+AD52+AD51</f>
        <v>2245294000</v>
      </c>
      <c r="AE80" s="4">
        <f t="shared" si="20"/>
        <v>68039.212121212127</v>
      </c>
      <c r="AF80" s="5">
        <f>AF13+AF14+AF34+AF53+AF52+AF51</f>
        <v>12000</v>
      </c>
      <c r="AG80" s="5">
        <f>AG13+AG14+AG34+AG53+AG52+AG51</f>
        <v>1190856000</v>
      </c>
      <c r="AH80" s="4">
        <f t="shared" si="21"/>
        <v>99238</v>
      </c>
      <c r="AI80" s="5"/>
      <c r="AJ80" s="5"/>
      <c r="AK80" s="4"/>
      <c r="AL80" s="5">
        <f>AL13+AL14+AL34+AL53+AL52+AL51</f>
        <v>13000</v>
      </c>
      <c r="AM80" s="5">
        <f>AM13+AM14+AM34+AM53+AM52+AM51</f>
        <v>1366144000</v>
      </c>
      <c r="AN80" s="4">
        <f t="shared" si="22"/>
        <v>105088</v>
      </c>
      <c r="AO80" s="4">
        <f t="shared" si="8"/>
        <v>153000</v>
      </c>
      <c r="AP80" s="4">
        <f t="shared" si="9"/>
        <v>13409122000</v>
      </c>
      <c r="AQ80" s="4">
        <f t="shared" si="10"/>
        <v>87641.320261437912</v>
      </c>
    </row>
    <row r="81" spans="1:43" x14ac:dyDescent="0.15">
      <c r="A81" s="32"/>
      <c r="B81" s="29" t="s">
        <v>59</v>
      </c>
      <c r="C81" s="29"/>
      <c r="D81" s="29"/>
      <c r="E81" s="5"/>
      <c r="F81" s="5"/>
      <c r="G81" s="4"/>
      <c r="H81" s="5"/>
      <c r="I81" s="5"/>
      <c r="J81" s="4"/>
      <c r="K81" s="5"/>
      <c r="L81" s="5"/>
      <c r="M81" s="4"/>
      <c r="N81" s="5"/>
      <c r="O81" s="5"/>
      <c r="P81" s="4"/>
      <c r="Q81" s="5">
        <f>Q16+Q17</f>
        <v>13000</v>
      </c>
      <c r="R81" s="5">
        <f>R16+R17</f>
        <v>1322867000</v>
      </c>
      <c r="S81" s="4">
        <f t="shared" si="18"/>
        <v>101759</v>
      </c>
      <c r="T81" s="5"/>
      <c r="U81" s="5"/>
      <c r="V81" s="4"/>
      <c r="W81" s="5"/>
      <c r="X81" s="5"/>
      <c r="Y81" s="4"/>
      <c r="Z81" s="5"/>
      <c r="AA81" s="5"/>
      <c r="AB81" s="4"/>
      <c r="AC81" s="5"/>
      <c r="AD81" s="5"/>
      <c r="AE81" s="4"/>
      <c r="AF81" s="5"/>
      <c r="AG81" s="5"/>
      <c r="AH81" s="4"/>
      <c r="AI81" s="5">
        <f>AI16+AI17</f>
        <v>24000</v>
      </c>
      <c r="AJ81" s="5">
        <f>AJ16+AJ17</f>
        <v>2500416000</v>
      </c>
      <c r="AK81" s="4">
        <f t="shared" si="14"/>
        <v>104184</v>
      </c>
      <c r="AL81" s="5"/>
      <c r="AM81" s="5"/>
      <c r="AN81" s="4"/>
      <c r="AO81" s="4">
        <f t="shared" si="8"/>
        <v>37000</v>
      </c>
      <c r="AP81" s="4">
        <f t="shared" si="9"/>
        <v>3823283000</v>
      </c>
      <c r="AQ81" s="4">
        <f t="shared" si="10"/>
        <v>103331.97297297297</v>
      </c>
    </row>
    <row r="82" spans="1:43" x14ac:dyDescent="0.15">
      <c r="A82" s="32"/>
      <c r="B82" s="29" t="s">
        <v>19</v>
      </c>
      <c r="C82" s="29"/>
      <c r="D82" s="29"/>
      <c r="E82" s="5"/>
      <c r="F82" s="5"/>
      <c r="G82" s="4"/>
      <c r="H82" s="5"/>
      <c r="I82" s="5"/>
      <c r="J82" s="4"/>
      <c r="K82" s="5"/>
      <c r="L82" s="5"/>
      <c r="M82" s="4"/>
      <c r="N82" s="5">
        <f>N36+N21+N22+N59+N60+N72</f>
        <v>7000</v>
      </c>
      <c r="O82" s="5">
        <f>O36+O21+O22+O59+O60+O72</f>
        <v>371091000</v>
      </c>
      <c r="P82" s="4">
        <f t="shared" si="17"/>
        <v>53013</v>
      </c>
      <c r="Q82" s="5">
        <f>Q36+Q21+Q22+Q59+Q60+Q72</f>
        <v>13000</v>
      </c>
      <c r="R82" s="5">
        <f>R36+R21+R22+R59+R60+R72</f>
        <v>1338558000</v>
      </c>
      <c r="S82" s="4">
        <f t="shared" si="18"/>
        <v>102966</v>
      </c>
      <c r="T82" s="5"/>
      <c r="U82" s="5"/>
      <c r="V82" s="4"/>
      <c r="W82" s="5"/>
      <c r="X82" s="5"/>
      <c r="Y82" s="4"/>
      <c r="Z82" s="5">
        <f>Z36+Z21+Z22+Z59+Z60+Z72</f>
        <v>12000</v>
      </c>
      <c r="AA82" s="5">
        <f>AA36+AA21+AA22+AA59+AA60+AA72</f>
        <v>1181100000</v>
      </c>
      <c r="AB82" s="4">
        <f t="shared" si="19"/>
        <v>98425</v>
      </c>
      <c r="AC82" s="5">
        <f>AC36+AC21+AC22+AC59+AC60+AC72</f>
        <v>6000</v>
      </c>
      <c r="AD82" s="5">
        <f>AD36+AD21+AD22+AD59+AD60+AD72</f>
        <v>302238000</v>
      </c>
      <c r="AE82" s="4">
        <f t="shared" si="20"/>
        <v>50373</v>
      </c>
      <c r="AF82" s="5"/>
      <c r="AG82" s="5"/>
      <c r="AH82" s="4"/>
      <c r="AI82" s="5"/>
      <c r="AJ82" s="5"/>
      <c r="AK82" s="4"/>
      <c r="AL82" s="5">
        <f>AL36+AL21+AL22+AL59+AL60+AL72</f>
        <v>12000</v>
      </c>
      <c r="AM82" s="5">
        <f>AM36+AM21+AM22+AM59+AM60+AM72</f>
        <v>1289664000</v>
      </c>
      <c r="AN82" s="4">
        <f t="shared" si="22"/>
        <v>107472</v>
      </c>
      <c r="AO82" s="4">
        <f t="shared" si="8"/>
        <v>50000</v>
      </c>
      <c r="AP82" s="4">
        <f t="shared" si="9"/>
        <v>4482651000</v>
      </c>
      <c r="AQ82" s="4">
        <f t="shared" si="10"/>
        <v>89653.02</v>
      </c>
    </row>
    <row r="83" spans="1:43" x14ac:dyDescent="0.15">
      <c r="A83" s="32"/>
      <c r="B83" s="29" t="s">
        <v>21</v>
      </c>
      <c r="C83" s="29"/>
      <c r="D83" s="29"/>
      <c r="E83" s="5"/>
      <c r="F83" s="5"/>
      <c r="G83" s="4"/>
      <c r="H83" s="5"/>
      <c r="I83" s="5"/>
      <c r="J83" s="4"/>
      <c r="K83" s="5"/>
      <c r="L83" s="5"/>
      <c r="M83" s="4"/>
      <c r="N83" s="5"/>
      <c r="O83" s="5"/>
      <c r="P83" s="4"/>
      <c r="Q83" s="5"/>
      <c r="R83" s="5"/>
      <c r="S83" s="4"/>
      <c r="T83" s="5"/>
      <c r="U83" s="5"/>
      <c r="V83" s="4"/>
      <c r="W83" s="5"/>
      <c r="X83" s="5"/>
      <c r="Y83" s="4"/>
      <c r="Z83" s="5"/>
      <c r="AA83" s="5"/>
      <c r="AB83" s="4"/>
      <c r="AC83" s="5">
        <f>AC24+AC62+AC63</f>
        <v>12000</v>
      </c>
      <c r="AD83" s="5">
        <f>AD24+AD62+AD63</f>
        <v>1241640000</v>
      </c>
      <c r="AE83" s="4">
        <f t="shared" si="20"/>
        <v>103470</v>
      </c>
      <c r="AF83" s="5">
        <f>AF24+AF62+AF63</f>
        <v>12000</v>
      </c>
      <c r="AG83" s="5">
        <f>AG24+AG62+AG63</f>
        <v>1244448000</v>
      </c>
      <c r="AH83" s="4">
        <f t="shared" si="21"/>
        <v>103704</v>
      </c>
      <c r="AI83" s="5"/>
      <c r="AJ83" s="5"/>
      <c r="AK83" s="4"/>
      <c r="AL83" s="5"/>
      <c r="AM83" s="5"/>
      <c r="AN83" s="4"/>
      <c r="AO83" s="4">
        <f t="shared" si="8"/>
        <v>24000</v>
      </c>
      <c r="AP83" s="4">
        <f t="shared" si="9"/>
        <v>2486088000</v>
      </c>
      <c r="AQ83" s="4">
        <f t="shared" si="10"/>
        <v>103587</v>
      </c>
    </row>
    <row r="84" spans="1:43" x14ac:dyDescent="0.15">
      <c r="A84" s="32"/>
      <c r="B84" s="29" t="s">
        <v>24</v>
      </c>
      <c r="C84" s="29"/>
      <c r="D84" s="29"/>
      <c r="E84" s="5">
        <f>E27+E66+E73</f>
        <v>2737</v>
      </c>
      <c r="F84" s="5">
        <f>F27+F66+F73</f>
        <v>203222250</v>
      </c>
      <c r="G84" s="4">
        <f t="shared" si="11"/>
        <v>74250</v>
      </c>
      <c r="H84" s="5">
        <f>H29+H68+H73</f>
        <v>26000</v>
      </c>
      <c r="I84" s="5">
        <f>I29+I68+I73</f>
        <v>2069859000</v>
      </c>
      <c r="J84" s="4">
        <f>I84/H84</f>
        <v>79609.961538461532</v>
      </c>
      <c r="K84" s="5"/>
      <c r="L84" s="5"/>
      <c r="M84" s="4"/>
      <c r="N84" s="5"/>
      <c r="O84" s="5"/>
      <c r="P84" s="4"/>
      <c r="Q84" s="5"/>
      <c r="R84" s="5"/>
      <c r="S84" s="4"/>
      <c r="T84" s="5"/>
      <c r="U84" s="5"/>
      <c r="V84" s="4"/>
      <c r="W84" s="5"/>
      <c r="X84" s="5"/>
      <c r="Y84" s="4"/>
      <c r="Z84" s="5"/>
      <c r="AA84" s="5"/>
      <c r="AB84" s="4"/>
      <c r="AC84" s="5"/>
      <c r="AD84" s="5"/>
      <c r="AE84" s="4"/>
      <c r="AF84" s="5"/>
      <c r="AG84" s="5"/>
      <c r="AH84" s="4"/>
      <c r="AI84" s="5"/>
      <c r="AJ84" s="5"/>
      <c r="AK84" s="4"/>
      <c r="AL84" s="5"/>
      <c r="AM84" s="5"/>
      <c r="AN84" s="4"/>
      <c r="AO84" s="4">
        <f t="shared" si="8"/>
        <v>28737</v>
      </c>
      <c r="AP84" s="4">
        <f t="shared" si="9"/>
        <v>2273081250</v>
      </c>
      <c r="AQ84" s="4">
        <f t="shared" si="10"/>
        <v>79099.462365591404</v>
      </c>
    </row>
    <row r="85" spans="1:43" x14ac:dyDescent="0.15">
      <c r="A85" s="32"/>
      <c r="B85" s="30" t="s">
        <v>44</v>
      </c>
      <c r="C85" s="30"/>
      <c r="D85" s="30"/>
      <c r="E85" s="5">
        <f>SUBTOTAL(9,E77:E84)</f>
        <v>9737</v>
      </c>
      <c r="F85" s="5">
        <f>SUBTOTAL(9,F77:F84)</f>
        <v>547300250</v>
      </c>
      <c r="G85" s="4">
        <f t="shared" si="11"/>
        <v>56208.303378864126</v>
      </c>
      <c r="H85" s="5">
        <f>SUBTOTAL(9,H77:H84)</f>
        <v>40000</v>
      </c>
      <c r="I85" s="5">
        <f>SUBTOTAL(9,I77:I84)</f>
        <v>2806511000</v>
      </c>
      <c r="J85" s="4">
        <f t="shared" si="15"/>
        <v>70162.774999999994</v>
      </c>
      <c r="K85" s="5">
        <f>SUBTOTAL(9,K77:K84)</f>
        <v>52000</v>
      </c>
      <c r="L85" s="5">
        <f>SUBTOTAL(9,L77:L84)</f>
        <v>3994333000</v>
      </c>
      <c r="M85" s="4">
        <f t="shared" si="16"/>
        <v>76814.096153846156</v>
      </c>
      <c r="N85" s="5">
        <f>SUBTOTAL(9,N77:N84)</f>
        <v>45000</v>
      </c>
      <c r="O85" s="5">
        <f>SUBTOTAL(9,O77:O84)</f>
        <v>3610033000</v>
      </c>
      <c r="P85" s="4">
        <f t="shared" si="17"/>
        <v>80222.955555555556</v>
      </c>
      <c r="Q85" s="5">
        <f>SUBTOTAL(9,Q77:Q84)</f>
        <v>60000</v>
      </c>
      <c r="R85" s="5">
        <f>SUBTOTAL(9,R77:R84)</f>
        <v>5028280000</v>
      </c>
      <c r="S85" s="4">
        <f t="shared" si="18"/>
        <v>83804.666666666672</v>
      </c>
      <c r="T85" s="5">
        <f>SUBTOTAL(9,T77:T84)</f>
        <v>42839</v>
      </c>
      <c r="U85" s="5">
        <f>SUBTOTAL(9,U77:U84)</f>
        <v>3508211854</v>
      </c>
      <c r="V85" s="4">
        <f t="shared" si="12"/>
        <v>81892.944606550111</v>
      </c>
      <c r="W85" s="5">
        <f>SUBTOTAL(9,W77:W84)</f>
        <v>60000</v>
      </c>
      <c r="X85" s="5">
        <f>SUBTOTAL(9,X77:X84)</f>
        <v>4840062300</v>
      </c>
      <c r="Y85" s="4">
        <f t="shared" si="13"/>
        <v>80667.705000000002</v>
      </c>
      <c r="Z85" s="5">
        <f>SUBTOTAL(9,Z77:Z84)</f>
        <v>69000</v>
      </c>
      <c r="AA85" s="5">
        <f>SUBTOTAL(9,AA77:AA84)</f>
        <v>5768572000</v>
      </c>
      <c r="AB85" s="4">
        <f t="shared" si="19"/>
        <v>83602.492753623184</v>
      </c>
      <c r="AC85" s="5">
        <f>SUBTOTAL(9,AC77:AC84)</f>
        <v>63000</v>
      </c>
      <c r="AD85" s="5">
        <f>SUBTOTAL(9,AD77:AD84)</f>
        <v>5055472000</v>
      </c>
      <c r="AE85" s="4">
        <f t="shared" si="20"/>
        <v>80245.587301587308</v>
      </c>
      <c r="AF85" s="5">
        <f>SUBTOTAL(9,AF77:AF84)</f>
        <v>52000</v>
      </c>
      <c r="AG85" s="5">
        <f>SUBTOTAL(9,AG77:AG84)</f>
        <v>3825427000</v>
      </c>
      <c r="AH85" s="4">
        <f t="shared" si="21"/>
        <v>73565.903846153844</v>
      </c>
      <c r="AI85" s="5">
        <f>SUBTOTAL(9,AI77:AI84)</f>
        <v>53128</v>
      </c>
      <c r="AJ85" s="5">
        <f>SUBTOTAL(9,AJ77:AJ84)</f>
        <v>4734606752</v>
      </c>
      <c r="AK85" s="4">
        <f t="shared" si="14"/>
        <v>89116.976961301014</v>
      </c>
      <c r="AL85" s="5">
        <f>SUBTOTAL(9,AL77:AL84)</f>
        <v>72912</v>
      </c>
      <c r="AM85" s="5">
        <f>SUBTOTAL(9,AM77:AM84)</f>
        <v>5792789712</v>
      </c>
      <c r="AN85" s="4">
        <f t="shared" si="22"/>
        <v>79449.057932850556</v>
      </c>
      <c r="AO85" s="4">
        <f t="shared" si="8"/>
        <v>619616</v>
      </c>
      <c r="AP85" s="4">
        <f t="shared" si="9"/>
        <v>49511598868</v>
      </c>
      <c r="AQ85" s="4">
        <f t="shared" si="10"/>
        <v>79906.908259308984</v>
      </c>
    </row>
  </sheetData>
  <mergeCells count="50">
    <mergeCell ref="B84:D84"/>
    <mergeCell ref="A6:A76"/>
    <mergeCell ref="A77:A85"/>
    <mergeCell ref="A2:D5"/>
    <mergeCell ref="B85:D85"/>
    <mergeCell ref="B76:D76"/>
    <mergeCell ref="B77:D77"/>
    <mergeCell ref="B78:D78"/>
    <mergeCell ref="B79:D79"/>
    <mergeCell ref="B80:D80"/>
    <mergeCell ref="B81:D81"/>
    <mergeCell ref="B82:D82"/>
    <mergeCell ref="B83:D83"/>
    <mergeCell ref="H4:J4"/>
    <mergeCell ref="K4:M4"/>
    <mergeCell ref="N4:P4"/>
    <mergeCell ref="Q4:S4"/>
    <mergeCell ref="T4:V4"/>
    <mergeCell ref="AL3:AN3"/>
    <mergeCell ref="W4:Y4"/>
    <mergeCell ref="Z4:AB4"/>
    <mergeCell ref="AC4:AE4"/>
    <mergeCell ref="AF4:AH4"/>
    <mergeCell ref="AI4:AK4"/>
    <mergeCell ref="W3:Y3"/>
    <mergeCell ref="Z3:AB3"/>
    <mergeCell ref="AC3:AE3"/>
    <mergeCell ref="AF3:AH3"/>
    <mergeCell ref="AI3:AK3"/>
    <mergeCell ref="H3:J3"/>
    <mergeCell ref="K3:M3"/>
    <mergeCell ref="N3:P3"/>
    <mergeCell ref="Q3:S3"/>
    <mergeCell ref="T3:V3"/>
    <mergeCell ref="AO2:AQ4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L4:AN4"/>
    <mergeCell ref="AI2:AK2"/>
    <mergeCell ref="AL2:AN2"/>
    <mergeCell ref="E3:G3"/>
    <mergeCell ref="E4:G4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E6AB-62A2-40B2-8F1B-A2F80EC2A50B}">
  <dimension ref="A1:AT80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4" max="44" width="7.7109375" customWidth="1"/>
    <col min="45" max="45" width="15.28515625" hidden="1" customWidth="1"/>
  </cols>
  <sheetData>
    <row r="1" spans="1:46" x14ac:dyDescent="0.15">
      <c r="A1" t="s">
        <v>81</v>
      </c>
    </row>
    <row r="2" spans="1:46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0" t="s">
        <v>3</v>
      </c>
      <c r="AS2" s="30"/>
      <c r="AT2" s="30"/>
    </row>
    <row r="3" spans="1:46" x14ac:dyDescent="0.15">
      <c r="A3" s="35"/>
      <c r="B3" s="35"/>
      <c r="C3" s="35"/>
      <c r="D3" s="35"/>
      <c r="E3" s="31">
        <v>42551</v>
      </c>
      <c r="F3" s="31">
        <v>42551</v>
      </c>
      <c r="G3" s="31">
        <v>42551</v>
      </c>
      <c r="H3" s="31">
        <v>42993</v>
      </c>
      <c r="I3" s="31">
        <v>42993</v>
      </c>
      <c r="J3" s="31">
        <v>42993</v>
      </c>
      <c r="K3" s="31">
        <v>43014</v>
      </c>
      <c r="L3" s="31">
        <v>43014</v>
      </c>
      <c r="M3" s="31">
        <v>43014</v>
      </c>
      <c r="N3" s="31">
        <v>43026</v>
      </c>
      <c r="O3" s="31">
        <v>43026</v>
      </c>
      <c r="P3" s="31">
        <v>43026</v>
      </c>
      <c r="Q3" s="31">
        <v>43035</v>
      </c>
      <c r="R3" s="31">
        <v>43035</v>
      </c>
      <c r="S3" s="31">
        <v>43035</v>
      </c>
      <c r="T3" s="31">
        <v>43056</v>
      </c>
      <c r="U3" s="31">
        <v>43056</v>
      </c>
      <c r="V3" s="31">
        <v>43056</v>
      </c>
      <c r="W3" s="31">
        <v>43067</v>
      </c>
      <c r="X3" s="31">
        <v>43067</v>
      </c>
      <c r="Y3" s="31">
        <v>43067</v>
      </c>
      <c r="Z3" s="31">
        <v>43084</v>
      </c>
      <c r="AA3" s="31">
        <v>43084</v>
      </c>
      <c r="AB3" s="31">
        <v>43084</v>
      </c>
      <c r="AC3" s="31">
        <v>43119</v>
      </c>
      <c r="AD3" s="31">
        <v>43119</v>
      </c>
      <c r="AE3" s="31">
        <v>43119</v>
      </c>
      <c r="AF3" s="31">
        <v>43126</v>
      </c>
      <c r="AG3" s="31">
        <v>43126</v>
      </c>
      <c r="AH3" s="31">
        <v>43126</v>
      </c>
      <c r="AI3" s="31">
        <v>43161</v>
      </c>
      <c r="AJ3" s="31">
        <v>43161</v>
      </c>
      <c r="AK3" s="31">
        <v>43161</v>
      </c>
      <c r="AL3" s="31">
        <v>43168</v>
      </c>
      <c r="AM3" s="31">
        <v>43168</v>
      </c>
      <c r="AN3" s="31">
        <v>43168</v>
      </c>
      <c r="AO3" s="31">
        <v>43175</v>
      </c>
      <c r="AP3" s="31">
        <v>43175</v>
      </c>
      <c r="AQ3" s="31">
        <v>43175</v>
      </c>
      <c r="AR3" s="30"/>
      <c r="AS3" s="30"/>
      <c r="AT3" s="30"/>
    </row>
    <row r="4" spans="1:46" x14ac:dyDescent="0.15">
      <c r="A4" s="35"/>
      <c r="B4" s="35"/>
      <c r="C4" s="35"/>
      <c r="D4" s="35"/>
      <c r="E4" s="31">
        <v>42926</v>
      </c>
      <c r="F4" s="31">
        <v>42926</v>
      </c>
      <c r="G4" s="31">
        <v>42926</v>
      </c>
      <c r="H4" s="31">
        <v>43003</v>
      </c>
      <c r="I4" s="31">
        <v>43003</v>
      </c>
      <c r="J4" s="31">
        <v>43003</v>
      </c>
      <c r="K4" s="31">
        <v>43021</v>
      </c>
      <c r="L4" s="31">
        <v>43021</v>
      </c>
      <c r="M4" s="31">
        <v>43021</v>
      </c>
      <c r="N4" s="31">
        <v>43034</v>
      </c>
      <c r="O4" s="31">
        <v>43034</v>
      </c>
      <c r="P4" s="31">
        <v>43034</v>
      </c>
      <c r="Q4" s="31">
        <v>43046</v>
      </c>
      <c r="R4" s="31">
        <v>43046</v>
      </c>
      <c r="S4" s="31">
        <v>43046</v>
      </c>
      <c r="T4" s="31">
        <v>43066</v>
      </c>
      <c r="U4" s="31">
        <v>43066</v>
      </c>
      <c r="V4" s="31">
        <v>43066</v>
      </c>
      <c r="W4" s="31">
        <v>43070</v>
      </c>
      <c r="X4" s="31">
        <v>43070</v>
      </c>
      <c r="Y4" s="31">
        <v>43070</v>
      </c>
      <c r="Z4" s="31">
        <v>43091</v>
      </c>
      <c r="AA4" s="31">
        <v>43091</v>
      </c>
      <c r="AB4" s="31">
        <v>43091</v>
      </c>
      <c r="AC4" s="31">
        <v>43126</v>
      </c>
      <c r="AD4" s="31">
        <v>43126</v>
      </c>
      <c r="AE4" s="31">
        <v>43126</v>
      </c>
      <c r="AF4" s="31">
        <v>43136</v>
      </c>
      <c r="AG4" s="31">
        <v>43136</v>
      </c>
      <c r="AH4" s="31">
        <v>43136</v>
      </c>
      <c r="AI4" s="31">
        <v>43171</v>
      </c>
      <c r="AJ4" s="31">
        <v>43171</v>
      </c>
      <c r="AK4" s="31">
        <v>43171</v>
      </c>
      <c r="AL4" s="31">
        <v>43178</v>
      </c>
      <c r="AM4" s="31">
        <v>43178</v>
      </c>
      <c r="AN4" s="31">
        <v>43178</v>
      </c>
      <c r="AO4" s="31">
        <v>43185</v>
      </c>
      <c r="AP4" s="31">
        <v>43185</v>
      </c>
      <c r="AQ4" s="31">
        <v>43185</v>
      </c>
      <c r="AR4" s="30"/>
      <c r="AS4" s="30"/>
      <c r="AT4" s="30"/>
    </row>
    <row r="5" spans="1:46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hidden="1" x14ac:dyDescent="0.15">
      <c r="A6" s="32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>
        <v>13000</v>
      </c>
      <c r="I6" s="6">
        <v>1209208000</v>
      </c>
      <c r="J6" s="4">
        <f>I6/H6</f>
        <v>93016</v>
      </c>
      <c r="K6" s="3"/>
      <c r="L6" s="3"/>
      <c r="M6" s="3"/>
      <c r="N6" s="3"/>
      <c r="O6" s="3"/>
      <c r="P6" s="3"/>
      <c r="Q6" s="3"/>
      <c r="R6" s="3"/>
      <c r="S6" s="3"/>
      <c r="T6" s="17"/>
      <c r="U6" s="17"/>
      <c r="V6" s="4" t="e">
        <f>U6/T6</f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3"/>
      <c r="AM6" s="3"/>
      <c r="AN6" s="3"/>
      <c r="AO6" s="5"/>
      <c r="AP6" s="6"/>
      <c r="AQ6" s="4" t="e">
        <f>AP6/AO6</f>
        <v>#DIV/0!</v>
      </c>
      <c r="AR6" s="4">
        <f t="shared" ref="AR6:AS6" si="0">E6+H6+K6+N6+Q6+T6+W6+Z6+AC6+AF6+AI6+AL6+AO6</f>
        <v>13000</v>
      </c>
      <c r="AS6" s="4">
        <f t="shared" si="0"/>
        <v>1209208000</v>
      </c>
      <c r="AT6" s="4">
        <f t="shared" ref="AT6" si="1">AS6/AR6</f>
        <v>93016</v>
      </c>
    </row>
    <row r="7" spans="1:46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5">
        <v>13000</v>
      </c>
      <c r="I7" s="6">
        <v>1209767000</v>
      </c>
      <c r="J7" s="4">
        <f>I7/H7</f>
        <v>93059</v>
      </c>
      <c r="K7" s="5">
        <v>12000</v>
      </c>
      <c r="L7" s="4">
        <v>1179744000</v>
      </c>
      <c r="M7" s="4">
        <f>L7/K7</f>
        <v>98312</v>
      </c>
      <c r="N7" s="5"/>
      <c r="O7" s="6"/>
      <c r="P7" s="4" t="e">
        <f>O7/N7</f>
        <v>#DIV/0!</v>
      </c>
      <c r="Q7" s="5"/>
      <c r="R7" s="6"/>
      <c r="S7" s="4" t="e">
        <f>R7/Q7</f>
        <v>#DIV/0!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5">
        <v>13000</v>
      </c>
      <c r="AJ7" s="4">
        <v>1332994000</v>
      </c>
      <c r="AK7" s="3"/>
      <c r="AL7" s="3"/>
      <c r="AM7" s="3"/>
      <c r="AN7" s="3"/>
      <c r="AO7" s="3"/>
      <c r="AP7" s="3"/>
      <c r="AQ7" s="3"/>
      <c r="AR7" s="4">
        <f t="shared" ref="AR7:AR65" si="2">E7+H7+K7+N7+Q7+T7+W7+Z7+AC7+AF7+AI7+AL7+AO7</f>
        <v>38000</v>
      </c>
      <c r="AS7" s="4">
        <f t="shared" ref="AS7:AS65" si="3">F7+I7+L7+O7+R7+U7+X7+AA7+AD7+AG7+AJ7+AM7+AP7</f>
        <v>3722505000</v>
      </c>
      <c r="AT7" s="4">
        <f t="shared" ref="AT7:AT65" si="4">AS7/AR7</f>
        <v>97960.65789473684</v>
      </c>
    </row>
    <row r="8" spans="1:46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6"/>
      <c r="S8" s="4" t="e">
        <f>R8/Q8</f>
        <v>#DIV/0!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>
        <v>13000</v>
      </c>
      <c r="AJ8" s="4">
        <v>1337583000</v>
      </c>
      <c r="AK8" s="3"/>
      <c r="AL8" s="3"/>
      <c r="AM8" s="3"/>
      <c r="AN8" s="3"/>
      <c r="AO8" s="3"/>
      <c r="AP8" s="3"/>
      <c r="AQ8" s="3"/>
      <c r="AR8" s="4">
        <f t="shared" si="2"/>
        <v>13000</v>
      </c>
      <c r="AS8" s="4">
        <f t="shared" si="3"/>
        <v>1337583000</v>
      </c>
      <c r="AT8" s="4">
        <f t="shared" si="4"/>
        <v>102891</v>
      </c>
    </row>
    <row r="9" spans="1:46" hidden="1" x14ac:dyDescent="0.15">
      <c r="A9" s="32"/>
      <c r="D9" s="1" t="s">
        <v>9</v>
      </c>
      <c r="E9" s="5"/>
      <c r="F9" s="5"/>
      <c r="G9" s="4"/>
      <c r="H9" s="5">
        <f>SUBTOTAL(9,H7:H8)</f>
        <v>13000</v>
      </c>
      <c r="I9" s="5">
        <f>SUBTOTAL(9,I7:I8)</f>
        <v>1209767000</v>
      </c>
      <c r="J9" s="4">
        <f>I9/H9</f>
        <v>93059</v>
      </c>
      <c r="K9" s="5">
        <f>SUBTOTAL(9,K7:K8)</f>
        <v>12000</v>
      </c>
      <c r="L9" s="5">
        <f>SUBTOTAL(9,L7:L8)</f>
        <v>1179744000</v>
      </c>
      <c r="M9" s="4">
        <f>L9/K9</f>
        <v>98312</v>
      </c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/>
      <c r="AA9" s="5"/>
      <c r="AB9" s="4"/>
      <c r="AC9" s="5"/>
      <c r="AD9" s="5"/>
      <c r="AE9" s="4"/>
      <c r="AF9" s="5"/>
      <c r="AG9" s="5"/>
      <c r="AH9" s="4"/>
      <c r="AI9" s="5">
        <f>SUBTOTAL(9,AI7:AI8)</f>
        <v>26000</v>
      </c>
      <c r="AJ9" s="5">
        <f>SUBTOTAL(9,AJ7:AJ8)</f>
        <v>2670577000</v>
      </c>
      <c r="AK9" s="4">
        <f>AJ9/AI9</f>
        <v>102714.5</v>
      </c>
      <c r="AL9" s="5"/>
      <c r="AM9" s="5"/>
      <c r="AN9" s="4"/>
      <c r="AO9" s="5"/>
      <c r="AP9" s="5"/>
      <c r="AQ9" s="4"/>
      <c r="AR9" s="4">
        <f t="shared" si="2"/>
        <v>51000</v>
      </c>
      <c r="AS9" s="4">
        <f t="shared" si="3"/>
        <v>5060088000</v>
      </c>
      <c r="AT9" s="4">
        <f t="shared" si="4"/>
        <v>99217.411764705888</v>
      </c>
    </row>
    <row r="10" spans="1:46" hidden="1" x14ac:dyDescent="0.15">
      <c r="A10" s="32"/>
      <c r="B10" t="s">
        <v>5</v>
      </c>
      <c r="C10" t="s">
        <v>6</v>
      </c>
      <c r="D10" t="s">
        <v>10</v>
      </c>
      <c r="N10" s="5"/>
      <c r="O10" s="6"/>
      <c r="P10" s="4" t="e">
        <f>O10/N10</f>
        <v>#DIV/0!</v>
      </c>
      <c r="Q10" s="5">
        <v>13000</v>
      </c>
      <c r="R10" s="6">
        <v>1351740000</v>
      </c>
      <c r="S10" s="4">
        <f>R10/Q10</f>
        <v>103980</v>
      </c>
      <c r="Z10" s="5">
        <v>13000</v>
      </c>
      <c r="AA10" s="6">
        <v>1346943000</v>
      </c>
      <c r="AB10" s="4">
        <f>AA10/Z10</f>
        <v>103611</v>
      </c>
      <c r="AO10" s="5">
        <v>13000</v>
      </c>
      <c r="AP10" s="4">
        <v>1355770000</v>
      </c>
      <c r="AQ10" s="4">
        <f>AP10/AO10</f>
        <v>104290</v>
      </c>
      <c r="AR10" s="4">
        <f t="shared" si="2"/>
        <v>39000</v>
      </c>
      <c r="AS10" s="4">
        <f t="shared" si="3"/>
        <v>4054453000</v>
      </c>
      <c r="AT10" s="4">
        <f t="shared" si="4"/>
        <v>103960.33333333333</v>
      </c>
    </row>
    <row r="11" spans="1:46" hidden="1" x14ac:dyDescent="0.15">
      <c r="A11" s="32"/>
      <c r="B11" t="s">
        <v>5</v>
      </c>
      <c r="C11" t="s">
        <v>6</v>
      </c>
      <c r="D11" t="s">
        <v>10</v>
      </c>
      <c r="Z11" s="5">
        <v>13000</v>
      </c>
      <c r="AA11" s="6">
        <v>1330563000</v>
      </c>
      <c r="AB11" s="4">
        <f>AA11/Z11</f>
        <v>102351</v>
      </c>
      <c r="AO11" s="5">
        <v>13000</v>
      </c>
      <c r="AP11" s="4">
        <v>1369563000</v>
      </c>
      <c r="AQ11" s="4">
        <f>AP11/AO11</f>
        <v>105351</v>
      </c>
      <c r="AR11" s="4">
        <f t="shared" si="2"/>
        <v>26000</v>
      </c>
      <c r="AS11" s="4">
        <f t="shared" si="3"/>
        <v>2700126000</v>
      </c>
      <c r="AT11" s="4">
        <f t="shared" si="4"/>
        <v>103851</v>
      </c>
    </row>
    <row r="12" spans="1:46" hidden="1" x14ac:dyDescent="0.15">
      <c r="A12" s="32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>
        <f>SUBTOTAL(9,Q10:Q11)</f>
        <v>13000</v>
      </c>
      <c r="R12" s="5">
        <f>SUBTOTAL(9,R10:R11)</f>
        <v>1351740000</v>
      </c>
      <c r="S12" s="4">
        <f>R12/Q12</f>
        <v>103980</v>
      </c>
      <c r="T12" s="5"/>
      <c r="U12" s="5"/>
      <c r="V12" s="4"/>
      <c r="W12" s="5"/>
      <c r="X12" s="5"/>
      <c r="Y12" s="4"/>
      <c r="Z12" s="5">
        <f>SUBTOTAL(9,Z10:Z11)</f>
        <v>26000</v>
      </c>
      <c r="AA12" s="5">
        <f>SUBTOTAL(9,AA10:AA11)</f>
        <v>2677506000</v>
      </c>
      <c r="AB12" s="4">
        <f>AA12/Z12</f>
        <v>102981</v>
      </c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>
        <f>SUBTOTAL(9,AO10:AO11)</f>
        <v>26000</v>
      </c>
      <c r="AP12" s="5">
        <f>SUBTOTAL(9,AP10:AP11)</f>
        <v>2725333000</v>
      </c>
      <c r="AQ12" s="4">
        <f>AP12/AO12</f>
        <v>104820.5</v>
      </c>
      <c r="AR12" s="4">
        <f t="shared" si="2"/>
        <v>65000</v>
      </c>
      <c r="AS12" s="4">
        <f t="shared" si="3"/>
        <v>6754579000</v>
      </c>
      <c r="AT12" s="4">
        <f t="shared" si="4"/>
        <v>103916.6</v>
      </c>
    </row>
    <row r="13" spans="1:46" hidden="1" x14ac:dyDescent="0.15">
      <c r="A13" s="32"/>
      <c r="B13" t="s">
        <v>5</v>
      </c>
      <c r="C13" t="s">
        <v>6</v>
      </c>
      <c r="D13" t="s">
        <v>12</v>
      </c>
      <c r="G13" s="4"/>
      <c r="N13" s="5">
        <v>12000</v>
      </c>
      <c r="O13" s="4">
        <v>1196376000</v>
      </c>
      <c r="P13" s="4">
        <f>O13/N13</f>
        <v>99698</v>
      </c>
      <c r="T13" s="5">
        <v>12000</v>
      </c>
      <c r="U13" s="6">
        <v>1216656000</v>
      </c>
      <c r="V13" s="4">
        <f>U13/T13</f>
        <v>101388</v>
      </c>
      <c r="AC13" s="5">
        <v>12000</v>
      </c>
      <c r="AD13" s="6">
        <v>1254456000</v>
      </c>
      <c r="AE13" s="4">
        <f>AD13/AC13</f>
        <v>104538</v>
      </c>
      <c r="AF13" s="5"/>
      <c r="AG13" s="6"/>
      <c r="AH13" s="4" t="e">
        <f>AG13/AF13</f>
        <v>#DIV/0!</v>
      </c>
      <c r="AL13" s="5">
        <v>13000</v>
      </c>
      <c r="AM13" s="4">
        <v>1347034000</v>
      </c>
      <c r="AN13" s="4">
        <f>AM13/AL13</f>
        <v>103618</v>
      </c>
      <c r="AR13" s="4">
        <f t="shared" si="2"/>
        <v>49000</v>
      </c>
      <c r="AS13" s="4">
        <f t="shared" si="3"/>
        <v>5014522000</v>
      </c>
      <c r="AT13" s="4">
        <f t="shared" si="4"/>
        <v>102337.18367346939</v>
      </c>
    </row>
    <row r="14" spans="1:46" hidden="1" x14ac:dyDescent="0.15">
      <c r="A14" s="32"/>
      <c r="B14" t="s">
        <v>5</v>
      </c>
      <c r="C14" t="s">
        <v>6</v>
      </c>
      <c r="D14" t="s">
        <v>12</v>
      </c>
      <c r="T14" s="5">
        <v>12000</v>
      </c>
      <c r="U14" s="6">
        <v>1225056000</v>
      </c>
      <c r="V14" s="4">
        <f>U14/T14</f>
        <v>102088</v>
      </c>
      <c r="AR14" s="4">
        <f t="shared" si="2"/>
        <v>12000</v>
      </c>
      <c r="AS14" s="4">
        <f t="shared" si="3"/>
        <v>1225056000</v>
      </c>
      <c r="AT14" s="4">
        <f t="shared" si="4"/>
        <v>102088</v>
      </c>
    </row>
    <row r="15" spans="1:46" hidden="1" x14ac:dyDescent="0.15">
      <c r="A15" s="32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f>SUBTOTAL(9,N13:N14)</f>
        <v>12000</v>
      </c>
      <c r="O15" s="5">
        <f>SUBTOTAL(9,O13:O14)</f>
        <v>1196376000</v>
      </c>
      <c r="P15" s="4">
        <f>O15/N15</f>
        <v>99698</v>
      </c>
      <c r="Q15" s="5"/>
      <c r="R15" s="5"/>
      <c r="S15" s="4"/>
      <c r="T15" s="5">
        <f>SUBTOTAL(9,T13:T14)</f>
        <v>24000</v>
      </c>
      <c r="U15" s="5">
        <f>SUBTOTAL(9,U13:U14)</f>
        <v>2441712000</v>
      </c>
      <c r="V15" s="4">
        <f>U15/T15</f>
        <v>101738</v>
      </c>
      <c r="W15" s="5"/>
      <c r="X15" s="5"/>
      <c r="Y15" s="4"/>
      <c r="Z15" s="5"/>
      <c r="AA15" s="5"/>
      <c r="AB15" s="4"/>
      <c r="AC15" s="5">
        <f>SUBTOTAL(9,AC13:AC14)</f>
        <v>12000</v>
      </c>
      <c r="AD15" s="5">
        <f>SUBTOTAL(9,AD13:AD14)</f>
        <v>1254456000</v>
      </c>
      <c r="AE15" s="4">
        <f>AD15/AC15</f>
        <v>104538</v>
      </c>
      <c r="AF15" s="5"/>
      <c r="AG15" s="5"/>
      <c r="AH15" s="4"/>
      <c r="AI15" s="5"/>
      <c r="AJ15" s="5"/>
      <c r="AK15" s="4"/>
      <c r="AL15" s="5">
        <f>SUBTOTAL(9,AL13:AL14)</f>
        <v>13000</v>
      </c>
      <c r="AM15" s="5">
        <f>SUBTOTAL(9,AM13:AM14)</f>
        <v>1347034000</v>
      </c>
      <c r="AN15" s="4">
        <f>AM15/AL15</f>
        <v>103618</v>
      </c>
      <c r="AO15" s="5"/>
      <c r="AP15" s="5"/>
      <c r="AQ15" s="4"/>
      <c r="AR15" s="4">
        <f t="shared" si="2"/>
        <v>61000</v>
      </c>
      <c r="AS15" s="4">
        <f t="shared" si="3"/>
        <v>6239578000</v>
      </c>
      <c r="AT15" s="4">
        <f t="shared" si="4"/>
        <v>102288.16393442624</v>
      </c>
    </row>
    <row r="16" spans="1:46" hidden="1" x14ac:dyDescent="0.15">
      <c r="A16" s="32"/>
      <c r="B16" t="s">
        <v>5</v>
      </c>
      <c r="C16" t="s">
        <v>6</v>
      </c>
      <c r="D16" t="s">
        <v>15</v>
      </c>
      <c r="H16" s="5"/>
      <c r="I16" s="6"/>
      <c r="J16" s="4" t="e">
        <f>I16/H16</f>
        <v>#DIV/0!</v>
      </c>
      <c r="Z16" s="5">
        <v>13000</v>
      </c>
      <c r="AA16" s="6">
        <v>1342237000</v>
      </c>
      <c r="AB16" s="4">
        <f>AA16/Z16</f>
        <v>103249</v>
      </c>
      <c r="AC16" s="5"/>
      <c r="AD16" s="6"/>
      <c r="AE16" s="4"/>
      <c r="AF16" s="5">
        <v>12000</v>
      </c>
      <c r="AG16" s="6">
        <v>1256100000</v>
      </c>
      <c r="AH16" s="4">
        <f>AG16/AF16</f>
        <v>104675</v>
      </c>
      <c r="AR16" s="4">
        <f t="shared" si="2"/>
        <v>25000</v>
      </c>
      <c r="AS16" s="4">
        <f t="shared" si="3"/>
        <v>2598337000</v>
      </c>
      <c r="AT16" s="4">
        <f t="shared" si="4"/>
        <v>103933.48</v>
      </c>
    </row>
    <row r="17" spans="1:46" hidden="1" x14ac:dyDescent="0.15">
      <c r="A17" s="32"/>
      <c r="B17" t="s">
        <v>5</v>
      </c>
      <c r="C17" t="s">
        <v>6</v>
      </c>
      <c r="D17" t="s">
        <v>15</v>
      </c>
      <c r="H17" s="5"/>
      <c r="I17" s="6"/>
      <c r="J17" s="4" t="e">
        <f>I17/H17</f>
        <v>#DIV/0!</v>
      </c>
      <c r="AR17" s="4">
        <f t="shared" si="2"/>
        <v>0</v>
      </c>
      <c r="AS17" s="4">
        <f t="shared" si="3"/>
        <v>0</v>
      </c>
      <c r="AT17" s="4" t="e">
        <f t="shared" si="4"/>
        <v>#DIV/0!</v>
      </c>
    </row>
    <row r="18" spans="1:46" hidden="1" x14ac:dyDescent="0.15">
      <c r="A18" s="32"/>
      <c r="D18" s="1" t="s">
        <v>16</v>
      </c>
      <c r="E18" s="5"/>
      <c r="F18" s="5"/>
      <c r="G18" s="4"/>
      <c r="H18" s="5"/>
      <c r="I18" s="5"/>
      <c r="J18" s="4"/>
      <c r="K18" s="5"/>
      <c r="L18" s="5"/>
      <c r="M18" s="4"/>
      <c r="N18" s="5"/>
      <c r="O18" s="5"/>
      <c r="P18" s="4"/>
      <c r="Q18" s="5"/>
      <c r="R18" s="5"/>
      <c r="S18" s="4"/>
      <c r="T18" s="5"/>
      <c r="U18" s="5"/>
      <c r="V18" s="4"/>
      <c r="W18" s="5"/>
      <c r="X18" s="5"/>
      <c r="Y18" s="4"/>
      <c r="Z18" s="5">
        <f>SUBTOTAL(9,Z16:Z17)</f>
        <v>13000</v>
      </c>
      <c r="AA18" s="5">
        <f>SUBTOTAL(9,AA16:AA17)</f>
        <v>1342237000</v>
      </c>
      <c r="AB18" s="4">
        <f>AA18/Z18</f>
        <v>103249</v>
      </c>
      <c r="AC18" s="5"/>
      <c r="AD18" s="5"/>
      <c r="AE18" s="4"/>
      <c r="AF18" s="5">
        <f>SUBTOTAL(9,AF16:AF17)</f>
        <v>12000</v>
      </c>
      <c r="AG18" s="5">
        <f>SUBTOTAL(9,AG16:AG17)</f>
        <v>1256100000</v>
      </c>
      <c r="AH18" s="4">
        <f>AG18/AF18</f>
        <v>104675</v>
      </c>
      <c r="AI18" s="5"/>
      <c r="AJ18" s="5"/>
      <c r="AK18" s="4"/>
      <c r="AL18" s="5"/>
      <c r="AM18" s="5"/>
      <c r="AN18" s="4"/>
      <c r="AO18" s="5"/>
      <c r="AP18" s="5"/>
      <c r="AQ18" s="4"/>
      <c r="AR18" s="4">
        <f t="shared" si="2"/>
        <v>25000</v>
      </c>
      <c r="AS18" s="4">
        <f t="shared" si="3"/>
        <v>2598337000</v>
      </c>
      <c r="AT18" s="4">
        <f t="shared" si="4"/>
        <v>103933.48</v>
      </c>
    </row>
    <row r="19" spans="1:46" hidden="1" x14ac:dyDescent="0.15">
      <c r="A19" s="32"/>
      <c r="B19" t="s">
        <v>5</v>
      </c>
      <c r="C19" t="s">
        <v>6</v>
      </c>
      <c r="D19" t="s">
        <v>17</v>
      </c>
      <c r="AR19" s="4">
        <f t="shared" si="2"/>
        <v>0</v>
      </c>
      <c r="AS19" s="4">
        <f t="shared" si="3"/>
        <v>0</v>
      </c>
      <c r="AT19" s="4" t="e">
        <f t="shared" si="4"/>
        <v>#DIV/0!</v>
      </c>
    </row>
    <row r="20" spans="1:46" hidden="1" x14ac:dyDescent="0.15">
      <c r="A20" s="32"/>
      <c r="B20" t="s">
        <v>5</v>
      </c>
      <c r="C20" t="s">
        <v>6</v>
      </c>
      <c r="D20" t="s">
        <v>18</v>
      </c>
      <c r="AR20" s="4">
        <f t="shared" si="2"/>
        <v>0</v>
      </c>
      <c r="AS20" s="4">
        <f t="shared" si="3"/>
        <v>0</v>
      </c>
      <c r="AT20" s="4" t="e">
        <f t="shared" si="4"/>
        <v>#DIV/0!</v>
      </c>
    </row>
    <row r="21" spans="1:46" hidden="1" x14ac:dyDescent="0.15">
      <c r="A21" s="32"/>
      <c r="B21" t="s">
        <v>5</v>
      </c>
      <c r="C21" t="s">
        <v>6</v>
      </c>
      <c r="D21" t="s">
        <v>19</v>
      </c>
      <c r="H21" s="5">
        <v>13000</v>
      </c>
      <c r="I21" s="6">
        <v>1201655000</v>
      </c>
      <c r="J21" s="4">
        <f>I21/H21</f>
        <v>92435</v>
      </c>
      <c r="K21" s="5">
        <v>13000</v>
      </c>
      <c r="L21" s="4">
        <v>1274338000</v>
      </c>
      <c r="M21" s="4">
        <f>L21/K21</f>
        <v>98026</v>
      </c>
      <c r="N21" s="5">
        <v>13000</v>
      </c>
      <c r="O21" s="4">
        <v>1289743000</v>
      </c>
      <c r="P21" s="4">
        <f>O21/N21</f>
        <v>99211</v>
      </c>
      <c r="AL21" s="5"/>
      <c r="AM21" s="6"/>
      <c r="AN21" s="4" t="e">
        <f>AM21/AL21</f>
        <v>#DIV/0!</v>
      </c>
      <c r="AR21" s="4">
        <f t="shared" si="2"/>
        <v>39000</v>
      </c>
      <c r="AS21" s="4">
        <f t="shared" si="3"/>
        <v>3765736000</v>
      </c>
      <c r="AT21" s="4">
        <f t="shared" si="4"/>
        <v>96557.333333333328</v>
      </c>
    </row>
    <row r="22" spans="1:46" hidden="1" x14ac:dyDescent="0.15">
      <c r="A22" s="32"/>
      <c r="B22" t="s">
        <v>5</v>
      </c>
      <c r="C22" t="s">
        <v>6</v>
      </c>
      <c r="D22" t="s">
        <v>19</v>
      </c>
      <c r="N22" s="5"/>
      <c r="O22" s="6"/>
      <c r="P22" s="4"/>
      <c r="AR22" s="4">
        <f t="shared" si="2"/>
        <v>0</v>
      </c>
      <c r="AS22" s="4">
        <f t="shared" si="3"/>
        <v>0</v>
      </c>
      <c r="AT22" s="4" t="e">
        <f t="shared" si="4"/>
        <v>#DIV/0!</v>
      </c>
    </row>
    <row r="23" spans="1:46" hidden="1" x14ac:dyDescent="0.15">
      <c r="A23" s="32"/>
      <c r="D23" s="1" t="s">
        <v>20</v>
      </c>
      <c r="E23" s="5"/>
      <c r="F23" s="5"/>
      <c r="G23" s="4"/>
      <c r="H23" s="5">
        <f>SUBTOTAL(9,H21:H22)</f>
        <v>13000</v>
      </c>
      <c r="I23" s="5">
        <f>SUBTOTAL(9,I21:I22)</f>
        <v>1201655000</v>
      </c>
      <c r="J23" s="4">
        <f>I23/H23</f>
        <v>92435</v>
      </c>
      <c r="K23" s="5">
        <f>SUBTOTAL(9,K21:K22)</f>
        <v>13000</v>
      </c>
      <c r="L23" s="5">
        <f>SUBTOTAL(9,L21:L22)</f>
        <v>1274338000</v>
      </c>
      <c r="M23" s="4">
        <f>L23/K23</f>
        <v>98026</v>
      </c>
      <c r="N23" s="5">
        <f>SUBTOTAL(9,N21:N22)</f>
        <v>13000</v>
      </c>
      <c r="O23" s="5">
        <f>SUBTOTAL(9,O21:O22)</f>
        <v>1289743000</v>
      </c>
      <c r="P23" s="4">
        <f>O23/N23</f>
        <v>99211</v>
      </c>
      <c r="Q23" s="5"/>
      <c r="R23" s="5"/>
      <c r="S23" s="4"/>
      <c r="T23" s="5"/>
      <c r="U23" s="5"/>
      <c r="V23" s="4"/>
      <c r="W23" s="5"/>
      <c r="X23" s="5"/>
      <c r="Y23" s="4"/>
      <c r="Z23" s="5"/>
      <c r="AA23" s="5"/>
      <c r="AB23" s="4"/>
      <c r="AC23" s="5"/>
      <c r="AD23" s="5"/>
      <c r="AE23" s="4"/>
      <c r="AF23" s="5"/>
      <c r="AG23" s="5"/>
      <c r="AH23" s="4"/>
      <c r="AI23" s="5"/>
      <c r="AJ23" s="5"/>
      <c r="AK23" s="4"/>
      <c r="AL23" s="5"/>
      <c r="AM23" s="5"/>
      <c r="AN23" s="4"/>
      <c r="AO23" s="5"/>
      <c r="AP23" s="5"/>
      <c r="AQ23" s="4"/>
      <c r="AR23" s="4">
        <f t="shared" si="2"/>
        <v>39000</v>
      </c>
      <c r="AS23" s="4">
        <f t="shared" si="3"/>
        <v>3765736000</v>
      </c>
      <c r="AT23" s="4">
        <f t="shared" si="4"/>
        <v>96557.333333333328</v>
      </c>
    </row>
    <row r="24" spans="1:46" hidden="1" x14ac:dyDescent="0.15">
      <c r="A24" s="32"/>
      <c r="B24" t="s">
        <v>5</v>
      </c>
      <c r="C24" t="s">
        <v>6</v>
      </c>
      <c r="D24" t="s">
        <v>21</v>
      </c>
      <c r="Z24" s="4"/>
      <c r="AA24" s="4"/>
      <c r="AB24" s="4"/>
      <c r="AC24" s="5">
        <v>12000</v>
      </c>
      <c r="AD24" s="6">
        <v>1263876000</v>
      </c>
      <c r="AE24" s="4">
        <f>AD24/AC24</f>
        <v>105323</v>
      </c>
      <c r="AR24" s="4">
        <f t="shared" si="2"/>
        <v>12000</v>
      </c>
      <c r="AS24" s="4">
        <f t="shared" si="3"/>
        <v>1263876000</v>
      </c>
      <c r="AT24" s="4">
        <f t="shared" si="4"/>
        <v>105323</v>
      </c>
    </row>
    <row r="25" spans="1:46" hidden="1" x14ac:dyDescent="0.15">
      <c r="A25" s="32"/>
      <c r="B25" t="s">
        <v>5</v>
      </c>
      <c r="C25" t="s">
        <v>6</v>
      </c>
      <c r="D25" t="s">
        <v>22</v>
      </c>
      <c r="AR25" s="4">
        <f t="shared" si="2"/>
        <v>0</v>
      </c>
      <c r="AS25" s="4">
        <f t="shared" si="3"/>
        <v>0</v>
      </c>
      <c r="AT25" s="4" t="e">
        <f t="shared" si="4"/>
        <v>#DIV/0!</v>
      </c>
    </row>
    <row r="26" spans="1:46" hidden="1" x14ac:dyDescent="0.15">
      <c r="A26" s="32"/>
      <c r="B26" t="s">
        <v>5</v>
      </c>
      <c r="C26" t="s">
        <v>6</v>
      </c>
      <c r="D26" t="s">
        <v>22</v>
      </c>
      <c r="AR26" s="4">
        <f t="shared" si="2"/>
        <v>0</v>
      </c>
      <c r="AS26" s="4">
        <f t="shared" si="3"/>
        <v>0</v>
      </c>
      <c r="AT26" s="4" t="e">
        <f t="shared" si="4"/>
        <v>#DIV/0!</v>
      </c>
    </row>
    <row r="27" spans="1:46" hidden="1" x14ac:dyDescent="0.15">
      <c r="A27" s="32"/>
      <c r="B27" t="s">
        <v>5</v>
      </c>
      <c r="C27" t="s">
        <v>6</v>
      </c>
      <c r="D27" t="s">
        <v>24</v>
      </c>
      <c r="Z27" s="4"/>
      <c r="AA27" s="4"/>
      <c r="AB27" s="4"/>
      <c r="AR27" s="4">
        <f t="shared" si="2"/>
        <v>0</v>
      </c>
      <c r="AS27" s="4">
        <f t="shared" si="3"/>
        <v>0</v>
      </c>
      <c r="AT27" s="4" t="e">
        <f t="shared" si="4"/>
        <v>#DIV/0!</v>
      </c>
    </row>
    <row r="28" spans="1:46" x14ac:dyDescent="0.15">
      <c r="A28" s="32"/>
      <c r="B28" t="s">
        <v>75</v>
      </c>
      <c r="C28" t="s">
        <v>6</v>
      </c>
      <c r="D28" s="1" t="s">
        <v>105</v>
      </c>
      <c r="E28" s="5"/>
      <c r="F28" s="5"/>
      <c r="G28" s="4"/>
      <c r="H28" s="5">
        <f>SUBTOTAL(9,H6:H27)</f>
        <v>39000</v>
      </c>
      <c r="I28" s="5">
        <f>SUBTOTAL(9,I6:I27)</f>
        <v>3620630000</v>
      </c>
      <c r="J28" s="4">
        <f>I28/H28</f>
        <v>92836.666666666672</v>
      </c>
      <c r="K28" s="5">
        <f>SUBTOTAL(9,K6:K27)</f>
        <v>25000</v>
      </c>
      <c r="L28" s="5">
        <f>SUBTOTAL(9,L6:L27)</f>
        <v>2454082000</v>
      </c>
      <c r="M28" s="4">
        <f>L28/K28</f>
        <v>98163.28</v>
      </c>
      <c r="N28" s="5">
        <f>SUBTOTAL(9,N6:N27)</f>
        <v>25000</v>
      </c>
      <c r="O28" s="5">
        <f>SUBTOTAL(9,O6:O27)</f>
        <v>2486119000</v>
      </c>
      <c r="P28" s="4">
        <f>O28/N28</f>
        <v>99444.76</v>
      </c>
      <c r="Q28" s="5">
        <f>SUBTOTAL(9,Q6:Q27)</f>
        <v>13000</v>
      </c>
      <c r="R28" s="5">
        <f>SUBTOTAL(9,R6:R27)</f>
        <v>1351740000</v>
      </c>
      <c r="S28" s="4">
        <f>R28/Q28</f>
        <v>103980</v>
      </c>
      <c r="T28" s="5">
        <f>SUBTOTAL(9,T6:T27)</f>
        <v>24000</v>
      </c>
      <c r="U28" s="5">
        <f>SUBTOTAL(9,U6:U27)</f>
        <v>2441712000</v>
      </c>
      <c r="V28" s="4">
        <f>U28/T28</f>
        <v>101738</v>
      </c>
      <c r="W28" s="5"/>
      <c r="X28" s="5"/>
      <c r="Y28" s="4"/>
      <c r="Z28" s="5">
        <f>SUBTOTAL(9,Z6:Z27)</f>
        <v>39000</v>
      </c>
      <c r="AA28" s="5">
        <f>SUBTOTAL(9,AA6:AA27)</f>
        <v>4019743000</v>
      </c>
      <c r="AB28" s="4">
        <f>AA28/Z28</f>
        <v>103070.33333333333</v>
      </c>
      <c r="AC28" s="5">
        <f>SUBTOTAL(9,AC6:AC27)</f>
        <v>24000</v>
      </c>
      <c r="AD28" s="5">
        <f>SUBTOTAL(9,AD6:AD27)</f>
        <v>2518332000</v>
      </c>
      <c r="AE28" s="4">
        <f>AD28/AC28</f>
        <v>104930.5</v>
      </c>
      <c r="AF28" s="5">
        <f>SUBTOTAL(9,AF6:AF27)</f>
        <v>12000</v>
      </c>
      <c r="AG28" s="5">
        <f>SUBTOTAL(9,AG6:AG27)</f>
        <v>1256100000</v>
      </c>
      <c r="AH28" s="4">
        <f>AG28/AF28</f>
        <v>104675</v>
      </c>
      <c r="AI28" s="5">
        <f>SUBTOTAL(9,AI6:AI27)</f>
        <v>26000</v>
      </c>
      <c r="AJ28" s="5">
        <f>SUBTOTAL(9,AJ6:AJ27)</f>
        <v>2670577000</v>
      </c>
      <c r="AK28" s="4">
        <f>AJ28/AI28</f>
        <v>102714.5</v>
      </c>
      <c r="AL28" s="5">
        <f>SUBTOTAL(9,AL6:AL27)</f>
        <v>13000</v>
      </c>
      <c r="AM28" s="5">
        <f>SUBTOTAL(9,AM6:AM27)</f>
        <v>1347034000</v>
      </c>
      <c r="AN28" s="4">
        <f>AM28/AL28</f>
        <v>103618</v>
      </c>
      <c r="AO28" s="5">
        <f>SUBTOTAL(9,AO6:AO27)</f>
        <v>26000</v>
      </c>
      <c r="AP28" s="5">
        <f>SUBTOTAL(9,AP6:AP27)</f>
        <v>2725333000</v>
      </c>
      <c r="AQ28" s="4">
        <f>AP28/AO28</f>
        <v>104820.5</v>
      </c>
      <c r="AR28" s="4">
        <f t="shared" si="2"/>
        <v>266000</v>
      </c>
      <c r="AS28" s="4">
        <f t="shared" si="3"/>
        <v>26891402000</v>
      </c>
      <c r="AT28" s="4">
        <f t="shared" si="4"/>
        <v>101095.4962406015</v>
      </c>
    </row>
    <row r="29" spans="1:46" hidden="1" x14ac:dyDescent="0.15">
      <c r="A29" s="32"/>
      <c r="B29" t="s">
        <v>27</v>
      </c>
      <c r="C29" t="s">
        <v>6</v>
      </c>
      <c r="D29" t="s">
        <v>7</v>
      </c>
      <c r="Q29" s="5">
        <v>12000</v>
      </c>
      <c r="R29" s="6">
        <v>1185384000</v>
      </c>
      <c r="S29" s="4">
        <f>R29/Q29</f>
        <v>98782</v>
      </c>
      <c r="AR29" s="4">
        <f t="shared" si="2"/>
        <v>12000</v>
      </c>
      <c r="AS29" s="4">
        <f t="shared" si="3"/>
        <v>1185384000</v>
      </c>
      <c r="AT29" s="4">
        <f t="shared" si="4"/>
        <v>98782</v>
      </c>
    </row>
    <row r="30" spans="1:46" hidden="1" x14ac:dyDescent="0.15">
      <c r="A30" s="32"/>
      <c r="B30" t="s">
        <v>27</v>
      </c>
      <c r="C30" t="s">
        <v>6</v>
      </c>
      <c r="D30" t="s">
        <v>17</v>
      </c>
      <c r="K30" s="5">
        <v>12000</v>
      </c>
      <c r="L30" s="4">
        <v>1171452000</v>
      </c>
      <c r="M30" s="4">
        <f>L30/K30</f>
        <v>97621</v>
      </c>
      <c r="AL30" s="5">
        <v>12000</v>
      </c>
      <c r="AM30" s="4">
        <v>1134324000</v>
      </c>
      <c r="AN30" s="4">
        <f>AM30/AL30</f>
        <v>94527</v>
      </c>
      <c r="AR30" s="4">
        <f t="shared" si="2"/>
        <v>24000</v>
      </c>
      <c r="AS30" s="4">
        <f t="shared" si="3"/>
        <v>2305776000</v>
      </c>
      <c r="AT30" s="4">
        <f t="shared" si="4"/>
        <v>96074</v>
      </c>
    </row>
    <row r="31" spans="1:46" x14ac:dyDescent="0.15">
      <c r="A31" s="32"/>
      <c r="B31" t="s">
        <v>76</v>
      </c>
      <c r="C31" t="s">
        <v>6</v>
      </c>
      <c r="D31" s="1" t="s">
        <v>105</v>
      </c>
      <c r="E31" s="5"/>
      <c r="F31" s="5"/>
      <c r="G31" s="4"/>
      <c r="H31" s="5"/>
      <c r="I31" s="5"/>
      <c r="J31" s="4"/>
      <c r="K31" s="5">
        <f>SUBTOTAL(9,K29:K30)</f>
        <v>12000</v>
      </c>
      <c r="L31" s="5">
        <f>SUBTOTAL(9,L29:L30)</f>
        <v>1171452000</v>
      </c>
      <c r="M31" s="4">
        <f>L31/K31</f>
        <v>97621</v>
      </c>
      <c r="N31" s="5"/>
      <c r="O31" s="5"/>
      <c r="P31" s="4"/>
      <c r="Q31" s="5">
        <f>SUBTOTAL(9,Q29:Q30)</f>
        <v>12000</v>
      </c>
      <c r="R31" s="5">
        <f>SUBTOTAL(9,R29:R30)</f>
        <v>1185384000</v>
      </c>
      <c r="S31" s="4">
        <f>R31/Q31</f>
        <v>98782</v>
      </c>
      <c r="T31" s="5"/>
      <c r="U31" s="5"/>
      <c r="V31" s="4"/>
      <c r="W31" s="5"/>
      <c r="X31" s="5"/>
      <c r="Y31" s="4"/>
      <c r="Z31" s="5"/>
      <c r="AA31" s="5"/>
      <c r="AB31" s="4"/>
      <c r="AC31" s="5"/>
      <c r="AD31" s="5"/>
      <c r="AE31" s="4"/>
      <c r="AF31" s="5"/>
      <c r="AG31" s="5"/>
      <c r="AH31" s="4"/>
      <c r="AI31" s="5"/>
      <c r="AJ31" s="5"/>
      <c r="AK31" s="4"/>
      <c r="AL31" s="5">
        <f>SUBTOTAL(9,AL29:AL30)</f>
        <v>12000</v>
      </c>
      <c r="AM31" s="5">
        <f>SUBTOTAL(9,AM29:AM30)</f>
        <v>1134324000</v>
      </c>
      <c r="AN31" s="4">
        <f>AM31/AL31</f>
        <v>94527</v>
      </c>
      <c r="AO31" s="5"/>
      <c r="AP31" s="5"/>
      <c r="AQ31" s="4"/>
      <c r="AR31" s="4">
        <f t="shared" si="2"/>
        <v>36000</v>
      </c>
      <c r="AS31" s="4">
        <f t="shared" si="3"/>
        <v>3491160000</v>
      </c>
      <c r="AT31" s="4">
        <f t="shared" si="4"/>
        <v>96976.666666666672</v>
      </c>
    </row>
    <row r="32" spans="1:46" hidden="1" x14ac:dyDescent="0.15">
      <c r="A32" s="32"/>
      <c r="B32" t="s">
        <v>28</v>
      </c>
      <c r="C32" t="s">
        <v>6</v>
      </c>
      <c r="D32" t="s">
        <v>12</v>
      </c>
      <c r="N32" s="5">
        <v>12000</v>
      </c>
      <c r="O32" s="4">
        <v>1174656000</v>
      </c>
      <c r="P32" s="4">
        <f>O32/N32</f>
        <v>97888</v>
      </c>
      <c r="T32" s="5">
        <v>12000</v>
      </c>
      <c r="U32" s="6">
        <v>1191816000</v>
      </c>
      <c r="V32" s="4">
        <f>U32/T32</f>
        <v>99318</v>
      </c>
      <c r="AF32" s="5">
        <v>12000</v>
      </c>
      <c r="AG32" s="6">
        <v>1151856000</v>
      </c>
      <c r="AH32" s="4">
        <f>AG32/AF32</f>
        <v>95988</v>
      </c>
      <c r="AR32" s="4">
        <f t="shared" si="2"/>
        <v>36000</v>
      </c>
      <c r="AS32" s="4">
        <f t="shared" si="3"/>
        <v>3518328000</v>
      </c>
      <c r="AT32" s="4">
        <f t="shared" si="4"/>
        <v>97731.333333333328</v>
      </c>
    </row>
    <row r="33" spans="1:46" hidden="1" x14ac:dyDescent="0.15">
      <c r="A33" s="32"/>
      <c r="B33" t="s">
        <v>28</v>
      </c>
      <c r="C33" t="s">
        <v>6</v>
      </c>
      <c r="D33" t="s">
        <v>30</v>
      </c>
      <c r="AR33" s="4">
        <f t="shared" si="2"/>
        <v>0</v>
      </c>
      <c r="AS33" s="4">
        <f t="shared" si="3"/>
        <v>0</v>
      </c>
      <c r="AT33" s="4" t="e">
        <f t="shared" si="4"/>
        <v>#DIV/0!</v>
      </c>
    </row>
    <row r="34" spans="1:46" hidden="1" x14ac:dyDescent="0.15">
      <c r="A34" s="32"/>
      <c r="B34" t="s">
        <v>28</v>
      </c>
      <c r="C34" t="s">
        <v>6</v>
      </c>
      <c r="D34" t="s">
        <v>31</v>
      </c>
      <c r="T34" s="5">
        <v>12000</v>
      </c>
      <c r="U34" s="6">
        <v>1200132000</v>
      </c>
      <c r="V34" s="4">
        <f>U34/T34</f>
        <v>100011</v>
      </c>
      <c r="AR34" s="4">
        <f t="shared" si="2"/>
        <v>12000</v>
      </c>
      <c r="AS34" s="4">
        <f t="shared" si="3"/>
        <v>1200132000</v>
      </c>
      <c r="AT34" s="4">
        <f t="shared" si="4"/>
        <v>100011</v>
      </c>
    </row>
    <row r="35" spans="1:46" x14ac:dyDescent="0.15">
      <c r="A35" s="32"/>
      <c r="B35" t="s">
        <v>119</v>
      </c>
      <c r="C35" t="s">
        <v>6</v>
      </c>
      <c r="D35" s="1" t="s">
        <v>105</v>
      </c>
      <c r="E35" s="5"/>
      <c r="F35" s="5"/>
      <c r="G35" s="4"/>
      <c r="H35" s="5"/>
      <c r="I35" s="5"/>
      <c r="J35" s="4"/>
      <c r="K35" s="5"/>
      <c r="L35" s="5"/>
      <c r="M35" s="4"/>
      <c r="N35" s="5">
        <f>SUBTOTAL(9,N32:N34)</f>
        <v>12000</v>
      </c>
      <c r="O35" s="5">
        <f>SUBTOTAL(9,O32:O34)</f>
        <v>1174656000</v>
      </c>
      <c r="P35" s="4">
        <f>O35/N35</f>
        <v>97888</v>
      </c>
      <c r="Q35" s="5"/>
      <c r="R35" s="5"/>
      <c r="S35" s="4"/>
      <c r="T35" s="5">
        <f>SUBTOTAL(9,T32:T34)</f>
        <v>24000</v>
      </c>
      <c r="U35" s="5">
        <f>SUBTOTAL(9,U32:U34)</f>
        <v>2391948000</v>
      </c>
      <c r="V35" s="4">
        <f>U35/T35</f>
        <v>99664.5</v>
      </c>
      <c r="W35" s="5"/>
      <c r="X35" s="5"/>
      <c r="Y35" s="4"/>
      <c r="Z35" s="5"/>
      <c r="AA35" s="5"/>
      <c r="AB35" s="4"/>
      <c r="AC35" s="5"/>
      <c r="AD35" s="5"/>
      <c r="AE35" s="4"/>
      <c r="AF35" s="5">
        <f>SUBTOTAL(9,AF32:AF34)</f>
        <v>12000</v>
      </c>
      <c r="AG35" s="5">
        <f>SUBTOTAL(9,AG32:AG34)</f>
        <v>1151856000</v>
      </c>
      <c r="AH35" s="4">
        <f>AG35/AF35</f>
        <v>95988</v>
      </c>
      <c r="AI35" s="5"/>
      <c r="AJ35" s="5"/>
      <c r="AK35" s="4"/>
      <c r="AL35" s="5"/>
      <c r="AM35" s="5"/>
      <c r="AN35" s="4"/>
      <c r="AO35" s="5"/>
      <c r="AP35" s="5"/>
      <c r="AQ35" s="4"/>
      <c r="AR35" s="4">
        <f t="shared" si="2"/>
        <v>48000</v>
      </c>
      <c r="AS35" s="4">
        <f t="shared" si="3"/>
        <v>4718460000</v>
      </c>
      <c r="AT35" s="4">
        <f t="shared" si="4"/>
        <v>98301.25</v>
      </c>
    </row>
    <row r="36" spans="1:46" hidden="1" x14ac:dyDescent="0.15">
      <c r="A36" s="32"/>
      <c r="B36" t="s">
        <v>32</v>
      </c>
      <c r="C36" t="s">
        <v>33</v>
      </c>
      <c r="D36" t="s">
        <v>29</v>
      </c>
      <c r="E36" s="5"/>
      <c r="F36" s="5"/>
      <c r="G36" s="4" t="e">
        <f>F36/E36</f>
        <v>#DIV/0!</v>
      </c>
      <c r="K36" s="5">
        <v>7000</v>
      </c>
      <c r="L36" s="4">
        <v>352926000</v>
      </c>
      <c r="M36" s="4">
        <f>L36/K36</f>
        <v>50418</v>
      </c>
      <c r="N36" s="5">
        <v>7000</v>
      </c>
      <c r="O36" s="4">
        <v>346052000</v>
      </c>
      <c r="P36" s="4">
        <f>O36/N36</f>
        <v>49436</v>
      </c>
      <c r="Q36" s="4">
        <v>7000</v>
      </c>
      <c r="R36" s="4">
        <v>354291000</v>
      </c>
      <c r="S36" s="4">
        <f>R36/Q36</f>
        <v>50613</v>
      </c>
      <c r="T36" s="5">
        <v>7000</v>
      </c>
      <c r="U36" s="6">
        <v>352499000</v>
      </c>
      <c r="V36" s="4">
        <f>U36/T36</f>
        <v>50357</v>
      </c>
      <c r="W36" s="5"/>
      <c r="X36" s="6"/>
      <c r="Y36" s="4"/>
      <c r="Z36" s="5">
        <v>6000</v>
      </c>
      <c r="AA36" s="6">
        <v>313560000</v>
      </c>
      <c r="AB36" s="4">
        <f>AA36/Z36</f>
        <v>52260</v>
      </c>
      <c r="AC36" s="4"/>
      <c r="AD36" s="4"/>
      <c r="AE36" s="4"/>
      <c r="AF36" s="5"/>
      <c r="AG36" s="6"/>
      <c r="AH36" s="4" t="e">
        <f>AG36/AF36</f>
        <v>#DIV/0!</v>
      </c>
      <c r="AI36" s="5"/>
      <c r="AJ36" s="6"/>
      <c r="AK36" s="4" t="e">
        <f>AJ36/AI36</f>
        <v>#DIV/0!</v>
      </c>
      <c r="AL36" s="5"/>
      <c r="AM36" s="6"/>
      <c r="AN36" s="4" t="e">
        <f>AM36/AL36</f>
        <v>#DIV/0!</v>
      </c>
      <c r="AR36" s="4">
        <f t="shared" si="2"/>
        <v>34000</v>
      </c>
      <c r="AS36" s="4">
        <f t="shared" si="3"/>
        <v>1719328000</v>
      </c>
      <c r="AT36" s="4">
        <f t="shared" si="4"/>
        <v>50568.470588235294</v>
      </c>
    </row>
    <row r="37" spans="1:46" hidden="1" x14ac:dyDescent="0.15">
      <c r="A37" s="32"/>
      <c r="B37" t="s">
        <v>32</v>
      </c>
      <c r="C37" t="s">
        <v>33</v>
      </c>
      <c r="D37" t="s">
        <v>29</v>
      </c>
      <c r="K37" s="5"/>
      <c r="L37" s="6"/>
      <c r="M37" s="4"/>
      <c r="N37" s="5">
        <v>7000</v>
      </c>
      <c r="O37" s="4">
        <v>346052000</v>
      </c>
      <c r="P37" s="4">
        <f>O37/N37</f>
        <v>49436</v>
      </c>
      <c r="T37" s="5">
        <v>7000</v>
      </c>
      <c r="U37" s="6">
        <v>353430000</v>
      </c>
      <c r="V37" s="4">
        <f>U37/T37</f>
        <v>50490</v>
      </c>
      <c r="W37" s="5"/>
      <c r="X37" s="6"/>
      <c r="Y37" s="4"/>
      <c r="Z37" s="5">
        <v>6000</v>
      </c>
      <c r="AA37" s="6">
        <v>309522000</v>
      </c>
      <c r="AB37" s="4">
        <f>AA37/Z37</f>
        <v>51587</v>
      </c>
      <c r="AC37" s="4"/>
      <c r="AF37" s="5"/>
      <c r="AG37" s="6"/>
      <c r="AH37" s="4" t="e">
        <f>AG37/AF37</f>
        <v>#DIV/0!</v>
      </c>
      <c r="AL37" s="5"/>
      <c r="AM37" s="6"/>
      <c r="AN37" s="4" t="e">
        <f>AM37/AL37</f>
        <v>#DIV/0!</v>
      </c>
      <c r="AR37" s="4">
        <f t="shared" si="2"/>
        <v>20000</v>
      </c>
      <c r="AS37" s="4">
        <f t="shared" si="3"/>
        <v>1009004000</v>
      </c>
      <c r="AT37" s="4">
        <f t="shared" si="4"/>
        <v>50450.2</v>
      </c>
    </row>
    <row r="38" spans="1:46" hidden="1" x14ac:dyDescent="0.15">
      <c r="A38" s="32"/>
      <c r="B38" t="s">
        <v>32</v>
      </c>
      <c r="C38" t="s">
        <v>33</v>
      </c>
      <c r="D38" t="s">
        <v>29</v>
      </c>
      <c r="K38" s="5"/>
      <c r="L38" s="6"/>
      <c r="M38" s="4"/>
      <c r="N38" s="5">
        <v>7000</v>
      </c>
      <c r="O38" s="4">
        <v>347802000</v>
      </c>
      <c r="P38" s="4">
        <f>O38/N38</f>
        <v>49686</v>
      </c>
      <c r="T38" s="21"/>
      <c r="U38" s="21"/>
      <c r="V38" s="21"/>
      <c r="AL38" s="5"/>
      <c r="AM38" s="6"/>
      <c r="AN38" s="4" t="e">
        <f>AM38/AL38</f>
        <v>#DIV/0!</v>
      </c>
      <c r="AR38" s="4">
        <f t="shared" si="2"/>
        <v>7000</v>
      </c>
      <c r="AS38" s="4">
        <f t="shared" si="3"/>
        <v>347802000</v>
      </c>
      <c r="AT38" s="4">
        <f t="shared" si="4"/>
        <v>49686</v>
      </c>
    </row>
    <row r="39" spans="1:46" hidden="1" x14ac:dyDescent="0.15">
      <c r="A39" s="32"/>
      <c r="B39" t="s">
        <v>32</v>
      </c>
      <c r="C39" t="s">
        <v>33</v>
      </c>
      <c r="D39" t="s">
        <v>29</v>
      </c>
      <c r="AR39" s="4">
        <f t="shared" si="2"/>
        <v>0</v>
      </c>
      <c r="AS39" s="4">
        <f t="shared" si="3"/>
        <v>0</v>
      </c>
      <c r="AT39" s="4" t="e">
        <f t="shared" si="4"/>
        <v>#DIV/0!</v>
      </c>
    </row>
    <row r="40" spans="1:46" hidden="1" x14ac:dyDescent="0.15">
      <c r="A40" s="32"/>
      <c r="B40" t="s">
        <v>32</v>
      </c>
      <c r="C40" t="s">
        <v>33</v>
      </c>
      <c r="D40" t="s">
        <v>29</v>
      </c>
      <c r="AR40" s="4">
        <f t="shared" si="2"/>
        <v>0</v>
      </c>
      <c r="AS40" s="4">
        <f t="shared" si="3"/>
        <v>0</v>
      </c>
      <c r="AT40" s="4" t="e">
        <f t="shared" si="4"/>
        <v>#DIV/0!</v>
      </c>
    </row>
    <row r="41" spans="1:46" hidden="1" x14ac:dyDescent="0.15">
      <c r="A41" s="32"/>
      <c r="B41" t="s">
        <v>32</v>
      </c>
      <c r="C41" t="s">
        <v>33</v>
      </c>
      <c r="D41" t="s">
        <v>29</v>
      </c>
      <c r="AR41" s="4">
        <f t="shared" si="2"/>
        <v>0</v>
      </c>
      <c r="AS41" s="4">
        <f t="shared" si="3"/>
        <v>0</v>
      </c>
      <c r="AT41" s="4" t="e">
        <f t="shared" si="4"/>
        <v>#DIV/0!</v>
      </c>
    </row>
    <row r="42" spans="1:46" hidden="1" x14ac:dyDescent="0.15">
      <c r="A42" s="32"/>
      <c r="B42" t="s">
        <v>32</v>
      </c>
      <c r="C42" t="s">
        <v>33</v>
      </c>
      <c r="D42" t="s">
        <v>29</v>
      </c>
      <c r="AR42" s="4">
        <f t="shared" si="2"/>
        <v>0</v>
      </c>
      <c r="AS42" s="4">
        <f t="shared" si="3"/>
        <v>0</v>
      </c>
      <c r="AT42" s="4" t="e">
        <f t="shared" si="4"/>
        <v>#DIV/0!</v>
      </c>
    </row>
    <row r="43" spans="1:46" hidden="1" x14ac:dyDescent="0.15">
      <c r="A43" s="32"/>
      <c r="D43" s="1" t="s">
        <v>34</v>
      </c>
      <c r="E43" s="5"/>
      <c r="F43" s="5"/>
      <c r="G43" s="4"/>
      <c r="H43" s="5"/>
      <c r="I43" s="5"/>
      <c r="J43" s="4"/>
      <c r="K43" s="5">
        <f>SUBTOTAL(9,K36:K42)</f>
        <v>7000</v>
      </c>
      <c r="L43" s="5">
        <f>SUBTOTAL(9,L36:L42)</f>
        <v>352926000</v>
      </c>
      <c r="M43" s="4">
        <f>L43/K43</f>
        <v>50418</v>
      </c>
      <c r="N43" s="5">
        <f>SUBTOTAL(9,N36:N42)</f>
        <v>21000</v>
      </c>
      <c r="O43" s="5">
        <f>SUBTOTAL(9,O36:O42)</f>
        <v>1039906000</v>
      </c>
      <c r="P43" s="4">
        <f>O43/N43</f>
        <v>49519.333333333336</v>
      </c>
      <c r="Q43" s="5">
        <f>SUBTOTAL(9,Q36:Q42)</f>
        <v>7000</v>
      </c>
      <c r="R43" s="5">
        <f>SUBTOTAL(9,R36:R42)</f>
        <v>354291000</v>
      </c>
      <c r="S43" s="4">
        <f>R43/Q43</f>
        <v>50613</v>
      </c>
      <c r="T43" s="5">
        <f>SUBTOTAL(9,T36:T42)</f>
        <v>14000</v>
      </c>
      <c r="U43" s="5">
        <f>SUBTOTAL(9,U36:U42)</f>
        <v>705929000</v>
      </c>
      <c r="V43" s="4">
        <f>U43/T43</f>
        <v>50423.5</v>
      </c>
      <c r="W43" s="5"/>
      <c r="X43" s="5"/>
      <c r="Y43" s="4"/>
      <c r="Z43" s="5">
        <f>SUBTOTAL(9,Z36:Z42)</f>
        <v>12000</v>
      </c>
      <c r="AA43" s="5">
        <f>SUBTOTAL(9,AA36:AA42)</f>
        <v>623082000</v>
      </c>
      <c r="AB43" s="4">
        <f>AA43/Z43</f>
        <v>51923.5</v>
      </c>
      <c r="AC43" s="5"/>
      <c r="AD43" s="5"/>
      <c r="AE43" s="4"/>
      <c r="AF43" s="5"/>
      <c r="AG43" s="5"/>
      <c r="AH43" s="4"/>
      <c r="AI43" s="5"/>
      <c r="AJ43" s="5"/>
      <c r="AK43" s="4"/>
      <c r="AL43" s="5"/>
      <c r="AM43" s="5"/>
      <c r="AN43" s="4"/>
      <c r="AO43" s="5"/>
      <c r="AP43" s="5"/>
      <c r="AQ43" s="4"/>
      <c r="AR43" s="4">
        <f t="shared" si="2"/>
        <v>61000</v>
      </c>
      <c r="AS43" s="4">
        <f t="shared" si="3"/>
        <v>3076134000</v>
      </c>
      <c r="AT43" s="4">
        <f t="shared" si="4"/>
        <v>50428.426229508194</v>
      </c>
    </row>
    <row r="44" spans="1:46" hidden="1" x14ac:dyDescent="0.15">
      <c r="A44" s="32"/>
      <c r="B44" t="s">
        <v>32</v>
      </c>
      <c r="C44" t="s">
        <v>33</v>
      </c>
      <c r="D44" t="s">
        <v>10</v>
      </c>
      <c r="E44" s="5"/>
      <c r="F44" s="6"/>
      <c r="G44" s="4"/>
      <c r="H44" s="5">
        <v>7000</v>
      </c>
      <c r="I44" s="6">
        <v>334950000</v>
      </c>
      <c r="J44" s="4">
        <f>I44/H44</f>
        <v>47850</v>
      </c>
      <c r="K44" s="5">
        <v>7000</v>
      </c>
      <c r="L44" s="4">
        <v>362593000</v>
      </c>
      <c r="M44" s="4">
        <f>L44/K44</f>
        <v>51799</v>
      </c>
      <c r="N44" s="5"/>
      <c r="O44" s="6"/>
      <c r="P44" s="4" t="e">
        <f>O44/N44</f>
        <v>#DIV/0!</v>
      </c>
      <c r="Q44" s="5">
        <v>7000</v>
      </c>
      <c r="R44" s="6">
        <v>354571000</v>
      </c>
      <c r="S44" s="4">
        <f>R44/Q44</f>
        <v>50653</v>
      </c>
      <c r="T44" s="5"/>
      <c r="U44" s="6"/>
      <c r="V44" s="4"/>
      <c r="W44" s="5">
        <v>6850</v>
      </c>
      <c r="X44" s="6">
        <v>349130800</v>
      </c>
      <c r="Y44" s="4">
        <f>X44/W44</f>
        <v>50968</v>
      </c>
      <c r="Z44" s="5">
        <v>7000</v>
      </c>
      <c r="AA44" s="6">
        <v>357889000</v>
      </c>
      <c r="AB44" s="4">
        <f>AA44/Z44</f>
        <v>51127</v>
      </c>
      <c r="AC44" s="5"/>
      <c r="AD44" s="6"/>
      <c r="AE44" s="4"/>
      <c r="AF44" s="5">
        <v>6000</v>
      </c>
      <c r="AG44" s="6">
        <v>342498000</v>
      </c>
      <c r="AH44" s="4">
        <f>AG44/AF44</f>
        <v>57083</v>
      </c>
      <c r="AI44" s="5">
        <v>6000</v>
      </c>
      <c r="AJ44" s="4">
        <v>302316000</v>
      </c>
      <c r="AK44" s="4">
        <f>AJ44/AI44</f>
        <v>50386</v>
      </c>
      <c r="AL44" s="5">
        <v>7000</v>
      </c>
      <c r="AM44" s="4">
        <v>350294000</v>
      </c>
      <c r="AN44" s="4">
        <f>AM44/AL44</f>
        <v>50042</v>
      </c>
      <c r="AO44" s="5">
        <v>7000</v>
      </c>
      <c r="AP44" s="4">
        <v>359660000</v>
      </c>
      <c r="AQ44" s="4">
        <f>AP44/AO44</f>
        <v>51380</v>
      </c>
      <c r="AR44" s="4">
        <f t="shared" si="2"/>
        <v>60850</v>
      </c>
      <c r="AS44" s="4">
        <f t="shared" si="3"/>
        <v>3113901800</v>
      </c>
      <c r="AT44" s="4">
        <f t="shared" si="4"/>
        <v>51173.406737880032</v>
      </c>
    </row>
    <row r="45" spans="1:46" hidden="1" x14ac:dyDescent="0.15">
      <c r="A45" s="32"/>
      <c r="B45" t="s">
        <v>32</v>
      </c>
      <c r="C45" t="s">
        <v>33</v>
      </c>
      <c r="D45" t="s">
        <v>10</v>
      </c>
      <c r="E45" s="5"/>
      <c r="F45" s="6"/>
      <c r="G45" s="4"/>
      <c r="H45" s="5">
        <v>7000</v>
      </c>
      <c r="I45" s="6">
        <v>349706000</v>
      </c>
      <c r="J45" s="4">
        <f>I45/H45</f>
        <v>49958</v>
      </c>
      <c r="K45" s="5"/>
      <c r="L45" s="6"/>
      <c r="M45" s="4"/>
      <c r="N45" s="5"/>
      <c r="O45" s="6"/>
      <c r="P45" s="4" t="e">
        <f>O45/N45</f>
        <v>#DIV/0!</v>
      </c>
      <c r="Q45" s="5"/>
      <c r="R45" s="6"/>
      <c r="S45" s="4"/>
      <c r="T45" s="5"/>
      <c r="U45" s="6"/>
      <c r="V45" s="4"/>
      <c r="W45" s="5"/>
      <c r="X45" s="6"/>
      <c r="Y45" s="4"/>
      <c r="Z45" s="5">
        <v>6000</v>
      </c>
      <c r="AA45" s="6">
        <v>316572000</v>
      </c>
      <c r="AB45" s="4">
        <f>AA45/Z45</f>
        <v>52762</v>
      </c>
      <c r="AC45" s="5"/>
      <c r="AD45" s="6"/>
      <c r="AE45" s="4"/>
      <c r="AF45" s="5"/>
      <c r="AG45" s="6"/>
      <c r="AH45" s="4" t="e">
        <f>AG45/AF45</f>
        <v>#DIV/0!</v>
      </c>
      <c r="AI45" s="5">
        <v>6000</v>
      </c>
      <c r="AJ45" s="4">
        <v>305508000</v>
      </c>
      <c r="AK45" s="4">
        <f>AJ45/AI45</f>
        <v>50918</v>
      </c>
      <c r="AL45" s="5"/>
      <c r="AM45" s="6"/>
      <c r="AN45" s="4"/>
      <c r="AO45" s="5">
        <v>6312</v>
      </c>
      <c r="AP45" s="4">
        <v>321192432</v>
      </c>
      <c r="AQ45" s="4">
        <f>AP45/AO45</f>
        <v>50886</v>
      </c>
      <c r="AR45" s="4">
        <f t="shared" si="2"/>
        <v>25312</v>
      </c>
      <c r="AS45" s="4">
        <f t="shared" si="3"/>
        <v>1292978432</v>
      </c>
      <c r="AT45" s="4">
        <f t="shared" si="4"/>
        <v>51081.638432364096</v>
      </c>
    </row>
    <row r="46" spans="1:46" hidden="1" x14ac:dyDescent="0.15">
      <c r="A46" s="32"/>
      <c r="B46" t="s">
        <v>32</v>
      </c>
      <c r="C46" t="s">
        <v>33</v>
      </c>
      <c r="D46" t="s">
        <v>10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 t="e">
        <f>O46/N46</f>
        <v>#DIV/0!</v>
      </c>
      <c r="Q46" s="5"/>
      <c r="R46" s="6"/>
      <c r="S46" s="4"/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4">
        <f t="shared" si="2"/>
        <v>0</v>
      </c>
      <c r="AS46" s="4">
        <f t="shared" si="3"/>
        <v>0</v>
      </c>
      <c r="AT46" s="4" t="e">
        <f t="shared" si="4"/>
        <v>#DIV/0!</v>
      </c>
    </row>
    <row r="47" spans="1:46" hidden="1" x14ac:dyDescent="0.15">
      <c r="A47" s="32"/>
      <c r="B47" t="s">
        <v>32</v>
      </c>
      <c r="C47" t="s">
        <v>33</v>
      </c>
      <c r="D47" t="s">
        <v>10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/>
      <c r="R47" s="6"/>
      <c r="S47" s="4"/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4">
        <f t="shared" si="2"/>
        <v>0</v>
      </c>
      <c r="AS47" s="4">
        <f t="shared" si="3"/>
        <v>0</v>
      </c>
      <c r="AT47" s="4" t="e">
        <f t="shared" si="4"/>
        <v>#DIV/0!</v>
      </c>
    </row>
    <row r="48" spans="1:46" hidden="1" x14ac:dyDescent="0.15">
      <c r="A48" s="32"/>
      <c r="D48" s="1" t="s">
        <v>11</v>
      </c>
      <c r="E48" s="5"/>
      <c r="F48" s="5"/>
      <c r="G48" s="4"/>
      <c r="H48" s="5">
        <f>SUBTOTAL(9,H44:H47)</f>
        <v>14000</v>
      </c>
      <c r="I48" s="5">
        <f>SUBTOTAL(9,I44:I47)</f>
        <v>684656000</v>
      </c>
      <c r="J48" s="4">
        <f>I48/H48</f>
        <v>48904</v>
      </c>
      <c r="K48" s="5">
        <f>SUBTOTAL(9,K44:K47)</f>
        <v>7000</v>
      </c>
      <c r="L48" s="5">
        <f>SUBTOTAL(9,L44:L47)</f>
        <v>362593000</v>
      </c>
      <c r="M48" s="4">
        <f>L48/K48</f>
        <v>51799</v>
      </c>
      <c r="N48" s="5"/>
      <c r="O48" s="5"/>
      <c r="P48" s="4"/>
      <c r="Q48" s="5">
        <f>SUBTOTAL(9,Q44:Q47)</f>
        <v>7000</v>
      </c>
      <c r="R48" s="5">
        <f>SUBTOTAL(9,R44:R47)</f>
        <v>354571000</v>
      </c>
      <c r="S48" s="4">
        <f>R48/Q48</f>
        <v>50653</v>
      </c>
      <c r="T48" s="5"/>
      <c r="U48" s="5"/>
      <c r="V48" s="4"/>
      <c r="W48" s="5">
        <f>SUBTOTAL(9,W44:W47)</f>
        <v>6850</v>
      </c>
      <c r="X48" s="5">
        <f>SUBTOTAL(9,X44:X47)</f>
        <v>349130800</v>
      </c>
      <c r="Y48" s="4">
        <f>X48/W48</f>
        <v>50968</v>
      </c>
      <c r="Z48" s="5">
        <f>SUBTOTAL(9,Z44:Z47)</f>
        <v>13000</v>
      </c>
      <c r="AA48" s="5">
        <f>SUBTOTAL(9,AA44:AA47)</f>
        <v>674461000</v>
      </c>
      <c r="AB48" s="4">
        <f>AA48/Z48</f>
        <v>51881.615384615383</v>
      </c>
      <c r="AC48" s="5"/>
      <c r="AD48" s="5"/>
      <c r="AE48" s="4"/>
      <c r="AF48" s="5">
        <f>SUBTOTAL(9,AF44:AF47)</f>
        <v>6000</v>
      </c>
      <c r="AG48" s="5">
        <f>SUBTOTAL(9,AG44:AG47)</f>
        <v>342498000</v>
      </c>
      <c r="AH48" s="4">
        <f>AG48/AF48</f>
        <v>57083</v>
      </c>
      <c r="AI48" s="5">
        <f>SUBTOTAL(9,AI44:AI47)</f>
        <v>12000</v>
      </c>
      <c r="AJ48" s="5">
        <f>SUBTOTAL(9,AJ44:AJ47)</f>
        <v>607824000</v>
      </c>
      <c r="AK48" s="4">
        <f>AJ48/AI48</f>
        <v>50652</v>
      </c>
      <c r="AL48" s="5">
        <f>SUBTOTAL(9,AL44:AL47)</f>
        <v>7000</v>
      </c>
      <c r="AM48" s="5">
        <f>SUBTOTAL(9,AM44:AM47)</f>
        <v>350294000</v>
      </c>
      <c r="AN48" s="4">
        <f>AM48/AL48</f>
        <v>50042</v>
      </c>
      <c r="AO48" s="5">
        <f>SUBTOTAL(9,AO44:AO47)</f>
        <v>13312</v>
      </c>
      <c r="AP48" s="5">
        <f>SUBTOTAL(9,AP44:AP47)</f>
        <v>680852432</v>
      </c>
      <c r="AQ48" s="4">
        <f>AP48/AO48</f>
        <v>51145.765625</v>
      </c>
      <c r="AR48" s="4">
        <f t="shared" si="2"/>
        <v>86162</v>
      </c>
      <c r="AS48" s="4">
        <f t="shared" si="3"/>
        <v>4406880232</v>
      </c>
      <c r="AT48" s="4">
        <f t="shared" si="4"/>
        <v>51146.447761194031</v>
      </c>
    </row>
    <row r="49" spans="1:46" hidden="1" x14ac:dyDescent="0.15">
      <c r="A49" s="32"/>
      <c r="B49" t="s">
        <v>32</v>
      </c>
      <c r="C49" t="s">
        <v>33</v>
      </c>
      <c r="D49" t="s">
        <v>35</v>
      </c>
      <c r="E49" s="5">
        <v>7000</v>
      </c>
      <c r="F49" s="6">
        <v>377230000</v>
      </c>
      <c r="G49" s="4">
        <f>F49/E49</f>
        <v>53890</v>
      </c>
      <c r="H49" s="5"/>
      <c r="I49" s="6"/>
      <c r="J49" s="4"/>
      <c r="K49" s="5">
        <v>7000</v>
      </c>
      <c r="L49" s="4">
        <v>352926000</v>
      </c>
      <c r="M49" s="4">
        <f>L49/K49</f>
        <v>50418</v>
      </c>
      <c r="N49" s="5"/>
      <c r="O49" s="6"/>
      <c r="P49" s="4"/>
      <c r="Q49" s="5"/>
      <c r="R49" s="6"/>
      <c r="S49" s="4" t="e">
        <f>R49/Q49</f>
        <v>#DIV/0!</v>
      </c>
      <c r="T49" s="5"/>
      <c r="U49" s="6"/>
      <c r="V49" s="4"/>
      <c r="W49" s="5"/>
      <c r="X49" s="6"/>
      <c r="Y49" s="4"/>
      <c r="Z49" s="5"/>
      <c r="AA49" s="6"/>
      <c r="AB49" s="4"/>
      <c r="AC49" s="5">
        <v>6000</v>
      </c>
      <c r="AD49" s="6">
        <v>335628000</v>
      </c>
      <c r="AE49" s="4">
        <f>AD49/AC49</f>
        <v>55938</v>
      </c>
      <c r="AF49" s="5">
        <v>6000</v>
      </c>
      <c r="AG49" s="6">
        <v>338910000</v>
      </c>
      <c r="AH49" s="4">
        <f>AG49/AF49</f>
        <v>56485</v>
      </c>
      <c r="AI49" s="5">
        <v>6000</v>
      </c>
      <c r="AJ49" s="4">
        <v>307914000</v>
      </c>
      <c r="AK49" s="4">
        <f>AJ49/AI49</f>
        <v>51319</v>
      </c>
      <c r="AL49" s="5">
        <v>6000</v>
      </c>
      <c r="AM49" s="4">
        <v>305868000</v>
      </c>
      <c r="AN49" s="4">
        <f>AM49/AL49</f>
        <v>50978</v>
      </c>
      <c r="AO49" s="5"/>
      <c r="AP49" s="6"/>
      <c r="AQ49" s="4"/>
      <c r="AR49" s="4">
        <f t="shared" si="2"/>
        <v>38000</v>
      </c>
      <c r="AS49" s="4">
        <f t="shared" si="3"/>
        <v>2018476000</v>
      </c>
      <c r="AT49" s="4">
        <f t="shared" si="4"/>
        <v>53117.789473684214</v>
      </c>
    </row>
    <row r="50" spans="1:46" hidden="1" x14ac:dyDescent="0.15">
      <c r="A50" s="32"/>
      <c r="B50" t="s">
        <v>32</v>
      </c>
      <c r="C50" t="s">
        <v>33</v>
      </c>
      <c r="D50" t="s">
        <v>35</v>
      </c>
      <c r="E50" s="5"/>
      <c r="F50" s="6"/>
      <c r="G50" s="4"/>
      <c r="H50" s="5"/>
      <c r="I50" s="6"/>
      <c r="J50" s="4"/>
      <c r="K50" s="5">
        <v>7000</v>
      </c>
      <c r="L50" s="4">
        <v>355586000</v>
      </c>
      <c r="M50" s="4">
        <f>L50/K50</f>
        <v>50798</v>
      </c>
      <c r="N50" s="5"/>
      <c r="O50" s="6"/>
      <c r="P50" s="4"/>
      <c r="Q50" s="5"/>
      <c r="R50" s="6"/>
      <c r="S50" s="4" t="e">
        <f>R50/Q50</f>
        <v>#DIV/0!</v>
      </c>
      <c r="T50" s="5"/>
      <c r="U50" s="6"/>
      <c r="V50" s="4"/>
      <c r="W50" s="5"/>
      <c r="X50" s="6"/>
      <c r="Y50" s="4"/>
      <c r="Z50" s="5"/>
      <c r="AA50" s="6"/>
      <c r="AB50" s="4"/>
      <c r="AC50" s="5"/>
      <c r="AD50" s="6"/>
      <c r="AE50" s="4"/>
      <c r="AF50" s="5"/>
      <c r="AG50" s="6"/>
      <c r="AH50" s="4"/>
      <c r="AI50" s="5"/>
      <c r="AJ50" s="6"/>
      <c r="AK50" s="4"/>
      <c r="AL50" s="5"/>
      <c r="AM50" s="6"/>
      <c r="AN50" s="4"/>
      <c r="AO50" s="5"/>
      <c r="AP50" s="6"/>
      <c r="AQ50" s="4"/>
      <c r="AR50" s="4">
        <f t="shared" si="2"/>
        <v>7000</v>
      </c>
      <c r="AS50" s="4">
        <f t="shared" si="3"/>
        <v>355586000</v>
      </c>
      <c r="AT50" s="4">
        <f t="shared" si="4"/>
        <v>50798</v>
      </c>
    </row>
    <row r="51" spans="1:46" hidden="1" x14ac:dyDescent="0.15">
      <c r="A51" s="32"/>
      <c r="B51" t="s">
        <v>32</v>
      </c>
      <c r="C51" t="s">
        <v>33</v>
      </c>
      <c r="D51" t="s">
        <v>35</v>
      </c>
      <c r="E51" s="5"/>
      <c r="F51" s="6"/>
      <c r="G51" s="4"/>
      <c r="H51" s="5"/>
      <c r="I51" s="6"/>
      <c r="J51" s="4"/>
      <c r="K51" s="5"/>
      <c r="L51" s="6"/>
      <c r="M51" s="4"/>
      <c r="N51" s="5"/>
      <c r="O51" s="6"/>
      <c r="P51" s="4"/>
      <c r="Q51" s="5"/>
      <c r="R51" s="6"/>
      <c r="S51" s="4" t="e">
        <f>R51/Q51</f>
        <v>#DIV/0!</v>
      </c>
      <c r="T51" s="5"/>
      <c r="U51" s="6"/>
      <c r="V51" s="4"/>
      <c r="W51" s="5"/>
      <c r="X51" s="6"/>
      <c r="Y51" s="4"/>
      <c r="Z51" s="5"/>
      <c r="AA51" s="6"/>
      <c r="AB51" s="4"/>
      <c r="AC51" s="5"/>
      <c r="AD51" s="6"/>
      <c r="AE51" s="4"/>
      <c r="AF51" s="5"/>
      <c r="AG51" s="6"/>
      <c r="AH51" s="4"/>
      <c r="AI51" s="5"/>
      <c r="AJ51" s="6"/>
      <c r="AK51" s="4"/>
      <c r="AL51" s="5"/>
      <c r="AM51" s="6"/>
      <c r="AN51" s="4"/>
      <c r="AO51" s="5"/>
      <c r="AP51" s="6"/>
      <c r="AQ51" s="4"/>
      <c r="AR51" s="4">
        <f t="shared" si="2"/>
        <v>0</v>
      </c>
      <c r="AS51" s="4">
        <f t="shared" si="3"/>
        <v>0</v>
      </c>
      <c r="AT51" s="4" t="e">
        <f t="shared" si="4"/>
        <v>#DIV/0!</v>
      </c>
    </row>
    <row r="52" spans="1:46" hidden="1" x14ac:dyDescent="0.15">
      <c r="A52" s="32"/>
      <c r="D52" s="1" t="s">
        <v>13</v>
      </c>
      <c r="E52" s="5">
        <f>SUBTOTAL(9,E49:E51)</f>
        <v>7000</v>
      </c>
      <c r="F52" s="5">
        <f>SUBTOTAL(9,F49:F51)</f>
        <v>377230000</v>
      </c>
      <c r="G52" s="4">
        <f>F52/E52</f>
        <v>53890</v>
      </c>
      <c r="H52" s="5"/>
      <c r="I52" s="5"/>
      <c r="J52" s="4"/>
      <c r="K52" s="5">
        <f>SUBTOTAL(9,K49:K51)</f>
        <v>14000</v>
      </c>
      <c r="L52" s="5">
        <f>SUBTOTAL(9,L49:L51)</f>
        <v>708512000</v>
      </c>
      <c r="M52" s="4">
        <f>L52/K52</f>
        <v>50608</v>
      </c>
      <c r="N52" s="5"/>
      <c r="O52" s="5"/>
      <c r="P52" s="4"/>
      <c r="Q52" s="5"/>
      <c r="R52" s="5"/>
      <c r="S52" s="4"/>
      <c r="T52" s="5"/>
      <c r="U52" s="5"/>
      <c r="V52" s="4"/>
      <c r="W52" s="5"/>
      <c r="X52" s="5"/>
      <c r="Y52" s="4"/>
      <c r="Z52" s="5"/>
      <c r="AA52" s="5"/>
      <c r="AB52" s="4"/>
      <c r="AC52" s="5">
        <f>SUBTOTAL(9,AC49:AC51)</f>
        <v>6000</v>
      </c>
      <c r="AD52" s="5">
        <f>SUBTOTAL(9,AD49:AD51)</f>
        <v>335628000</v>
      </c>
      <c r="AE52" s="4">
        <f>AD52/AC52</f>
        <v>55938</v>
      </c>
      <c r="AF52" s="5">
        <f>SUBTOTAL(9,AF49:AF51)</f>
        <v>6000</v>
      </c>
      <c r="AG52" s="5">
        <f>SUBTOTAL(9,AG49:AG51)</f>
        <v>338910000</v>
      </c>
      <c r="AH52" s="4">
        <f>AG52/AF52</f>
        <v>56485</v>
      </c>
      <c r="AI52" s="5">
        <f>SUBTOTAL(9,AI49:AI51)</f>
        <v>6000</v>
      </c>
      <c r="AJ52" s="5">
        <f>SUBTOTAL(9,AJ49:AJ51)</f>
        <v>307914000</v>
      </c>
      <c r="AK52" s="4">
        <f>AJ52/AI52</f>
        <v>51319</v>
      </c>
      <c r="AL52" s="5">
        <f>SUBTOTAL(9,AL49:AL51)</f>
        <v>6000</v>
      </c>
      <c r="AM52" s="5">
        <f>SUBTOTAL(9,AM49:AM51)</f>
        <v>305868000</v>
      </c>
      <c r="AN52" s="4">
        <f>AM52/AL52</f>
        <v>50978</v>
      </c>
      <c r="AO52" s="5"/>
      <c r="AP52" s="5"/>
      <c r="AQ52" s="4"/>
      <c r="AR52" s="4">
        <f t="shared" si="2"/>
        <v>45000</v>
      </c>
      <c r="AS52" s="4">
        <f t="shared" si="3"/>
        <v>2374062000</v>
      </c>
      <c r="AT52" s="4">
        <f t="shared" si="4"/>
        <v>52756.933333333334</v>
      </c>
    </row>
    <row r="53" spans="1:46" hidden="1" x14ac:dyDescent="0.15">
      <c r="A53" s="32"/>
      <c r="B53" t="s">
        <v>32</v>
      </c>
      <c r="C53" t="s">
        <v>33</v>
      </c>
      <c r="D53" t="s">
        <v>36</v>
      </c>
      <c r="AR53" s="4">
        <f t="shared" si="2"/>
        <v>0</v>
      </c>
      <c r="AS53" s="4">
        <f t="shared" si="3"/>
        <v>0</v>
      </c>
      <c r="AT53" s="4" t="e">
        <f t="shared" si="4"/>
        <v>#DIV/0!</v>
      </c>
    </row>
    <row r="54" spans="1:46" hidden="1" x14ac:dyDescent="0.15">
      <c r="A54" s="32"/>
      <c r="B54" t="s">
        <v>32</v>
      </c>
      <c r="C54" t="s">
        <v>33</v>
      </c>
      <c r="D54" t="s">
        <v>36</v>
      </c>
      <c r="AR54" s="4">
        <f t="shared" si="2"/>
        <v>0</v>
      </c>
      <c r="AS54" s="4">
        <f t="shared" si="3"/>
        <v>0</v>
      </c>
      <c r="AT54" s="4" t="e">
        <f t="shared" si="4"/>
        <v>#DIV/0!</v>
      </c>
    </row>
    <row r="55" spans="1:46" hidden="1" x14ac:dyDescent="0.15">
      <c r="A55" s="32"/>
      <c r="B55" t="s">
        <v>32</v>
      </c>
      <c r="C55" t="s">
        <v>33</v>
      </c>
      <c r="D55" t="s">
        <v>30</v>
      </c>
      <c r="AR55" s="4">
        <f t="shared" si="2"/>
        <v>0</v>
      </c>
      <c r="AS55" s="4">
        <f t="shared" si="3"/>
        <v>0</v>
      </c>
      <c r="AT55" s="4" t="e">
        <f t="shared" si="4"/>
        <v>#DIV/0!</v>
      </c>
    </row>
    <row r="56" spans="1:46" hidden="1" x14ac:dyDescent="0.15">
      <c r="A56" s="32"/>
      <c r="B56" t="s">
        <v>32</v>
      </c>
      <c r="C56" t="s">
        <v>33</v>
      </c>
      <c r="D56" t="s">
        <v>30</v>
      </c>
      <c r="AR56" s="4">
        <f t="shared" si="2"/>
        <v>0</v>
      </c>
      <c r="AS56" s="4">
        <f t="shared" si="3"/>
        <v>0</v>
      </c>
      <c r="AT56" s="4" t="e">
        <f t="shared" si="4"/>
        <v>#DIV/0!</v>
      </c>
    </row>
    <row r="57" spans="1:46" hidden="1" x14ac:dyDescent="0.15">
      <c r="A57" s="32"/>
      <c r="B57" t="s">
        <v>32</v>
      </c>
      <c r="C57" t="s">
        <v>33</v>
      </c>
      <c r="D57" t="s">
        <v>31</v>
      </c>
      <c r="H57" s="5">
        <v>7000</v>
      </c>
      <c r="I57" s="6">
        <v>358547000</v>
      </c>
      <c r="J57" s="4">
        <f>I57/H57</f>
        <v>51221</v>
      </c>
      <c r="K57" s="5"/>
      <c r="L57" s="6"/>
      <c r="M57" s="4" t="e">
        <f>L57/K57</f>
        <v>#DIV/0!</v>
      </c>
      <c r="Q57" s="5">
        <v>7000</v>
      </c>
      <c r="R57" s="6">
        <v>352940000</v>
      </c>
      <c r="S57" s="4">
        <f>R57/Q57</f>
        <v>50420</v>
      </c>
      <c r="T57" s="5"/>
      <c r="U57" s="6"/>
      <c r="V57" s="4"/>
      <c r="AC57" s="4"/>
      <c r="AD57" s="4"/>
      <c r="AE57" s="4"/>
      <c r="AF57" s="5">
        <v>7000</v>
      </c>
      <c r="AG57" s="6">
        <v>396326000</v>
      </c>
      <c r="AH57" s="4">
        <f>AG57/AF57</f>
        <v>56618</v>
      </c>
      <c r="AI57" s="5"/>
      <c r="AJ57" s="6"/>
      <c r="AK57" s="4"/>
      <c r="AO57" s="5"/>
      <c r="AP57" s="6"/>
      <c r="AQ57" s="4" t="e">
        <f>AP57/AO57</f>
        <v>#DIV/0!</v>
      </c>
      <c r="AR57" s="4">
        <f t="shared" si="2"/>
        <v>21000</v>
      </c>
      <c r="AS57" s="4">
        <f t="shared" si="3"/>
        <v>1107813000</v>
      </c>
      <c r="AT57" s="4">
        <f t="shared" si="4"/>
        <v>52753</v>
      </c>
    </row>
    <row r="58" spans="1:46" hidden="1" x14ac:dyDescent="0.15">
      <c r="A58" s="32"/>
      <c r="B58" t="s">
        <v>32</v>
      </c>
      <c r="C58" t="s">
        <v>33</v>
      </c>
      <c r="D58" t="s">
        <v>31</v>
      </c>
      <c r="H58" s="5">
        <v>7000</v>
      </c>
      <c r="I58" s="6">
        <v>358869000</v>
      </c>
      <c r="J58" s="4">
        <f>I58/H58</f>
        <v>51267</v>
      </c>
      <c r="AR58" s="4">
        <f t="shared" si="2"/>
        <v>7000</v>
      </c>
      <c r="AS58" s="4">
        <f t="shared" si="3"/>
        <v>358869000</v>
      </c>
      <c r="AT58" s="4">
        <f t="shared" si="4"/>
        <v>51267</v>
      </c>
    </row>
    <row r="59" spans="1:46" hidden="1" x14ac:dyDescent="0.15">
      <c r="A59" s="32"/>
      <c r="D59" s="1" t="s">
        <v>39</v>
      </c>
      <c r="E59" s="5"/>
      <c r="F59" s="5"/>
      <c r="G59" s="4"/>
      <c r="H59" s="5">
        <f>SUBTOTAL(9,H57:H58)</f>
        <v>14000</v>
      </c>
      <c r="I59" s="5">
        <f>SUBTOTAL(9,I57:I58)</f>
        <v>717416000</v>
      </c>
      <c r="J59" s="4">
        <f>I59/H59</f>
        <v>51244</v>
      </c>
      <c r="K59" s="5"/>
      <c r="L59" s="5"/>
      <c r="M59" s="4"/>
      <c r="N59" s="5"/>
      <c r="O59" s="5"/>
      <c r="P59" s="4"/>
      <c r="Q59" s="5">
        <f>SUBTOTAL(9,Q57:Q58)</f>
        <v>7000</v>
      </c>
      <c r="R59" s="5">
        <f>SUBTOTAL(9,R57:R58)</f>
        <v>352940000</v>
      </c>
      <c r="S59" s="4">
        <f>R59/Q59</f>
        <v>50420</v>
      </c>
      <c r="T59" s="5"/>
      <c r="U59" s="5"/>
      <c r="V59" s="4"/>
      <c r="W59" s="5"/>
      <c r="X59" s="5"/>
      <c r="Y59" s="4"/>
      <c r="Z59" s="5"/>
      <c r="AA59" s="5"/>
      <c r="AB59" s="4"/>
      <c r="AC59" s="5"/>
      <c r="AD59" s="5"/>
      <c r="AE59" s="4"/>
      <c r="AF59" s="5">
        <f>SUBTOTAL(9,AF57:AF58)</f>
        <v>7000</v>
      </c>
      <c r="AG59" s="5">
        <f>SUBTOTAL(9,AG57:AG58)</f>
        <v>396326000</v>
      </c>
      <c r="AH59" s="4">
        <f>AG59/AF59</f>
        <v>56618</v>
      </c>
      <c r="AI59" s="5"/>
      <c r="AJ59" s="5"/>
      <c r="AK59" s="4"/>
      <c r="AL59" s="5"/>
      <c r="AM59" s="5"/>
      <c r="AN59" s="4"/>
      <c r="AO59" s="5"/>
      <c r="AP59" s="5"/>
      <c r="AQ59" s="4"/>
      <c r="AR59" s="4">
        <f t="shared" si="2"/>
        <v>28000</v>
      </c>
      <c r="AS59" s="4">
        <f t="shared" si="3"/>
        <v>1466682000</v>
      </c>
      <c r="AT59" s="4">
        <f t="shared" si="4"/>
        <v>52381.5</v>
      </c>
    </row>
    <row r="60" spans="1:46" hidden="1" x14ac:dyDescent="0.15">
      <c r="A60" s="32"/>
      <c r="B60" t="s">
        <v>32</v>
      </c>
      <c r="C60" t="s">
        <v>33</v>
      </c>
      <c r="D60" t="s">
        <v>40</v>
      </c>
      <c r="AR60" s="4">
        <f t="shared" si="2"/>
        <v>0</v>
      </c>
      <c r="AS60" s="4">
        <f t="shared" si="3"/>
        <v>0</v>
      </c>
      <c r="AT60" s="4" t="e">
        <f t="shared" si="4"/>
        <v>#DIV/0!</v>
      </c>
    </row>
    <row r="61" spans="1:46" hidden="1" x14ac:dyDescent="0.15">
      <c r="A61" s="32"/>
      <c r="B61" t="s">
        <v>32</v>
      </c>
      <c r="C61" t="s">
        <v>33</v>
      </c>
      <c r="D61" t="s">
        <v>40</v>
      </c>
      <c r="AR61" s="4">
        <f t="shared" si="2"/>
        <v>0</v>
      </c>
      <c r="AS61" s="4">
        <f t="shared" si="3"/>
        <v>0</v>
      </c>
      <c r="AT61" s="4" t="e">
        <f t="shared" si="4"/>
        <v>#DIV/0!</v>
      </c>
    </row>
    <row r="62" spans="1:46" hidden="1" x14ac:dyDescent="0.15">
      <c r="A62" s="32"/>
      <c r="B62" t="s">
        <v>32</v>
      </c>
      <c r="C62" t="s">
        <v>33</v>
      </c>
      <c r="D62" t="s">
        <v>22</v>
      </c>
      <c r="AR62" s="4">
        <f t="shared" si="2"/>
        <v>0</v>
      </c>
      <c r="AS62" s="4">
        <f t="shared" si="3"/>
        <v>0</v>
      </c>
      <c r="AT62" s="4" t="e">
        <f t="shared" si="4"/>
        <v>#DIV/0!</v>
      </c>
    </row>
    <row r="63" spans="1:46" hidden="1" x14ac:dyDescent="0.15">
      <c r="A63" s="32"/>
      <c r="B63" t="s">
        <v>32</v>
      </c>
      <c r="C63" t="s">
        <v>33</v>
      </c>
      <c r="D63" t="s">
        <v>22</v>
      </c>
      <c r="AR63" s="4">
        <f t="shared" si="2"/>
        <v>0</v>
      </c>
      <c r="AS63" s="4">
        <f t="shared" si="3"/>
        <v>0</v>
      </c>
      <c r="AT63" s="4" t="e">
        <f t="shared" si="4"/>
        <v>#DIV/0!</v>
      </c>
    </row>
    <row r="64" spans="1:46" hidden="1" x14ac:dyDescent="0.15">
      <c r="A64" s="32"/>
      <c r="B64" t="s">
        <v>32</v>
      </c>
      <c r="C64" t="s">
        <v>33</v>
      </c>
      <c r="D64" t="s">
        <v>25</v>
      </c>
      <c r="AR64" s="4">
        <f t="shared" si="2"/>
        <v>0</v>
      </c>
      <c r="AS64" s="4">
        <f t="shared" si="3"/>
        <v>0</v>
      </c>
      <c r="AT64" s="4" t="e">
        <f t="shared" si="4"/>
        <v>#DIV/0!</v>
      </c>
    </row>
    <row r="65" spans="1:46" x14ac:dyDescent="0.15">
      <c r="A65" s="32"/>
      <c r="B65" t="s">
        <v>62</v>
      </c>
      <c r="C65" t="s">
        <v>33</v>
      </c>
      <c r="D65" s="1" t="s">
        <v>105</v>
      </c>
      <c r="E65" s="5">
        <f>SUBTOTAL(9,E36:E64)</f>
        <v>7000</v>
      </c>
      <c r="F65" s="5">
        <f>SUBTOTAL(9,F36:F64)</f>
        <v>377230000</v>
      </c>
      <c r="G65" s="4">
        <f>F65/E65</f>
        <v>53890</v>
      </c>
      <c r="H65" s="5">
        <f>SUBTOTAL(9,H36:H64)</f>
        <v>28000</v>
      </c>
      <c r="I65" s="5">
        <f>SUBTOTAL(9,I36:I64)</f>
        <v>1402072000</v>
      </c>
      <c r="J65" s="4">
        <f>I65/H65</f>
        <v>50074</v>
      </c>
      <c r="K65" s="5">
        <f>SUBTOTAL(9,K36:K64)</f>
        <v>28000</v>
      </c>
      <c r="L65" s="5">
        <f>SUBTOTAL(9,L36:L64)</f>
        <v>1424031000</v>
      </c>
      <c r="M65" s="4">
        <f>L65/K65</f>
        <v>50858.25</v>
      </c>
      <c r="N65" s="5">
        <f>SUBTOTAL(9,N36:N64)</f>
        <v>21000</v>
      </c>
      <c r="O65" s="5">
        <f>SUBTOTAL(9,O36:O64)</f>
        <v>1039906000</v>
      </c>
      <c r="P65" s="4">
        <f>O65/N65</f>
        <v>49519.333333333336</v>
      </c>
      <c r="Q65" s="5">
        <f>SUBTOTAL(9,Q36:Q64)</f>
        <v>21000</v>
      </c>
      <c r="R65" s="5">
        <f>SUBTOTAL(9,R36:R64)</f>
        <v>1061802000</v>
      </c>
      <c r="S65" s="4">
        <f>R65/Q65</f>
        <v>50562</v>
      </c>
      <c r="T65" s="5">
        <f>SUBTOTAL(9,T36:T64)</f>
        <v>14000</v>
      </c>
      <c r="U65" s="5">
        <f>SUBTOTAL(9,U36:U64)</f>
        <v>705929000</v>
      </c>
      <c r="V65" s="4">
        <f>U65/T65</f>
        <v>50423.5</v>
      </c>
      <c r="W65" s="5">
        <f>SUBTOTAL(9,W36:W64)</f>
        <v>6850</v>
      </c>
      <c r="X65" s="5">
        <f>SUBTOTAL(9,X36:X64)</f>
        <v>349130800</v>
      </c>
      <c r="Y65" s="4">
        <f>X65/W65</f>
        <v>50968</v>
      </c>
      <c r="Z65" s="5">
        <f>SUBTOTAL(9,Z36:Z64)</f>
        <v>25000</v>
      </c>
      <c r="AA65" s="5">
        <f>SUBTOTAL(9,AA36:AA64)</f>
        <v>1297543000</v>
      </c>
      <c r="AB65" s="4">
        <f>AA65/Z65</f>
        <v>51901.72</v>
      </c>
      <c r="AC65" s="5">
        <f>SUBTOTAL(9,AC36:AC64)</f>
        <v>6000</v>
      </c>
      <c r="AD65" s="5">
        <f>SUBTOTAL(9,AD36:AD64)</f>
        <v>335628000</v>
      </c>
      <c r="AE65" s="4">
        <f>AD65/AC65</f>
        <v>55938</v>
      </c>
      <c r="AF65" s="5">
        <f>SUBTOTAL(9,AF36:AF64)</f>
        <v>19000</v>
      </c>
      <c r="AG65" s="5">
        <f>SUBTOTAL(9,AG36:AG64)</f>
        <v>1077734000</v>
      </c>
      <c r="AH65" s="4">
        <f>AG65/AF65</f>
        <v>56722.84210526316</v>
      </c>
      <c r="AI65" s="5">
        <f>SUBTOTAL(9,AI36:AI64)</f>
        <v>18000</v>
      </c>
      <c r="AJ65" s="5">
        <f>SUBTOTAL(9,AJ36:AJ64)</f>
        <v>915738000</v>
      </c>
      <c r="AK65" s="4">
        <f>AJ65/AI65</f>
        <v>50874.333333333336</v>
      </c>
      <c r="AL65" s="5">
        <f>SUBTOTAL(9,AL36:AL64)</f>
        <v>13000</v>
      </c>
      <c r="AM65" s="5">
        <f>SUBTOTAL(9,AM36:AM64)</f>
        <v>656162000</v>
      </c>
      <c r="AN65" s="4">
        <f>AM65/AL65</f>
        <v>50474</v>
      </c>
      <c r="AO65" s="5">
        <f>SUBTOTAL(9,AO36:AO64)</f>
        <v>13312</v>
      </c>
      <c r="AP65" s="5">
        <f>SUBTOTAL(9,AP36:AP64)</f>
        <v>680852432</v>
      </c>
      <c r="AQ65" s="4">
        <f>AP65/AO65</f>
        <v>51145.765625</v>
      </c>
      <c r="AR65" s="4">
        <f t="shared" si="2"/>
        <v>220162</v>
      </c>
      <c r="AS65" s="4">
        <f t="shared" si="3"/>
        <v>11323758232</v>
      </c>
      <c r="AT65" s="4">
        <f t="shared" si="4"/>
        <v>51433.754380865001</v>
      </c>
    </row>
    <row r="66" spans="1:46" hidden="1" x14ac:dyDescent="0.15">
      <c r="A66" s="32"/>
      <c r="B66" t="s">
        <v>32</v>
      </c>
      <c r="C66" t="s">
        <v>42</v>
      </c>
      <c r="D66" t="s">
        <v>7</v>
      </c>
      <c r="E66" s="5">
        <v>2856</v>
      </c>
      <c r="F66" s="5">
        <v>193285512</v>
      </c>
      <c r="G66" s="4">
        <f>F66/E66</f>
        <v>67677</v>
      </c>
      <c r="H66" s="5"/>
      <c r="I66" s="5"/>
      <c r="J66" s="4"/>
      <c r="K66" s="5"/>
      <c r="L66" s="5"/>
      <c r="M66" s="4"/>
      <c r="N66" s="5"/>
      <c r="O66" s="5"/>
      <c r="P66" s="4"/>
      <c r="Q66" s="5"/>
      <c r="R66" s="5"/>
      <c r="S66" s="4"/>
      <c r="T66" s="5"/>
      <c r="U66" s="5"/>
      <c r="V66" s="4"/>
      <c r="W66" s="5"/>
      <c r="X66" s="6"/>
      <c r="Y66" s="4"/>
      <c r="Z66" s="5"/>
      <c r="AA66" s="5"/>
      <c r="AB66" s="4"/>
      <c r="AC66" s="5"/>
      <c r="AD66" s="5"/>
      <c r="AE66" s="4"/>
      <c r="AF66" s="5"/>
      <c r="AG66" s="5"/>
      <c r="AH66" s="4"/>
      <c r="AI66" s="5"/>
      <c r="AJ66" s="6"/>
      <c r="AK66" s="4"/>
      <c r="AL66" s="5"/>
      <c r="AM66" s="5"/>
      <c r="AN66" s="4"/>
      <c r="AO66" s="5"/>
      <c r="AP66" s="5"/>
      <c r="AQ66" s="4"/>
      <c r="AR66" s="4">
        <f t="shared" ref="AR66:AR80" si="5">E66+H66+K66+N66+Q66+T66+W66+Z66+AC66+AF66+AI66+AL66+AO66</f>
        <v>2856</v>
      </c>
      <c r="AS66" s="4">
        <f t="shared" ref="AS66:AS80" si="6">F66+I66+L66+O66+R66+U66+X66+AA66+AD66+AG66+AJ66+AM66+AP66</f>
        <v>193285512</v>
      </c>
      <c r="AT66" s="4">
        <f t="shared" ref="AT66:AT80" si="7">AS66/AR66</f>
        <v>67677</v>
      </c>
    </row>
    <row r="67" spans="1:46" hidden="1" x14ac:dyDescent="0.15">
      <c r="A67" s="32"/>
      <c r="B67" t="s">
        <v>32</v>
      </c>
      <c r="C67" t="s">
        <v>42</v>
      </c>
      <c r="D67" t="s">
        <v>10</v>
      </c>
      <c r="E67" s="5"/>
      <c r="F67" s="5"/>
      <c r="G67" s="4" t="e">
        <f>F67/E67</f>
        <v>#DIV/0!</v>
      </c>
      <c r="I67" s="6"/>
      <c r="J67" s="4"/>
      <c r="L67" s="6"/>
      <c r="M67" s="4"/>
      <c r="O67" s="6"/>
      <c r="P67" s="4"/>
      <c r="R67" s="6"/>
      <c r="S67" s="4"/>
      <c r="U67" s="6"/>
      <c r="V67" s="4"/>
      <c r="W67" s="5">
        <v>150</v>
      </c>
      <c r="X67" s="6">
        <v>11225250</v>
      </c>
      <c r="Y67" s="4">
        <f>X67/W67</f>
        <v>74835</v>
      </c>
      <c r="AA67" s="6"/>
      <c r="AB67" s="4"/>
      <c r="AD67" s="6"/>
      <c r="AE67" s="4"/>
      <c r="AG67" s="6"/>
      <c r="AH67" s="4"/>
      <c r="AJ67" s="6"/>
      <c r="AK67" s="4"/>
      <c r="AM67" s="6"/>
      <c r="AN67" s="4"/>
      <c r="AP67" s="6"/>
      <c r="AQ67" s="4"/>
      <c r="AR67" s="4">
        <f t="shared" si="5"/>
        <v>150</v>
      </c>
      <c r="AS67" s="4">
        <f t="shared" si="6"/>
        <v>11225250</v>
      </c>
      <c r="AT67" s="4">
        <f t="shared" si="7"/>
        <v>74835</v>
      </c>
    </row>
    <row r="68" spans="1:46" hidden="1" x14ac:dyDescent="0.15">
      <c r="A68" s="32"/>
      <c r="B68" t="s">
        <v>32</v>
      </c>
      <c r="C68" t="s">
        <v>42</v>
      </c>
      <c r="D68" t="s">
        <v>19</v>
      </c>
      <c r="E68" s="5"/>
      <c r="F68" s="5"/>
      <c r="G68" s="4"/>
      <c r="H68" s="5"/>
      <c r="I68" s="5"/>
      <c r="J68" s="4"/>
      <c r="K68" s="5"/>
      <c r="L68" s="5"/>
      <c r="M68" s="4"/>
      <c r="N68" s="5"/>
      <c r="O68" s="5"/>
      <c r="P68" s="4"/>
      <c r="Q68" s="5"/>
      <c r="R68" s="5"/>
      <c r="S68" s="4"/>
      <c r="T68" s="5">
        <v>2703</v>
      </c>
      <c r="U68" s="6">
        <v>201208617</v>
      </c>
      <c r="V68" s="4">
        <f>U68/T68</f>
        <v>74439</v>
      </c>
      <c r="W68" s="5"/>
      <c r="X68" s="5"/>
      <c r="Y68" s="4"/>
      <c r="Z68" s="5"/>
      <c r="AA68" s="5"/>
      <c r="AB68" s="4"/>
      <c r="AC68" s="5"/>
      <c r="AD68" s="5"/>
      <c r="AE68" s="4"/>
      <c r="AF68" s="5"/>
      <c r="AG68" s="5"/>
      <c r="AH68" s="4"/>
      <c r="AI68" s="5">
        <v>2975</v>
      </c>
      <c r="AJ68" s="4">
        <v>232948450</v>
      </c>
      <c r="AK68" s="4">
        <f>AJ68/AI68</f>
        <v>78302</v>
      </c>
      <c r="AL68" s="5"/>
      <c r="AM68" s="5"/>
      <c r="AN68" s="4"/>
      <c r="AO68" s="5"/>
      <c r="AP68" s="5"/>
      <c r="AQ68" s="4"/>
      <c r="AR68" s="4">
        <f t="shared" si="5"/>
        <v>5678</v>
      </c>
      <c r="AS68" s="4">
        <f t="shared" si="6"/>
        <v>434157067</v>
      </c>
      <c r="AT68" s="4">
        <f t="shared" si="7"/>
        <v>76463.026946107784</v>
      </c>
    </row>
    <row r="69" spans="1:46" hidden="1" x14ac:dyDescent="0.15">
      <c r="A69" s="32"/>
      <c r="B69" t="s">
        <v>32</v>
      </c>
      <c r="C69" t="s">
        <v>42</v>
      </c>
      <c r="D69" t="s">
        <v>17</v>
      </c>
      <c r="E69" s="5"/>
      <c r="F69" s="6"/>
      <c r="G69" s="4"/>
      <c r="H69" s="5"/>
      <c r="I69" s="6"/>
      <c r="J69" s="4"/>
      <c r="K69" s="5"/>
      <c r="L69" s="6"/>
      <c r="M69" s="4"/>
      <c r="N69" s="5"/>
      <c r="O69" s="6"/>
      <c r="P69" s="4"/>
      <c r="Q69" s="5"/>
      <c r="R69" s="6"/>
      <c r="S69" s="4"/>
      <c r="T69" s="5"/>
      <c r="U69" s="6"/>
      <c r="V69" s="4"/>
      <c r="W69" s="5"/>
      <c r="X69" s="6"/>
      <c r="Y69" s="4"/>
      <c r="Z69" s="5"/>
      <c r="AA69" s="6"/>
      <c r="AB69" s="4"/>
      <c r="AC69" s="5"/>
      <c r="AD69" s="6"/>
      <c r="AE69" s="4"/>
      <c r="AF69" s="5"/>
      <c r="AG69" s="6"/>
      <c r="AH69" s="4"/>
      <c r="AI69" s="5"/>
      <c r="AJ69" s="6"/>
      <c r="AK69" s="4"/>
      <c r="AL69" s="5"/>
      <c r="AM69" s="6"/>
      <c r="AN69" s="4"/>
      <c r="AO69" s="5"/>
      <c r="AP69" s="6"/>
      <c r="AQ69" s="4"/>
      <c r="AR69" s="4">
        <f t="shared" si="5"/>
        <v>0</v>
      </c>
      <c r="AS69" s="4">
        <f t="shared" si="6"/>
        <v>0</v>
      </c>
      <c r="AT69" s="4" t="e">
        <f t="shared" si="7"/>
        <v>#DIV/0!</v>
      </c>
    </row>
    <row r="70" spans="1:46" x14ac:dyDescent="0.15">
      <c r="A70" s="32"/>
      <c r="B70" t="s">
        <v>62</v>
      </c>
      <c r="C70" t="s">
        <v>42</v>
      </c>
      <c r="D70" s="1" t="s">
        <v>105</v>
      </c>
      <c r="E70" s="5">
        <f>SUBTOTAL(9,E66:E69)</f>
        <v>2856</v>
      </c>
      <c r="F70" s="5">
        <f>SUBTOTAL(9,F66:F69)</f>
        <v>193285512</v>
      </c>
      <c r="G70" s="4">
        <f t="shared" ref="G70:G80" si="8">F70/E70</f>
        <v>67677</v>
      </c>
      <c r="H70" s="5"/>
      <c r="I70" s="5"/>
      <c r="J70" s="4"/>
      <c r="K70" s="5"/>
      <c r="L70" s="5"/>
      <c r="M70" s="4"/>
      <c r="N70" s="5"/>
      <c r="O70" s="5"/>
      <c r="P70" s="4"/>
      <c r="Q70" s="5"/>
      <c r="R70" s="5"/>
      <c r="S70" s="4"/>
      <c r="T70" s="5">
        <f>SUBTOTAL(9,T66:T69)</f>
        <v>2703</v>
      </c>
      <c r="U70" s="5">
        <f>SUBTOTAL(9,U66:U69)</f>
        <v>201208617</v>
      </c>
      <c r="V70" s="4">
        <f t="shared" ref="V70:V80" si="9">U70/T70</f>
        <v>74439</v>
      </c>
      <c r="W70" s="5">
        <f>SUBTOTAL(9,W66:W69)</f>
        <v>150</v>
      </c>
      <c r="X70" s="5">
        <f>SUBTOTAL(9,X66:X69)</f>
        <v>11225250</v>
      </c>
      <c r="Y70" s="4">
        <f t="shared" ref="Y70:Y80" si="10">X70/W70</f>
        <v>74835</v>
      </c>
      <c r="Z70" s="5"/>
      <c r="AA70" s="5"/>
      <c r="AB70" s="4"/>
      <c r="AC70" s="5"/>
      <c r="AD70" s="5"/>
      <c r="AE70" s="4"/>
      <c r="AF70" s="5"/>
      <c r="AG70" s="5"/>
      <c r="AH70" s="4"/>
      <c r="AI70" s="5">
        <f>SUBTOTAL(9,AI66:AI69)</f>
        <v>2975</v>
      </c>
      <c r="AJ70" s="5">
        <f>SUBTOTAL(9,AJ66:AJ69)</f>
        <v>232948450</v>
      </c>
      <c r="AK70" s="4">
        <f t="shared" ref="AK70:AK80" si="11">AJ70/AI70</f>
        <v>78302</v>
      </c>
      <c r="AL70" s="5"/>
      <c r="AM70" s="5"/>
      <c r="AN70" s="4"/>
      <c r="AO70" s="5"/>
      <c r="AP70" s="5"/>
      <c r="AQ70" s="4"/>
      <c r="AR70" s="4">
        <f t="shared" si="5"/>
        <v>8684</v>
      </c>
      <c r="AS70" s="4">
        <f t="shared" si="6"/>
        <v>638667829</v>
      </c>
      <c r="AT70" s="4">
        <f t="shared" si="7"/>
        <v>73545.351105481343</v>
      </c>
    </row>
    <row r="71" spans="1:46" x14ac:dyDescent="0.15">
      <c r="A71" s="32"/>
      <c r="B71" s="30" t="s">
        <v>44</v>
      </c>
      <c r="C71" s="30"/>
      <c r="D71" s="30"/>
      <c r="E71" s="5">
        <f>SUBTOTAL(9,E6:E70)</f>
        <v>9856</v>
      </c>
      <c r="F71" s="5">
        <f>SUBTOTAL(9,F6:F70)</f>
        <v>570515512</v>
      </c>
      <c r="G71" s="4">
        <f t="shared" si="8"/>
        <v>57885.096590909088</v>
      </c>
      <c r="H71" s="5">
        <f>SUBTOTAL(9,H6:H70)</f>
        <v>67000</v>
      </c>
      <c r="I71" s="5">
        <f>SUBTOTAL(9,I6:I70)</f>
        <v>5022702000</v>
      </c>
      <c r="J71" s="4">
        <f t="shared" ref="J71:J80" si="12">I71/H71</f>
        <v>74965.701492537308</v>
      </c>
      <c r="K71" s="5">
        <f>SUBTOTAL(9,K6:K70)</f>
        <v>65000</v>
      </c>
      <c r="L71" s="5">
        <f>SUBTOTAL(9,L6:L70)</f>
        <v>5049565000</v>
      </c>
      <c r="M71" s="4">
        <f t="shared" ref="M71:M80" si="13">L71/K71</f>
        <v>77685.61538461539</v>
      </c>
      <c r="N71" s="5">
        <f>SUBTOTAL(9,N6:N70)</f>
        <v>58000</v>
      </c>
      <c r="O71" s="5">
        <f>SUBTOTAL(9,O6:O70)</f>
        <v>4700681000</v>
      </c>
      <c r="P71" s="4">
        <f t="shared" ref="P71:P80" si="14">O71/N71</f>
        <v>81046.224137931029</v>
      </c>
      <c r="Q71" s="5">
        <f>SUBTOTAL(9,Q6:Q70)</f>
        <v>46000</v>
      </c>
      <c r="R71" s="5">
        <f>SUBTOTAL(9,R6:R70)</f>
        <v>3598926000</v>
      </c>
      <c r="S71" s="4">
        <f t="shared" ref="S71:S80" si="15">R71/Q71</f>
        <v>78237.521739130432</v>
      </c>
      <c r="T71" s="5">
        <f>SUBTOTAL(9,T6:T70)</f>
        <v>64703</v>
      </c>
      <c r="U71" s="5">
        <f>SUBTOTAL(9,U6:U70)</f>
        <v>5740797617</v>
      </c>
      <c r="V71" s="4">
        <f t="shared" si="9"/>
        <v>88725.370029210389</v>
      </c>
      <c r="W71" s="5">
        <f>SUBTOTAL(9,W6:W70)</f>
        <v>7000</v>
      </c>
      <c r="X71" s="5">
        <f>SUBTOTAL(9,X6:X70)</f>
        <v>360356050</v>
      </c>
      <c r="Y71" s="4">
        <f t="shared" si="10"/>
        <v>51479.435714285712</v>
      </c>
      <c r="Z71" s="5">
        <f>SUBTOTAL(9,Z6:Z70)</f>
        <v>64000</v>
      </c>
      <c r="AA71" s="5">
        <f>SUBTOTAL(9,AA6:AA70)</f>
        <v>5317286000</v>
      </c>
      <c r="AB71" s="4">
        <f t="shared" ref="AB71:AB80" si="16">AA71/Z71</f>
        <v>83082.59375</v>
      </c>
      <c r="AC71" s="5">
        <f>SUBTOTAL(9,AC6:AC70)</f>
        <v>30000</v>
      </c>
      <c r="AD71" s="5">
        <f>SUBTOTAL(9,AD6:AD70)</f>
        <v>2853960000</v>
      </c>
      <c r="AE71" s="4">
        <f t="shared" ref="AE71:AE80" si="17">AD71/AC71</f>
        <v>95132</v>
      </c>
      <c r="AF71" s="5">
        <f>SUBTOTAL(9,AF6:AF70)</f>
        <v>43000</v>
      </c>
      <c r="AG71" s="5">
        <f>SUBTOTAL(9,AG6:AG70)</f>
        <v>3485690000</v>
      </c>
      <c r="AH71" s="4">
        <f t="shared" ref="AH71:AH80" si="18">AG71/AF71</f>
        <v>81062.558139534885</v>
      </c>
      <c r="AI71" s="5">
        <f>SUBTOTAL(9,AI6:AI70)</f>
        <v>46975</v>
      </c>
      <c r="AJ71" s="5">
        <f>SUBTOTAL(9,AJ6:AJ70)</f>
        <v>3819263450</v>
      </c>
      <c r="AK71" s="4">
        <f t="shared" si="11"/>
        <v>81304.171367748801</v>
      </c>
      <c r="AL71" s="5">
        <f>SUBTOTAL(9,AL6:AL70)</f>
        <v>38000</v>
      </c>
      <c r="AM71" s="5">
        <f>SUBTOTAL(9,AM6:AM70)</f>
        <v>3137520000</v>
      </c>
      <c r="AN71" s="4">
        <f t="shared" ref="AN71:AN80" si="19">AM71/AL71</f>
        <v>82566.31578947368</v>
      </c>
      <c r="AO71" s="5">
        <f>SUBTOTAL(9,AO6:AO70)</f>
        <v>39312</v>
      </c>
      <c r="AP71" s="5">
        <f>SUBTOTAL(9,AP6:AP70)</f>
        <v>3406185432</v>
      </c>
      <c r="AQ71" s="4">
        <f t="shared" ref="AQ71:AQ80" si="20">AP71/AO71</f>
        <v>86644.928571428565</v>
      </c>
      <c r="AR71" s="4">
        <f t="shared" si="5"/>
        <v>578846</v>
      </c>
      <c r="AS71" s="4">
        <f t="shared" si="6"/>
        <v>47063448061</v>
      </c>
      <c r="AT71" s="4">
        <f t="shared" si="7"/>
        <v>81305.646166683364</v>
      </c>
    </row>
    <row r="72" spans="1:46" x14ac:dyDescent="0.15">
      <c r="A72" s="32" t="s">
        <v>130</v>
      </c>
      <c r="B72" s="29" t="s">
        <v>7</v>
      </c>
      <c r="C72" s="29"/>
      <c r="D72" s="29"/>
      <c r="E72" s="5">
        <f>E29+E6+E36+E37+E38+E39+E40+E41+E42+E66</f>
        <v>2856</v>
      </c>
      <c r="F72" s="5">
        <f>F29+F6+F36+F37+F38+F39+F40+F41+F42+F66</f>
        <v>193285512</v>
      </c>
      <c r="G72" s="4">
        <f t="shared" si="8"/>
        <v>67677</v>
      </c>
      <c r="H72" s="5">
        <f>H29+H6+H36+H37+H38+H39+H40+H41+H42+H66</f>
        <v>13000</v>
      </c>
      <c r="I72" s="5">
        <f>I29+I6+I36+I37+I38+I39+I40+I41+I42+I66</f>
        <v>1209208000</v>
      </c>
      <c r="J72" s="4">
        <f t="shared" si="12"/>
        <v>93016</v>
      </c>
      <c r="K72" s="5">
        <f>K29+K6+K36+K37+K38+K39+K40+K41+K42+K66</f>
        <v>7000</v>
      </c>
      <c r="L72" s="5">
        <f>L29+L6+L36+L37+L38+L39+L40+L41+L42+L66</f>
        <v>352926000</v>
      </c>
      <c r="M72" s="4">
        <f t="shared" si="13"/>
        <v>50418</v>
      </c>
      <c r="N72" s="5">
        <f>N29+N6+N36+N37+N38+N39+N40+N41+N42+N66</f>
        <v>21000</v>
      </c>
      <c r="O72" s="5">
        <f>O29+O6+O36+O37+O38+O39+O40+O41+O42+O66</f>
        <v>1039906000</v>
      </c>
      <c r="P72" s="4">
        <f t="shared" si="14"/>
        <v>49519.333333333336</v>
      </c>
      <c r="Q72" s="5">
        <f>Q29+Q6+Q36+Q37+Q38+Q39+Q40+Q41+Q42+Q66</f>
        <v>19000</v>
      </c>
      <c r="R72" s="5">
        <f>R29+R6+R36+R37+R38+R39+R40+R41+R42+R66</f>
        <v>1539675000</v>
      </c>
      <c r="S72" s="4">
        <f t="shared" si="15"/>
        <v>81035.526315789481</v>
      </c>
      <c r="T72" s="5">
        <f>T29+T6+T36+T37+T38+T39+T40+T41+T42+T66</f>
        <v>14000</v>
      </c>
      <c r="U72" s="5">
        <f>U29+U6+U36+U37+U38+U39+U40+U41+U42+U66</f>
        <v>705929000</v>
      </c>
      <c r="V72" s="4">
        <f t="shared" si="9"/>
        <v>50423.5</v>
      </c>
      <c r="W72" s="5"/>
      <c r="X72" s="5"/>
      <c r="Y72" s="4"/>
      <c r="Z72" s="5">
        <f>Z29+Z6+Z36+Z37+Z38+Z39+Z40+Z41+Z42+Z66</f>
        <v>12000</v>
      </c>
      <c r="AA72" s="5">
        <f>AA29+AA6+AA36+AA37+AA38+AA39+AA40+AA41+AA42+AA66</f>
        <v>623082000</v>
      </c>
      <c r="AB72" s="4">
        <f t="shared" si="16"/>
        <v>51923.5</v>
      </c>
      <c r="AC72" s="5"/>
      <c r="AD72" s="5"/>
      <c r="AE72" s="4"/>
      <c r="AF72" s="5"/>
      <c r="AG72" s="5"/>
      <c r="AH72" s="4"/>
      <c r="AI72" s="5"/>
      <c r="AJ72" s="5"/>
      <c r="AK72" s="4"/>
      <c r="AL72" s="5"/>
      <c r="AM72" s="5"/>
      <c r="AN72" s="4"/>
      <c r="AO72" s="5"/>
      <c r="AP72" s="5"/>
      <c r="AQ72" s="4"/>
      <c r="AR72" s="4">
        <f t="shared" si="5"/>
        <v>88856</v>
      </c>
      <c r="AS72" s="4">
        <f t="shared" si="6"/>
        <v>5664011512</v>
      </c>
      <c r="AT72" s="4">
        <f t="shared" si="7"/>
        <v>63743.714684433238</v>
      </c>
    </row>
    <row r="73" spans="1:46" x14ac:dyDescent="0.15">
      <c r="A73" s="32"/>
      <c r="B73" s="29" t="s">
        <v>67</v>
      </c>
      <c r="C73" s="29"/>
      <c r="D73" s="29"/>
      <c r="E73" s="5"/>
      <c r="F73" s="5"/>
      <c r="G73" s="4"/>
      <c r="H73" s="5">
        <f>H7+H8</f>
        <v>13000</v>
      </c>
      <c r="I73" s="5">
        <f>I7+I8</f>
        <v>1209767000</v>
      </c>
      <c r="J73" s="4">
        <f t="shared" si="12"/>
        <v>93059</v>
      </c>
      <c r="K73" s="5">
        <f>K7+K8</f>
        <v>12000</v>
      </c>
      <c r="L73" s="5">
        <f>L7+L8</f>
        <v>1179744000</v>
      </c>
      <c r="M73" s="4">
        <f t="shared" si="13"/>
        <v>98312</v>
      </c>
      <c r="N73" s="5"/>
      <c r="O73" s="5"/>
      <c r="P73" s="4"/>
      <c r="Q73" s="5"/>
      <c r="R73" s="5"/>
      <c r="S73" s="4"/>
      <c r="T73" s="5"/>
      <c r="U73" s="5"/>
      <c r="V73" s="4"/>
      <c r="W73" s="5"/>
      <c r="X73" s="5"/>
      <c r="Y73" s="4"/>
      <c r="Z73" s="5"/>
      <c r="AA73" s="5"/>
      <c r="AB73" s="4"/>
      <c r="AC73" s="5"/>
      <c r="AD73" s="5"/>
      <c r="AE73" s="4"/>
      <c r="AF73" s="5"/>
      <c r="AG73" s="5"/>
      <c r="AH73" s="4"/>
      <c r="AI73" s="5">
        <f>AI7+AI8</f>
        <v>26000</v>
      </c>
      <c r="AJ73" s="5">
        <f>AJ7+AJ8</f>
        <v>2670577000</v>
      </c>
      <c r="AK73" s="4">
        <f t="shared" si="11"/>
        <v>102714.5</v>
      </c>
      <c r="AL73" s="5"/>
      <c r="AM73" s="5"/>
      <c r="AN73" s="4"/>
      <c r="AO73" s="5"/>
      <c r="AP73" s="5"/>
      <c r="AQ73" s="4"/>
      <c r="AR73" s="4">
        <f t="shared" si="5"/>
        <v>51000</v>
      </c>
      <c r="AS73" s="4">
        <f t="shared" si="6"/>
        <v>5060088000</v>
      </c>
      <c r="AT73" s="4">
        <f t="shared" si="7"/>
        <v>99217.411764705888</v>
      </c>
    </row>
    <row r="74" spans="1:46" x14ac:dyDescent="0.15">
      <c r="A74" s="32"/>
      <c r="B74" s="29" t="s">
        <v>10</v>
      </c>
      <c r="C74" s="29"/>
      <c r="D74" s="29"/>
      <c r="E74" s="5"/>
      <c r="F74" s="5"/>
      <c r="G74" s="4"/>
      <c r="H74" s="5">
        <f>H10+H11+H44+H45+H46+H47+H67</f>
        <v>14000</v>
      </c>
      <c r="I74" s="5">
        <f>I10+I11+I44+I45+I46+I47+I67</f>
        <v>684656000</v>
      </c>
      <c r="J74" s="4">
        <f t="shared" si="12"/>
        <v>48904</v>
      </c>
      <c r="K74" s="5">
        <f>K10+K11+K44+K45+K46+K47+K67</f>
        <v>7000</v>
      </c>
      <c r="L74" s="5">
        <f>L10+L11+L44+L45+L46+L47+L67</f>
        <v>362593000</v>
      </c>
      <c r="M74" s="4">
        <f t="shared" si="13"/>
        <v>51799</v>
      </c>
      <c r="N74" s="5"/>
      <c r="O74" s="5"/>
      <c r="P74" s="4"/>
      <c r="Q74" s="5">
        <f>Q10+Q11+Q44+Q45+Q46+Q47+Q67</f>
        <v>20000</v>
      </c>
      <c r="R74" s="5">
        <f>R10+R11+R44+R45+R46+R47+R67</f>
        <v>1706311000</v>
      </c>
      <c r="S74" s="4">
        <f t="shared" si="15"/>
        <v>85315.55</v>
      </c>
      <c r="T74" s="5"/>
      <c r="U74" s="5"/>
      <c r="V74" s="4"/>
      <c r="W74" s="5">
        <f>W10+W11+W44+W45+W46+W47+W67</f>
        <v>7000</v>
      </c>
      <c r="X74" s="5">
        <f>X10+X11+X44+X45+X46+X47+X67</f>
        <v>360356050</v>
      </c>
      <c r="Y74" s="4">
        <f t="shared" si="10"/>
        <v>51479.435714285712</v>
      </c>
      <c r="Z74" s="5">
        <f>Z10+Z11+Z44+Z45+Z46+Z47+Z67</f>
        <v>39000</v>
      </c>
      <c r="AA74" s="5">
        <f>AA10+AA11+AA44+AA45+AA46+AA47+AA67</f>
        <v>3351967000</v>
      </c>
      <c r="AB74" s="4">
        <f t="shared" si="16"/>
        <v>85947.871794871797</v>
      </c>
      <c r="AC74" s="5"/>
      <c r="AD74" s="5"/>
      <c r="AE74" s="4"/>
      <c r="AF74" s="5">
        <f>AF10+AF11+AF44+AF45+AF46+AF47+AF67</f>
        <v>6000</v>
      </c>
      <c r="AG74" s="5">
        <f>AG10+AG11+AG44+AG45+AG46+AG47+AG67</f>
        <v>342498000</v>
      </c>
      <c r="AH74" s="4">
        <f t="shared" si="18"/>
        <v>57083</v>
      </c>
      <c r="AI74" s="5">
        <f>AI10+AI11+AI44+AI45+AI46+AI47+AI67</f>
        <v>12000</v>
      </c>
      <c r="AJ74" s="5">
        <f>AJ10+AJ11+AJ44+AJ45+AJ46+AJ47+AJ67</f>
        <v>607824000</v>
      </c>
      <c r="AK74" s="4">
        <f t="shared" si="11"/>
        <v>50652</v>
      </c>
      <c r="AL74" s="5">
        <f>AL10+AL11+AL44+AL45+AL46+AL47+AL67</f>
        <v>7000</v>
      </c>
      <c r="AM74" s="5">
        <f>AM10+AM11+AM44+AM45+AM46+AM47+AM67</f>
        <v>350294000</v>
      </c>
      <c r="AN74" s="4">
        <f t="shared" si="19"/>
        <v>50042</v>
      </c>
      <c r="AO74" s="5">
        <f>AO10+AO11+AO44+AO45+AO46+AO47+AO67</f>
        <v>39312</v>
      </c>
      <c r="AP74" s="5">
        <f>AP10+AP11+AP44+AP45+AP46+AP47+AP67</f>
        <v>3406185432</v>
      </c>
      <c r="AQ74" s="4">
        <f t="shared" si="20"/>
        <v>86644.928571428565</v>
      </c>
      <c r="AR74" s="4">
        <f t="shared" si="5"/>
        <v>151312</v>
      </c>
      <c r="AS74" s="4">
        <f t="shared" si="6"/>
        <v>11172684482</v>
      </c>
      <c r="AT74" s="4">
        <f t="shared" si="7"/>
        <v>73838.72053769695</v>
      </c>
    </row>
    <row r="75" spans="1:46" x14ac:dyDescent="0.15">
      <c r="A75" s="32"/>
      <c r="B75" s="29" t="s">
        <v>35</v>
      </c>
      <c r="C75" s="29"/>
      <c r="D75" s="29"/>
      <c r="E75" s="5">
        <f>E13+E14+E32+E51+E50+E49</f>
        <v>7000</v>
      </c>
      <c r="F75" s="5">
        <f>F13+F14+F32+F51+F50+F49</f>
        <v>377230000</v>
      </c>
      <c r="G75" s="4">
        <f t="shared" si="8"/>
        <v>53890</v>
      </c>
      <c r="H75" s="5"/>
      <c r="I75" s="5"/>
      <c r="J75" s="4"/>
      <c r="K75" s="5">
        <f>K13+K14+K32+K51+K50+K49</f>
        <v>14000</v>
      </c>
      <c r="L75" s="5">
        <f>L13+L14+L32+L51+L50+L49</f>
        <v>708512000</v>
      </c>
      <c r="M75" s="4">
        <f t="shared" si="13"/>
        <v>50608</v>
      </c>
      <c r="N75" s="5">
        <f>N13+N14+N32+N51+N50+N49</f>
        <v>24000</v>
      </c>
      <c r="O75" s="5">
        <f>O13+O14+O32+O51+O50+O49</f>
        <v>2371032000</v>
      </c>
      <c r="P75" s="4">
        <f t="shared" si="14"/>
        <v>98793</v>
      </c>
      <c r="Q75" s="5"/>
      <c r="R75" s="5"/>
      <c r="S75" s="4"/>
      <c r="T75" s="5">
        <f>T13+T14+T32+T51+T50+T49</f>
        <v>36000</v>
      </c>
      <c r="U75" s="5">
        <f>U13+U14+U32+U51+U50+U49</f>
        <v>3633528000</v>
      </c>
      <c r="V75" s="4">
        <f t="shared" si="9"/>
        <v>100931.33333333333</v>
      </c>
      <c r="W75" s="5"/>
      <c r="X75" s="5"/>
      <c r="Y75" s="4"/>
      <c r="Z75" s="5"/>
      <c r="AA75" s="5"/>
      <c r="AB75" s="4"/>
      <c r="AC75" s="5">
        <f>AC13+AC14+AC32+AC51+AC50+AC49</f>
        <v>18000</v>
      </c>
      <c r="AD75" s="5">
        <f>AD13+AD14+AD32+AD51+AD50+AD49</f>
        <v>1590084000</v>
      </c>
      <c r="AE75" s="4">
        <f t="shared" si="17"/>
        <v>88338</v>
      </c>
      <c r="AF75" s="5">
        <f>AF13+AF14+AF32+AF51+AF50+AF49</f>
        <v>18000</v>
      </c>
      <c r="AG75" s="5">
        <f>AG13+AG14+AG32+AG51+AG50+AG49</f>
        <v>1490766000</v>
      </c>
      <c r="AH75" s="4">
        <f t="shared" si="18"/>
        <v>82820.333333333328</v>
      </c>
      <c r="AI75" s="5">
        <f>AI13+AI14+AI32+AI51+AI50+AI49</f>
        <v>6000</v>
      </c>
      <c r="AJ75" s="5">
        <f>AJ13+AJ14+AJ32+AJ51+AJ50+AJ49</f>
        <v>307914000</v>
      </c>
      <c r="AK75" s="4">
        <f t="shared" si="11"/>
        <v>51319</v>
      </c>
      <c r="AL75" s="5">
        <f>AL13+AL14+AL32+AL51+AL50+AL49</f>
        <v>19000</v>
      </c>
      <c r="AM75" s="5">
        <f>AM13+AM14+AM32+AM51+AM50+AM49</f>
        <v>1652902000</v>
      </c>
      <c r="AN75" s="4">
        <f t="shared" si="19"/>
        <v>86994.84210526316</v>
      </c>
      <c r="AO75" s="5"/>
      <c r="AP75" s="5"/>
      <c r="AQ75" s="4"/>
      <c r="AR75" s="4">
        <f t="shared" si="5"/>
        <v>142000</v>
      </c>
      <c r="AS75" s="4">
        <f t="shared" si="6"/>
        <v>12131968000</v>
      </c>
      <c r="AT75" s="4">
        <f t="shared" si="7"/>
        <v>85436.394366197186</v>
      </c>
    </row>
    <row r="76" spans="1:46" x14ac:dyDescent="0.15">
      <c r="A76" s="32"/>
      <c r="B76" s="29" t="s">
        <v>59</v>
      </c>
      <c r="C76" s="29"/>
      <c r="D76" s="29"/>
      <c r="E76" s="5"/>
      <c r="F76" s="5"/>
      <c r="G76" s="4"/>
      <c r="H76" s="5"/>
      <c r="I76" s="5"/>
      <c r="J76" s="4"/>
      <c r="K76" s="5"/>
      <c r="L76" s="5"/>
      <c r="M76" s="4"/>
      <c r="N76" s="5"/>
      <c r="O76" s="5"/>
      <c r="P76" s="4"/>
      <c r="Q76" s="5"/>
      <c r="R76" s="5"/>
      <c r="S76" s="4"/>
      <c r="T76" s="5"/>
      <c r="U76" s="5"/>
      <c r="V76" s="4"/>
      <c r="W76" s="5"/>
      <c r="X76" s="5"/>
      <c r="Y76" s="4"/>
      <c r="Z76" s="5">
        <f>Z16+Z17</f>
        <v>13000</v>
      </c>
      <c r="AA76" s="5">
        <f>AA16+AA17</f>
        <v>1342237000</v>
      </c>
      <c r="AB76" s="4">
        <f t="shared" si="16"/>
        <v>103249</v>
      </c>
      <c r="AC76" s="5"/>
      <c r="AD76" s="5"/>
      <c r="AE76" s="4"/>
      <c r="AF76" s="5">
        <f>AF16+AF17</f>
        <v>12000</v>
      </c>
      <c r="AG76" s="5">
        <f>AG16+AG17</f>
        <v>1256100000</v>
      </c>
      <c r="AH76" s="4">
        <f t="shared" si="18"/>
        <v>104675</v>
      </c>
      <c r="AI76" s="5"/>
      <c r="AJ76" s="5"/>
      <c r="AK76" s="4"/>
      <c r="AL76" s="5"/>
      <c r="AM76" s="5"/>
      <c r="AN76" s="4"/>
      <c r="AO76" s="5"/>
      <c r="AP76" s="5"/>
      <c r="AQ76" s="4"/>
      <c r="AR76" s="4">
        <f t="shared" si="5"/>
        <v>25000</v>
      </c>
      <c r="AS76" s="4">
        <f t="shared" si="6"/>
        <v>2598337000</v>
      </c>
      <c r="AT76" s="4">
        <f t="shared" si="7"/>
        <v>103933.48</v>
      </c>
    </row>
    <row r="77" spans="1:46" x14ac:dyDescent="0.15">
      <c r="A77" s="32"/>
      <c r="B77" s="29" t="s">
        <v>60</v>
      </c>
      <c r="C77" s="29"/>
      <c r="D77" s="29"/>
      <c r="E77" s="5"/>
      <c r="F77" s="5"/>
      <c r="G77" s="4"/>
      <c r="H77" s="5"/>
      <c r="I77" s="5"/>
      <c r="J77" s="4"/>
      <c r="K77" s="5">
        <f>K19+K30+K69</f>
        <v>12000</v>
      </c>
      <c r="L77" s="5">
        <f>L19+L30+L69</f>
        <v>1171452000</v>
      </c>
      <c r="M77" s="4">
        <f t="shared" si="13"/>
        <v>97621</v>
      </c>
      <c r="N77" s="5"/>
      <c r="O77" s="5"/>
      <c r="P77" s="4"/>
      <c r="Q77" s="5"/>
      <c r="R77" s="5"/>
      <c r="S77" s="4"/>
      <c r="T77" s="5"/>
      <c r="U77" s="5"/>
      <c r="V77" s="4"/>
      <c r="W77" s="5"/>
      <c r="X77" s="5"/>
      <c r="Y77" s="4"/>
      <c r="Z77" s="5"/>
      <c r="AA77" s="5"/>
      <c r="AB77" s="4"/>
      <c r="AC77" s="5"/>
      <c r="AD77" s="5"/>
      <c r="AE77" s="4"/>
      <c r="AF77" s="5"/>
      <c r="AG77" s="5"/>
      <c r="AH77" s="4"/>
      <c r="AI77" s="5"/>
      <c r="AJ77" s="5"/>
      <c r="AK77" s="4"/>
      <c r="AL77" s="5">
        <f>AL19+AL30+AL69</f>
        <v>12000</v>
      </c>
      <c r="AM77" s="5">
        <f>AM19+AM30+AM69</f>
        <v>1134324000</v>
      </c>
      <c r="AN77" s="4">
        <f t="shared" si="19"/>
        <v>94527</v>
      </c>
      <c r="AO77" s="5"/>
      <c r="AP77" s="5"/>
      <c r="AQ77" s="4"/>
      <c r="AR77" s="4">
        <f t="shared" si="5"/>
        <v>24000</v>
      </c>
      <c r="AS77" s="4">
        <f t="shared" si="6"/>
        <v>2305776000</v>
      </c>
      <c r="AT77" s="4">
        <f t="shared" si="7"/>
        <v>96074</v>
      </c>
    </row>
    <row r="78" spans="1:46" x14ac:dyDescent="0.15">
      <c r="A78" s="32"/>
      <c r="B78" s="29" t="s">
        <v>19</v>
      </c>
      <c r="C78" s="29"/>
      <c r="D78" s="29"/>
      <c r="E78" s="5"/>
      <c r="F78" s="5"/>
      <c r="G78" s="4"/>
      <c r="H78" s="5">
        <f>H34+H21+H22+H57+H58+H68</f>
        <v>27000</v>
      </c>
      <c r="I78" s="5">
        <f>I34+I21+I22+I57+I58+I68</f>
        <v>1919071000</v>
      </c>
      <c r="J78" s="4">
        <f t="shared" si="12"/>
        <v>71076.703703703708</v>
      </c>
      <c r="K78" s="5">
        <f>K34+K21+K22+K57+K58+K68</f>
        <v>13000</v>
      </c>
      <c r="L78" s="5">
        <f>L34+L21+L22+L57+L58+L68</f>
        <v>1274338000</v>
      </c>
      <c r="M78" s="4">
        <f t="shared" si="13"/>
        <v>98026</v>
      </c>
      <c r="N78" s="5">
        <f>N34+N21+N22+N57+N58+N68</f>
        <v>13000</v>
      </c>
      <c r="O78" s="5">
        <f>O34+O21+O22+O57+O58+O68</f>
        <v>1289743000</v>
      </c>
      <c r="P78" s="4">
        <f t="shared" si="14"/>
        <v>99211</v>
      </c>
      <c r="Q78" s="5">
        <f>Q34+Q21+Q22+Q57+Q58+Q68</f>
        <v>7000</v>
      </c>
      <c r="R78" s="5">
        <f>R34+R21+R22+R57+R58+R68</f>
        <v>352940000</v>
      </c>
      <c r="S78" s="4">
        <f t="shared" si="15"/>
        <v>50420</v>
      </c>
      <c r="T78" s="5">
        <f>T34+T21+T22+T57+T58+T68</f>
        <v>14703</v>
      </c>
      <c r="U78" s="5">
        <f>U34+U21+U22+U57+U58+U68</f>
        <v>1401340617</v>
      </c>
      <c r="V78" s="4">
        <f t="shared" si="9"/>
        <v>95309.842685166295</v>
      </c>
      <c r="W78" s="5"/>
      <c r="X78" s="5"/>
      <c r="Y78" s="4"/>
      <c r="Z78" s="5"/>
      <c r="AA78" s="5"/>
      <c r="AB78" s="4"/>
      <c r="AC78" s="5"/>
      <c r="AD78" s="5"/>
      <c r="AE78" s="4"/>
      <c r="AF78" s="5">
        <f>AF34+AF21+AF22+AF57+AF58+AF68</f>
        <v>7000</v>
      </c>
      <c r="AG78" s="5">
        <f>AG34+AG21+AG22+AG57+AG58+AG68</f>
        <v>396326000</v>
      </c>
      <c r="AH78" s="4">
        <f t="shared" si="18"/>
        <v>56618</v>
      </c>
      <c r="AI78" s="5">
        <f>AI34+AI21+AI22+AI57+AI58+AI68</f>
        <v>2975</v>
      </c>
      <c r="AJ78" s="5">
        <f>AJ34+AJ21+AJ22+AJ57+AJ58+AJ68</f>
        <v>232948450</v>
      </c>
      <c r="AK78" s="4">
        <f t="shared" si="11"/>
        <v>78302</v>
      </c>
      <c r="AL78" s="5"/>
      <c r="AM78" s="5"/>
      <c r="AN78" s="4"/>
      <c r="AO78" s="5"/>
      <c r="AP78" s="5"/>
      <c r="AQ78" s="4"/>
      <c r="AR78" s="4">
        <f t="shared" si="5"/>
        <v>84678</v>
      </c>
      <c r="AS78" s="4">
        <f t="shared" si="6"/>
        <v>6866707067</v>
      </c>
      <c r="AT78" s="4">
        <f t="shared" si="7"/>
        <v>81091.984541439335</v>
      </c>
    </row>
    <row r="79" spans="1:46" x14ac:dyDescent="0.15">
      <c r="A79" s="32"/>
      <c r="B79" s="29" t="s">
        <v>21</v>
      </c>
      <c r="C79" s="29"/>
      <c r="D79" s="29"/>
      <c r="E79" s="5"/>
      <c r="F79" s="5"/>
      <c r="G79" s="4"/>
      <c r="H79" s="5"/>
      <c r="I79" s="5"/>
      <c r="J79" s="4"/>
      <c r="K79" s="5"/>
      <c r="L79" s="5"/>
      <c r="M79" s="4"/>
      <c r="N79" s="5"/>
      <c r="O79" s="5"/>
      <c r="P79" s="4"/>
      <c r="Q79" s="5"/>
      <c r="R79" s="5"/>
      <c r="S79" s="4"/>
      <c r="T79" s="5"/>
      <c r="U79" s="5"/>
      <c r="V79" s="4"/>
      <c r="W79" s="5"/>
      <c r="X79" s="5"/>
      <c r="Y79" s="4"/>
      <c r="Z79" s="5"/>
      <c r="AA79" s="5"/>
      <c r="AB79" s="4"/>
      <c r="AC79" s="5">
        <f>AC24+AC60+AC61</f>
        <v>12000</v>
      </c>
      <c r="AD79" s="5">
        <f>AD24+AD60+AD61</f>
        <v>1263876000</v>
      </c>
      <c r="AE79" s="4">
        <f t="shared" si="17"/>
        <v>105323</v>
      </c>
      <c r="AF79" s="5"/>
      <c r="AG79" s="5"/>
      <c r="AH79" s="4"/>
      <c r="AI79" s="5"/>
      <c r="AJ79" s="5"/>
      <c r="AK79" s="4"/>
      <c r="AL79" s="5"/>
      <c r="AM79" s="5"/>
      <c r="AN79" s="4"/>
      <c r="AO79" s="5"/>
      <c r="AP79" s="5"/>
      <c r="AQ79" s="4"/>
      <c r="AR79" s="4">
        <f t="shared" si="5"/>
        <v>12000</v>
      </c>
      <c r="AS79" s="4">
        <f t="shared" si="6"/>
        <v>1263876000</v>
      </c>
      <c r="AT79" s="4">
        <f t="shared" si="7"/>
        <v>105323</v>
      </c>
    </row>
    <row r="80" spans="1:46" x14ac:dyDescent="0.15">
      <c r="A80" s="32"/>
      <c r="B80" s="30" t="s">
        <v>44</v>
      </c>
      <c r="C80" s="30"/>
      <c r="D80" s="30"/>
      <c r="E80" s="5">
        <f>SUBTOTAL(9,E72:E79)</f>
        <v>9856</v>
      </c>
      <c r="F80" s="5">
        <f>SUBTOTAL(9,F72:F79)</f>
        <v>570515512</v>
      </c>
      <c r="G80" s="4">
        <f t="shared" si="8"/>
        <v>57885.096590909088</v>
      </c>
      <c r="H80" s="5">
        <f>SUBTOTAL(9,H72:H79)</f>
        <v>67000</v>
      </c>
      <c r="I80" s="5">
        <f>SUBTOTAL(9,I72:I79)</f>
        <v>5022702000</v>
      </c>
      <c r="J80" s="4">
        <f t="shared" si="12"/>
        <v>74965.701492537308</v>
      </c>
      <c r="K80" s="5">
        <f>SUBTOTAL(9,K72:K79)</f>
        <v>65000</v>
      </c>
      <c r="L80" s="5">
        <f>SUBTOTAL(9,L72:L79)</f>
        <v>5049565000</v>
      </c>
      <c r="M80" s="4">
        <f t="shared" si="13"/>
        <v>77685.61538461539</v>
      </c>
      <c r="N80" s="5">
        <f>SUBTOTAL(9,N72:N79)</f>
        <v>58000</v>
      </c>
      <c r="O80" s="5">
        <f>SUBTOTAL(9,O72:O79)</f>
        <v>4700681000</v>
      </c>
      <c r="P80" s="4">
        <f t="shared" si="14"/>
        <v>81046.224137931029</v>
      </c>
      <c r="Q80" s="5">
        <f>SUBTOTAL(9,Q72:Q79)</f>
        <v>46000</v>
      </c>
      <c r="R80" s="5">
        <f>SUBTOTAL(9,R72:R79)</f>
        <v>3598926000</v>
      </c>
      <c r="S80" s="4">
        <f t="shared" si="15"/>
        <v>78237.521739130432</v>
      </c>
      <c r="T80" s="5">
        <f>SUBTOTAL(9,T72:T79)</f>
        <v>64703</v>
      </c>
      <c r="U80" s="5">
        <f>SUBTOTAL(9,U72:U79)</f>
        <v>5740797617</v>
      </c>
      <c r="V80" s="4">
        <f t="shared" si="9"/>
        <v>88725.370029210389</v>
      </c>
      <c r="W80" s="5">
        <f>SUBTOTAL(9,W72:W79)</f>
        <v>7000</v>
      </c>
      <c r="X80" s="5">
        <f>SUBTOTAL(9,X72:X79)</f>
        <v>360356050</v>
      </c>
      <c r="Y80" s="4">
        <f t="shared" si="10"/>
        <v>51479.435714285712</v>
      </c>
      <c r="Z80" s="5">
        <f>SUBTOTAL(9,Z72:Z79)</f>
        <v>64000</v>
      </c>
      <c r="AA80" s="5">
        <f>SUBTOTAL(9,AA72:AA79)</f>
        <v>5317286000</v>
      </c>
      <c r="AB80" s="4">
        <f t="shared" si="16"/>
        <v>83082.59375</v>
      </c>
      <c r="AC80" s="5">
        <f>SUBTOTAL(9,AC72:AC79)</f>
        <v>30000</v>
      </c>
      <c r="AD80" s="5">
        <f>SUBTOTAL(9,AD72:AD79)</f>
        <v>2853960000</v>
      </c>
      <c r="AE80" s="4">
        <f t="shared" si="17"/>
        <v>95132</v>
      </c>
      <c r="AF80" s="5">
        <f>SUBTOTAL(9,AF72:AF79)</f>
        <v>43000</v>
      </c>
      <c r="AG80" s="5">
        <f>SUBTOTAL(9,AG72:AG79)</f>
        <v>3485690000</v>
      </c>
      <c r="AH80" s="4">
        <f t="shared" si="18"/>
        <v>81062.558139534885</v>
      </c>
      <c r="AI80" s="5">
        <f>SUBTOTAL(9,AI72:AI79)</f>
        <v>46975</v>
      </c>
      <c r="AJ80" s="5">
        <f>SUBTOTAL(9,AJ72:AJ79)</f>
        <v>3819263450</v>
      </c>
      <c r="AK80" s="4">
        <f t="shared" si="11"/>
        <v>81304.171367748801</v>
      </c>
      <c r="AL80" s="5">
        <f>SUBTOTAL(9,AL72:AL79)</f>
        <v>38000</v>
      </c>
      <c r="AM80" s="5">
        <f>SUBTOTAL(9,AM72:AM79)</f>
        <v>3137520000</v>
      </c>
      <c r="AN80" s="4">
        <f t="shared" si="19"/>
        <v>82566.31578947368</v>
      </c>
      <c r="AO80" s="5">
        <f>SUBTOTAL(9,AO72:AO79)</f>
        <v>39312</v>
      </c>
      <c r="AP80" s="5">
        <f>SUBTOTAL(9,AP72:AP79)</f>
        <v>3406185432</v>
      </c>
      <c r="AQ80" s="4">
        <f t="shared" si="20"/>
        <v>86644.928571428565</v>
      </c>
      <c r="AR80" s="4">
        <f t="shared" si="5"/>
        <v>578846</v>
      </c>
      <c r="AS80" s="4">
        <f t="shared" si="6"/>
        <v>47063448061</v>
      </c>
      <c r="AT80" s="4">
        <f t="shared" si="7"/>
        <v>81305.646166683364</v>
      </c>
    </row>
  </sheetData>
  <mergeCells count="53">
    <mergeCell ref="AO4:AQ4"/>
    <mergeCell ref="A72:A80"/>
    <mergeCell ref="B80:D80"/>
    <mergeCell ref="B72:D72"/>
    <mergeCell ref="B73:D73"/>
    <mergeCell ref="B74:D74"/>
    <mergeCell ref="B75:D75"/>
    <mergeCell ref="B76:D76"/>
    <mergeCell ref="B77:D77"/>
    <mergeCell ref="B78:D78"/>
    <mergeCell ref="B79:D79"/>
    <mergeCell ref="Z4:AB4"/>
    <mergeCell ref="AC4:AE4"/>
    <mergeCell ref="AF4:AH4"/>
    <mergeCell ref="AI4:AK4"/>
    <mergeCell ref="AL4:AN4"/>
    <mergeCell ref="K4:M4"/>
    <mergeCell ref="N4:P4"/>
    <mergeCell ref="Q4:S4"/>
    <mergeCell ref="T4:V4"/>
    <mergeCell ref="W4:Y4"/>
    <mergeCell ref="AO2:AQ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H4:J4"/>
    <mergeCell ref="AR2:AT4"/>
    <mergeCell ref="A2:D5"/>
    <mergeCell ref="B71:D71"/>
    <mergeCell ref="A6:A71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2A7D-77BA-42DF-9D69-D7C5A681C48A}">
  <dimension ref="A1:AW77"/>
  <sheetViews>
    <sheetView workbookViewId="0">
      <pane xSplit="4" ySplit="5" topLeftCell="E28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5" max="45" width="15.28515625" hidden="1" customWidth="1"/>
    <col min="47" max="47" width="7.7109375" customWidth="1"/>
    <col min="48" max="48" width="15.28515625" hidden="1" customWidth="1"/>
  </cols>
  <sheetData>
    <row r="1" spans="1:49" x14ac:dyDescent="0.15">
      <c r="A1" t="s">
        <v>82</v>
      </c>
    </row>
    <row r="2" spans="1:49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0" t="s">
        <v>3</v>
      </c>
      <c r="AV2" s="30"/>
      <c r="AW2" s="30"/>
    </row>
    <row r="3" spans="1:49" x14ac:dyDescent="0.15">
      <c r="A3" s="35"/>
      <c r="B3" s="35"/>
      <c r="C3" s="35"/>
      <c r="D3" s="35"/>
      <c r="E3" s="31">
        <v>42566</v>
      </c>
      <c r="F3" s="31">
        <v>42566</v>
      </c>
      <c r="G3" s="31">
        <v>42566</v>
      </c>
      <c r="H3" s="31">
        <v>42613</v>
      </c>
      <c r="I3" s="31">
        <v>42613</v>
      </c>
      <c r="J3" s="31">
        <v>42613</v>
      </c>
      <c r="K3" s="31">
        <v>42629</v>
      </c>
      <c r="L3" s="31">
        <v>42629</v>
      </c>
      <c r="M3" s="31">
        <v>42629</v>
      </c>
      <c r="N3" s="31">
        <v>42643</v>
      </c>
      <c r="O3" s="31">
        <v>42643</v>
      </c>
      <c r="P3" s="31">
        <v>42643</v>
      </c>
      <c r="Q3" s="31">
        <v>42664</v>
      </c>
      <c r="R3" s="31">
        <v>42664</v>
      </c>
      <c r="S3" s="31">
        <v>42664</v>
      </c>
      <c r="T3" s="31">
        <v>42671</v>
      </c>
      <c r="U3" s="31">
        <v>42671</v>
      </c>
      <c r="V3" s="31">
        <v>42671</v>
      </c>
      <c r="W3" s="31">
        <v>42692</v>
      </c>
      <c r="X3" s="31">
        <v>42692</v>
      </c>
      <c r="Y3" s="31">
        <v>42692</v>
      </c>
      <c r="Z3" s="31">
        <v>42704</v>
      </c>
      <c r="AA3" s="31">
        <v>42704</v>
      </c>
      <c r="AB3" s="31">
        <v>42704</v>
      </c>
      <c r="AC3" s="31">
        <v>42719</v>
      </c>
      <c r="AD3" s="31">
        <v>42719</v>
      </c>
      <c r="AE3" s="31">
        <v>42719</v>
      </c>
      <c r="AF3" s="31">
        <v>42762</v>
      </c>
      <c r="AG3" s="31">
        <v>42762</v>
      </c>
      <c r="AH3" s="31">
        <v>42762</v>
      </c>
      <c r="AI3" s="31">
        <v>42794</v>
      </c>
      <c r="AJ3" s="31">
        <v>42794</v>
      </c>
      <c r="AK3" s="31">
        <v>42794</v>
      </c>
      <c r="AL3" s="31">
        <v>42804</v>
      </c>
      <c r="AM3" s="31">
        <v>42804</v>
      </c>
      <c r="AN3" s="31">
        <v>42804</v>
      </c>
      <c r="AO3" s="31">
        <v>42811</v>
      </c>
      <c r="AP3" s="31">
        <v>42811</v>
      </c>
      <c r="AQ3" s="31">
        <v>42811</v>
      </c>
      <c r="AR3" s="31">
        <v>42817</v>
      </c>
      <c r="AS3" s="31">
        <v>42817</v>
      </c>
      <c r="AT3" s="31">
        <v>42817</v>
      </c>
      <c r="AU3" s="30"/>
      <c r="AV3" s="30"/>
      <c r="AW3" s="30"/>
    </row>
    <row r="4" spans="1:49" x14ac:dyDescent="0.15">
      <c r="A4" s="35"/>
      <c r="B4" s="35"/>
      <c r="C4" s="35"/>
      <c r="D4" s="35"/>
      <c r="E4" s="31">
        <v>42578</v>
      </c>
      <c r="F4" s="31">
        <v>42578</v>
      </c>
      <c r="G4" s="31">
        <v>42578</v>
      </c>
      <c r="H4" s="31">
        <v>42621</v>
      </c>
      <c r="I4" s="31">
        <v>42621</v>
      </c>
      <c r="J4" s="31">
        <v>42621</v>
      </c>
      <c r="K4" s="31">
        <v>42641</v>
      </c>
      <c r="L4" s="31">
        <v>42641</v>
      </c>
      <c r="M4" s="31">
        <v>42641</v>
      </c>
      <c r="N4" s="31">
        <v>42654</v>
      </c>
      <c r="O4" s="31">
        <v>42654</v>
      </c>
      <c r="P4" s="31">
        <v>42654</v>
      </c>
      <c r="Q4" s="31">
        <v>42671</v>
      </c>
      <c r="R4" s="31">
        <v>42671</v>
      </c>
      <c r="S4" s="31">
        <v>42671</v>
      </c>
      <c r="T4" s="31">
        <v>42683</v>
      </c>
      <c r="U4" s="31">
        <v>42683</v>
      </c>
      <c r="V4" s="31">
        <v>42683</v>
      </c>
      <c r="W4" s="31">
        <v>42699</v>
      </c>
      <c r="X4" s="31">
        <v>42699</v>
      </c>
      <c r="Y4" s="31">
        <v>42699</v>
      </c>
      <c r="Z4" s="31">
        <v>42712</v>
      </c>
      <c r="AA4" s="31">
        <v>42712</v>
      </c>
      <c r="AB4" s="31">
        <v>42712</v>
      </c>
      <c r="AC4" s="31">
        <v>42731</v>
      </c>
      <c r="AD4" s="31">
        <v>42731</v>
      </c>
      <c r="AE4" s="31">
        <v>42731</v>
      </c>
      <c r="AF4" s="31">
        <v>42769</v>
      </c>
      <c r="AG4" s="31">
        <v>42769</v>
      </c>
      <c r="AH4" s="31">
        <v>42769</v>
      </c>
      <c r="AI4" s="31">
        <v>42803</v>
      </c>
      <c r="AJ4" s="31">
        <v>42803</v>
      </c>
      <c r="AK4" s="31">
        <v>42803</v>
      </c>
      <c r="AL4" s="31">
        <v>42810</v>
      </c>
      <c r="AM4" s="31">
        <v>42810</v>
      </c>
      <c r="AN4" s="31">
        <v>42810</v>
      </c>
      <c r="AO4" s="31">
        <v>42821</v>
      </c>
      <c r="AP4" s="31">
        <v>42821</v>
      </c>
      <c r="AQ4" s="31">
        <v>42821</v>
      </c>
      <c r="AR4" s="31">
        <v>42823</v>
      </c>
      <c r="AS4" s="31">
        <v>42823</v>
      </c>
      <c r="AT4" s="31">
        <v>42823</v>
      </c>
      <c r="AU4" s="30"/>
      <c r="AV4" s="30"/>
      <c r="AW4" s="30"/>
    </row>
    <row r="5" spans="1:49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</row>
    <row r="6" spans="1:49" hidden="1" x14ac:dyDescent="0.15">
      <c r="A6" s="32" t="s">
        <v>131</v>
      </c>
      <c r="B6" t="s">
        <v>5</v>
      </c>
      <c r="C6" t="s">
        <v>6</v>
      </c>
      <c r="D6" t="s">
        <v>7</v>
      </c>
      <c r="E6" s="2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7">
        <v>12000</v>
      </c>
      <c r="U6" s="17">
        <v>799020000</v>
      </c>
      <c r="V6" s="4">
        <f>U6/T6</f>
        <v>66585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>
        <v>11000</v>
      </c>
      <c r="AJ6" s="6">
        <v>780538000</v>
      </c>
      <c r="AK6" s="4">
        <f>AJ6/AI6</f>
        <v>70958</v>
      </c>
      <c r="AL6" s="3"/>
      <c r="AM6" s="3"/>
      <c r="AN6" s="3"/>
      <c r="AO6" s="5">
        <v>12000</v>
      </c>
      <c r="AP6" s="6">
        <v>854652000</v>
      </c>
      <c r="AQ6" s="4">
        <f>AP6/AO6</f>
        <v>71221</v>
      </c>
      <c r="AR6" s="3"/>
      <c r="AS6" s="3"/>
      <c r="AT6" s="3"/>
      <c r="AU6" s="4">
        <f t="shared" ref="AU6:AV6" si="0">E6+H6+K6+N6+Q6+T6+W6+Z6+AC6+AF6+AI6+AL6+AO6+AR6</f>
        <v>35000</v>
      </c>
      <c r="AV6" s="4">
        <f t="shared" si="0"/>
        <v>2434210000</v>
      </c>
      <c r="AW6" s="4">
        <f t="shared" ref="AW6" si="1">AV6/AU6</f>
        <v>69548.857142857145</v>
      </c>
    </row>
    <row r="7" spans="1:49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3"/>
      <c r="L7" s="3"/>
      <c r="M7" s="3"/>
      <c r="N7" s="5">
        <v>13000</v>
      </c>
      <c r="O7" s="6">
        <v>846924000</v>
      </c>
      <c r="P7" s="4">
        <f>O7/N7</f>
        <v>65148</v>
      </c>
      <c r="Q7" s="5">
        <v>13000</v>
      </c>
      <c r="R7" s="6">
        <v>844363000</v>
      </c>
      <c r="S7" s="4">
        <f>R7/Q7</f>
        <v>64951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4">
        <f t="shared" ref="AU7:AU63" si="2">E7+H7+K7+N7+Q7+T7+W7+Z7+AC7+AF7+AI7+AL7+AO7+AR7</f>
        <v>26000</v>
      </c>
      <c r="AV7" s="4">
        <f t="shared" ref="AV7:AV63" si="3">F7+I7+L7+O7+R7+U7+X7+AA7+AD7+AG7+AJ7+AM7+AP7+AS7</f>
        <v>1691287000</v>
      </c>
      <c r="AW7" s="4">
        <f t="shared" ref="AW7:AW63" si="4">AV7/AU7</f>
        <v>65049.5</v>
      </c>
    </row>
    <row r="8" spans="1:49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>
        <v>12000</v>
      </c>
      <c r="R8" s="6">
        <v>783468000</v>
      </c>
      <c r="S8" s="4">
        <f>R8/Q8</f>
        <v>65289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4">
        <f t="shared" si="2"/>
        <v>12000</v>
      </c>
      <c r="AV8" s="4">
        <f t="shared" si="3"/>
        <v>783468000</v>
      </c>
      <c r="AW8" s="4">
        <f t="shared" si="4"/>
        <v>65289</v>
      </c>
    </row>
    <row r="9" spans="1:49" hidden="1" x14ac:dyDescent="0.15">
      <c r="A9" s="32"/>
      <c r="D9" s="1" t="s">
        <v>9</v>
      </c>
      <c r="E9" s="5"/>
      <c r="F9" s="5"/>
      <c r="G9" s="4"/>
      <c r="H9" s="5"/>
      <c r="I9" s="5"/>
      <c r="J9" s="4"/>
      <c r="K9" s="5"/>
      <c r="L9" s="5"/>
      <c r="M9" s="4"/>
      <c r="N9" s="5">
        <f>SUBTOTAL(9,N7:N8)</f>
        <v>13000</v>
      </c>
      <c r="O9" s="5">
        <f>SUBTOTAL(9,O7:O8)</f>
        <v>846924000</v>
      </c>
      <c r="P9" s="4">
        <f>O9/N9</f>
        <v>65148</v>
      </c>
      <c r="Q9" s="5">
        <f>SUBTOTAL(9,Q7:Q8)</f>
        <v>25000</v>
      </c>
      <c r="R9" s="5">
        <f>SUBTOTAL(9,R7:R8)</f>
        <v>1627831000</v>
      </c>
      <c r="S9" s="4">
        <f>R9/Q9</f>
        <v>65113.24</v>
      </c>
      <c r="T9" s="5"/>
      <c r="U9" s="5"/>
      <c r="V9" s="4"/>
      <c r="W9" s="5"/>
      <c r="X9" s="5"/>
      <c r="Y9" s="4"/>
      <c r="Z9" s="5"/>
      <c r="AA9" s="5"/>
      <c r="AB9" s="4"/>
      <c r="AC9" s="5"/>
      <c r="AD9" s="5"/>
      <c r="AE9" s="4"/>
      <c r="AF9" s="5"/>
      <c r="AG9" s="5"/>
      <c r="AH9" s="4"/>
      <c r="AI9" s="5"/>
      <c r="AJ9" s="5"/>
      <c r="AK9" s="4"/>
      <c r="AL9" s="5"/>
      <c r="AM9" s="5"/>
      <c r="AN9" s="4"/>
      <c r="AO9" s="5"/>
      <c r="AP9" s="5"/>
      <c r="AQ9" s="4"/>
      <c r="AR9" s="5"/>
      <c r="AS9" s="5"/>
      <c r="AT9" s="4"/>
      <c r="AU9" s="4">
        <f t="shared" si="2"/>
        <v>38000</v>
      </c>
      <c r="AV9" s="4">
        <f t="shared" si="3"/>
        <v>2474755000</v>
      </c>
      <c r="AW9" s="4">
        <f t="shared" si="4"/>
        <v>65125.131578947367</v>
      </c>
    </row>
    <row r="10" spans="1:49" hidden="1" x14ac:dyDescent="0.15">
      <c r="A10" s="32"/>
      <c r="B10" t="s">
        <v>5</v>
      </c>
      <c r="C10" t="s">
        <v>6</v>
      </c>
      <c r="D10" t="s">
        <v>10</v>
      </c>
      <c r="N10" s="5">
        <v>13000</v>
      </c>
      <c r="O10" s="6">
        <v>853593000</v>
      </c>
      <c r="P10" s="4">
        <f>O10/N10</f>
        <v>65661</v>
      </c>
      <c r="Z10" s="4">
        <v>13000</v>
      </c>
      <c r="AA10" s="4">
        <v>922961000</v>
      </c>
      <c r="AB10" s="4">
        <v>70997</v>
      </c>
      <c r="AU10" s="4">
        <f t="shared" si="2"/>
        <v>26000</v>
      </c>
      <c r="AV10" s="4">
        <f t="shared" si="3"/>
        <v>1776554000</v>
      </c>
      <c r="AW10" s="4">
        <f t="shared" si="4"/>
        <v>68329</v>
      </c>
    </row>
    <row r="11" spans="1:49" hidden="1" x14ac:dyDescent="0.15">
      <c r="A11" s="32"/>
      <c r="B11" t="s">
        <v>5</v>
      </c>
      <c r="C11" t="s">
        <v>6</v>
      </c>
      <c r="D11" t="s">
        <v>10</v>
      </c>
      <c r="Z11" s="4">
        <v>12000</v>
      </c>
      <c r="AA11" s="4">
        <v>840423000</v>
      </c>
      <c r="AB11" s="4">
        <v>70035.25</v>
      </c>
      <c r="AU11" s="4">
        <f t="shared" si="2"/>
        <v>12000</v>
      </c>
      <c r="AV11" s="4">
        <f t="shared" si="3"/>
        <v>840423000</v>
      </c>
      <c r="AW11" s="4">
        <f t="shared" si="4"/>
        <v>70035.25</v>
      </c>
    </row>
    <row r="12" spans="1:49" hidden="1" x14ac:dyDescent="0.15">
      <c r="A12" s="32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>
        <f>SUBTOTAL(9,N10:N11)</f>
        <v>13000</v>
      </c>
      <c r="O12" s="5">
        <f>SUBTOTAL(9,O10:O11)</f>
        <v>853593000</v>
      </c>
      <c r="P12" s="4">
        <f>O12/N12</f>
        <v>65661</v>
      </c>
      <c r="Q12" s="5"/>
      <c r="R12" s="5"/>
      <c r="S12" s="4"/>
      <c r="T12" s="5"/>
      <c r="U12" s="5"/>
      <c r="V12" s="4"/>
      <c r="W12" s="5"/>
      <c r="X12" s="5"/>
      <c r="Y12" s="4"/>
      <c r="Z12" s="5">
        <f>SUBTOTAL(9,Z10:Z11)</f>
        <v>25000</v>
      </c>
      <c r="AA12" s="5">
        <f>SUBTOTAL(9,AA10:AA11)</f>
        <v>1763384000</v>
      </c>
      <c r="AB12" s="4">
        <f>AA12/Z12</f>
        <v>70535.360000000001</v>
      </c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/>
      <c r="AP12" s="5"/>
      <c r="AQ12" s="4"/>
      <c r="AR12" s="5"/>
      <c r="AS12" s="5"/>
      <c r="AT12" s="4"/>
      <c r="AU12" s="4">
        <f t="shared" si="2"/>
        <v>38000</v>
      </c>
      <c r="AV12" s="4">
        <f t="shared" si="3"/>
        <v>2616977000</v>
      </c>
      <c r="AW12" s="4">
        <f t="shared" si="4"/>
        <v>68867.81578947368</v>
      </c>
    </row>
    <row r="13" spans="1:49" hidden="1" x14ac:dyDescent="0.15">
      <c r="A13" s="32"/>
      <c r="B13" t="s">
        <v>5</v>
      </c>
      <c r="C13" t="s">
        <v>6</v>
      </c>
      <c r="D13" t="s">
        <v>12</v>
      </c>
      <c r="N13" s="5">
        <v>13000</v>
      </c>
      <c r="O13" s="6">
        <v>853874000</v>
      </c>
      <c r="P13" s="4">
        <f>O13/N13</f>
        <v>65682.61538461539</v>
      </c>
      <c r="T13" s="5">
        <v>13000</v>
      </c>
      <c r="U13" s="6">
        <v>866424000</v>
      </c>
      <c r="V13" s="4">
        <f>U13/T13</f>
        <v>66648</v>
      </c>
      <c r="AC13" s="4">
        <v>13000</v>
      </c>
      <c r="AD13" s="4">
        <v>930774000</v>
      </c>
      <c r="AE13" s="4">
        <v>71598</v>
      </c>
      <c r="AF13" s="5">
        <v>13000</v>
      </c>
      <c r="AG13" s="6">
        <v>904761000</v>
      </c>
      <c r="AH13" s="4">
        <f>AG13/AF13</f>
        <v>69597</v>
      </c>
      <c r="AL13" s="5">
        <v>13000</v>
      </c>
      <c r="AM13" s="6">
        <v>925964000</v>
      </c>
      <c r="AN13" s="4">
        <f>AM13/AL13</f>
        <v>71228</v>
      </c>
      <c r="AU13" s="4">
        <f t="shared" si="2"/>
        <v>65000</v>
      </c>
      <c r="AV13" s="4">
        <f t="shared" si="3"/>
        <v>4481797000</v>
      </c>
      <c r="AW13" s="4">
        <f t="shared" si="4"/>
        <v>68950.723076923081</v>
      </c>
    </row>
    <row r="14" spans="1:49" hidden="1" x14ac:dyDescent="0.15">
      <c r="A14" s="32"/>
      <c r="B14" t="s">
        <v>5</v>
      </c>
      <c r="C14" t="s">
        <v>6</v>
      </c>
      <c r="D14" t="s">
        <v>12</v>
      </c>
      <c r="AU14" s="4">
        <f t="shared" si="2"/>
        <v>0</v>
      </c>
      <c r="AV14" s="4">
        <f t="shared" si="3"/>
        <v>0</v>
      </c>
      <c r="AW14" s="4" t="e">
        <f t="shared" si="4"/>
        <v>#DIV/0!</v>
      </c>
    </row>
    <row r="15" spans="1:49" hidden="1" x14ac:dyDescent="0.15">
      <c r="A15" s="32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f>SUBTOTAL(9,N13:N14)</f>
        <v>13000</v>
      </c>
      <c r="O15" s="5">
        <f>SUBTOTAL(9,O13:O14)</f>
        <v>853874000</v>
      </c>
      <c r="P15" s="4">
        <f>O15/N15</f>
        <v>65682.61538461539</v>
      </c>
      <c r="Q15" s="5"/>
      <c r="R15" s="5"/>
      <c r="S15" s="4"/>
      <c r="T15" s="5">
        <f>SUBTOTAL(9,T13:T14)</f>
        <v>13000</v>
      </c>
      <c r="U15" s="5">
        <f>SUBTOTAL(9,U13:U14)</f>
        <v>866424000</v>
      </c>
      <c r="V15" s="4">
        <f>U15/T15</f>
        <v>66648</v>
      </c>
      <c r="W15" s="5"/>
      <c r="X15" s="5"/>
      <c r="Y15" s="4"/>
      <c r="Z15" s="5"/>
      <c r="AA15" s="5"/>
      <c r="AB15" s="4"/>
      <c r="AC15" s="5">
        <f>SUBTOTAL(9,AC13:AC14)</f>
        <v>13000</v>
      </c>
      <c r="AD15" s="5">
        <f>SUBTOTAL(9,AD13:AD14)</f>
        <v>930774000</v>
      </c>
      <c r="AE15" s="4">
        <f>AD15/AC15</f>
        <v>71598</v>
      </c>
      <c r="AF15" s="5">
        <f>SUBTOTAL(9,AF13:AF14)</f>
        <v>13000</v>
      </c>
      <c r="AG15" s="5">
        <f>SUBTOTAL(9,AG13:AG14)</f>
        <v>904761000</v>
      </c>
      <c r="AH15" s="4">
        <f>AG15/AF15</f>
        <v>69597</v>
      </c>
      <c r="AI15" s="5"/>
      <c r="AJ15" s="5"/>
      <c r="AK15" s="4"/>
      <c r="AL15" s="5">
        <f>SUBTOTAL(9,AL13:AL14)</f>
        <v>13000</v>
      </c>
      <c r="AM15" s="5">
        <f>SUBTOTAL(9,AM13:AM14)</f>
        <v>925964000</v>
      </c>
      <c r="AN15" s="4">
        <f>AM15/AL15</f>
        <v>71228</v>
      </c>
      <c r="AO15" s="5"/>
      <c r="AP15" s="5"/>
      <c r="AQ15" s="4"/>
      <c r="AR15" s="5"/>
      <c r="AS15" s="5"/>
      <c r="AT15" s="4"/>
      <c r="AU15" s="4">
        <f t="shared" si="2"/>
        <v>65000</v>
      </c>
      <c r="AV15" s="4">
        <f t="shared" si="3"/>
        <v>4481797000</v>
      </c>
      <c r="AW15" s="4">
        <f t="shared" si="4"/>
        <v>68950.723076923081</v>
      </c>
    </row>
    <row r="16" spans="1:49" hidden="1" x14ac:dyDescent="0.15">
      <c r="A16" s="32"/>
      <c r="B16" t="s">
        <v>5</v>
      </c>
      <c r="C16" t="s">
        <v>6</v>
      </c>
      <c r="D16" t="s">
        <v>15</v>
      </c>
      <c r="H16" s="5">
        <v>13000</v>
      </c>
      <c r="I16" s="6">
        <v>889083000</v>
      </c>
      <c r="J16" s="4">
        <f>I16/H16</f>
        <v>68391</v>
      </c>
      <c r="AC16" s="4">
        <v>12000</v>
      </c>
      <c r="AD16" s="4">
        <v>875064000</v>
      </c>
      <c r="AE16" s="4">
        <v>72922</v>
      </c>
      <c r="AU16" s="4">
        <f t="shared" si="2"/>
        <v>25000</v>
      </c>
      <c r="AV16" s="4">
        <f t="shared" si="3"/>
        <v>1764147000</v>
      </c>
      <c r="AW16" s="4">
        <f t="shared" si="4"/>
        <v>70565.88</v>
      </c>
    </row>
    <row r="17" spans="1:49" hidden="1" x14ac:dyDescent="0.15">
      <c r="A17" s="32"/>
      <c r="B17" t="s">
        <v>5</v>
      </c>
      <c r="C17" t="s">
        <v>6</v>
      </c>
      <c r="D17" t="s">
        <v>15</v>
      </c>
      <c r="H17" s="5">
        <v>13000</v>
      </c>
      <c r="I17" s="6">
        <v>862849000</v>
      </c>
      <c r="J17" s="4">
        <f>I17/H17</f>
        <v>66373</v>
      </c>
      <c r="AU17" s="4">
        <f t="shared" si="2"/>
        <v>13000</v>
      </c>
      <c r="AV17" s="4">
        <f t="shared" si="3"/>
        <v>862849000</v>
      </c>
      <c r="AW17" s="4">
        <f t="shared" si="4"/>
        <v>66373</v>
      </c>
    </row>
    <row r="18" spans="1:49" hidden="1" x14ac:dyDescent="0.15">
      <c r="A18" s="32"/>
      <c r="D18" s="1" t="s">
        <v>16</v>
      </c>
      <c r="E18" s="5"/>
      <c r="F18" s="5"/>
      <c r="G18" s="4"/>
      <c r="H18" s="5">
        <f>SUBTOTAL(9,H16:H17)</f>
        <v>26000</v>
      </c>
      <c r="I18" s="5">
        <f>SUBTOTAL(9,I16:I17)</f>
        <v>1751932000</v>
      </c>
      <c r="J18" s="4">
        <f>I18/H18</f>
        <v>67382</v>
      </c>
      <c r="K18" s="5"/>
      <c r="L18" s="5"/>
      <c r="M18" s="4"/>
      <c r="N18" s="5"/>
      <c r="O18" s="5"/>
      <c r="P18" s="4"/>
      <c r="Q18" s="5"/>
      <c r="R18" s="5"/>
      <c r="S18" s="4"/>
      <c r="T18" s="5"/>
      <c r="U18" s="5"/>
      <c r="V18" s="4"/>
      <c r="W18" s="5"/>
      <c r="X18" s="5"/>
      <c r="Y18" s="4"/>
      <c r="Z18" s="5"/>
      <c r="AA18" s="5"/>
      <c r="AB18" s="4"/>
      <c r="AC18" s="5">
        <f>SUBTOTAL(9,AC16:AC17)</f>
        <v>12000</v>
      </c>
      <c r="AD18" s="5">
        <f>SUBTOTAL(9,AD16:AD17)</f>
        <v>875064000</v>
      </c>
      <c r="AE18" s="4">
        <f>AD18/AC18</f>
        <v>72922</v>
      </c>
      <c r="AF18" s="5"/>
      <c r="AG18" s="5"/>
      <c r="AH18" s="4"/>
      <c r="AI18" s="5"/>
      <c r="AJ18" s="5"/>
      <c r="AK18" s="4"/>
      <c r="AL18" s="5"/>
      <c r="AM18" s="5"/>
      <c r="AN18" s="4"/>
      <c r="AO18" s="5"/>
      <c r="AP18" s="5"/>
      <c r="AQ18" s="4"/>
      <c r="AR18" s="5"/>
      <c r="AS18" s="5"/>
      <c r="AT18" s="4"/>
      <c r="AU18" s="4">
        <f t="shared" si="2"/>
        <v>38000</v>
      </c>
      <c r="AV18" s="4">
        <f t="shared" si="3"/>
        <v>2626996000</v>
      </c>
      <c r="AW18" s="4">
        <f t="shared" si="4"/>
        <v>69131.473684210519</v>
      </c>
    </row>
    <row r="19" spans="1:49" hidden="1" x14ac:dyDescent="0.15">
      <c r="A19" s="32"/>
      <c r="B19" t="s">
        <v>5</v>
      </c>
      <c r="C19" t="s">
        <v>6</v>
      </c>
      <c r="D19" t="s">
        <v>17</v>
      </c>
      <c r="AU19" s="4">
        <f t="shared" si="2"/>
        <v>0</v>
      </c>
      <c r="AV19" s="4">
        <f t="shared" si="3"/>
        <v>0</v>
      </c>
      <c r="AW19" s="4" t="e">
        <f t="shared" si="4"/>
        <v>#DIV/0!</v>
      </c>
    </row>
    <row r="20" spans="1:49" hidden="1" x14ac:dyDescent="0.15">
      <c r="A20" s="32"/>
      <c r="B20" t="s">
        <v>5</v>
      </c>
      <c r="C20" t="s">
        <v>6</v>
      </c>
      <c r="D20" t="s">
        <v>18</v>
      </c>
      <c r="AU20" s="4">
        <f t="shared" si="2"/>
        <v>0</v>
      </c>
      <c r="AV20" s="4">
        <f t="shared" si="3"/>
        <v>0</v>
      </c>
      <c r="AW20" s="4" t="e">
        <f t="shared" si="4"/>
        <v>#DIV/0!</v>
      </c>
    </row>
    <row r="21" spans="1:49" hidden="1" x14ac:dyDescent="0.15">
      <c r="A21" s="32"/>
      <c r="B21" t="s">
        <v>5</v>
      </c>
      <c r="C21" t="s">
        <v>6</v>
      </c>
      <c r="D21" t="s">
        <v>19</v>
      </c>
      <c r="N21" s="5">
        <v>13000</v>
      </c>
      <c r="O21" s="6">
        <v>853190000</v>
      </c>
      <c r="P21" s="4">
        <f>O21/N21</f>
        <v>65630</v>
      </c>
      <c r="AL21" s="5">
        <v>13000</v>
      </c>
      <c r="AM21" s="6">
        <v>929513000</v>
      </c>
      <c r="AN21" s="4">
        <f>AM21/AL21</f>
        <v>71501</v>
      </c>
      <c r="AU21" s="4">
        <f t="shared" si="2"/>
        <v>26000</v>
      </c>
      <c r="AV21" s="4">
        <f t="shared" si="3"/>
        <v>1782703000</v>
      </c>
      <c r="AW21" s="4">
        <f t="shared" si="4"/>
        <v>68565.5</v>
      </c>
    </row>
    <row r="22" spans="1:49" hidden="1" x14ac:dyDescent="0.15">
      <c r="A22" s="32"/>
      <c r="B22" t="s">
        <v>5</v>
      </c>
      <c r="C22" t="s">
        <v>6</v>
      </c>
      <c r="D22" t="s">
        <v>19</v>
      </c>
      <c r="N22" s="5">
        <v>13000</v>
      </c>
      <c r="O22" s="6">
        <v>846300000</v>
      </c>
      <c r="P22" s="4">
        <f>O22/N22</f>
        <v>65100</v>
      </c>
      <c r="AU22" s="4">
        <f t="shared" si="2"/>
        <v>13000</v>
      </c>
      <c r="AV22" s="4">
        <f t="shared" si="3"/>
        <v>846300000</v>
      </c>
      <c r="AW22" s="4">
        <f t="shared" si="4"/>
        <v>65100</v>
      </c>
    </row>
    <row r="23" spans="1:49" hidden="1" x14ac:dyDescent="0.15">
      <c r="A23" s="32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>
        <f>SUBTOTAL(9,N21:N22)</f>
        <v>26000</v>
      </c>
      <c r="O23" s="5">
        <f>SUBTOTAL(9,O21:O22)</f>
        <v>1699490000</v>
      </c>
      <c r="P23" s="4">
        <f>O23/N23</f>
        <v>65365</v>
      </c>
      <c r="Q23" s="5"/>
      <c r="R23" s="5"/>
      <c r="S23" s="4"/>
      <c r="T23" s="5"/>
      <c r="U23" s="5"/>
      <c r="V23" s="4"/>
      <c r="W23" s="5"/>
      <c r="X23" s="5"/>
      <c r="Y23" s="4"/>
      <c r="Z23" s="5"/>
      <c r="AA23" s="5"/>
      <c r="AB23" s="4"/>
      <c r="AC23" s="5"/>
      <c r="AD23" s="5"/>
      <c r="AE23" s="4"/>
      <c r="AF23" s="5"/>
      <c r="AG23" s="5"/>
      <c r="AH23" s="4"/>
      <c r="AI23" s="5"/>
      <c r="AJ23" s="5"/>
      <c r="AK23" s="4"/>
      <c r="AL23" s="5">
        <f>SUBTOTAL(9,AL21:AL22)</f>
        <v>13000</v>
      </c>
      <c r="AM23" s="5">
        <f>SUBTOTAL(9,AM21:AM22)</f>
        <v>929513000</v>
      </c>
      <c r="AN23" s="4">
        <f>AM23/AL23</f>
        <v>71501</v>
      </c>
      <c r="AO23" s="5"/>
      <c r="AP23" s="5"/>
      <c r="AQ23" s="4"/>
      <c r="AR23" s="5"/>
      <c r="AS23" s="5"/>
      <c r="AT23" s="4"/>
      <c r="AU23" s="4">
        <f t="shared" si="2"/>
        <v>39000</v>
      </c>
      <c r="AV23" s="4">
        <f t="shared" si="3"/>
        <v>2629003000</v>
      </c>
      <c r="AW23" s="4">
        <f t="shared" si="4"/>
        <v>67410.333333333328</v>
      </c>
    </row>
    <row r="24" spans="1:49" hidden="1" x14ac:dyDescent="0.15">
      <c r="A24" s="32"/>
      <c r="B24" t="s">
        <v>5</v>
      </c>
      <c r="C24" t="s">
        <v>6</v>
      </c>
      <c r="D24" t="s">
        <v>21</v>
      </c>
      <c r="Z24" s="4">
        <v>12000</v>
      </c>
      <c r="AA24" s="4">
        <v>880104000</v>
      </c>
      <c r="AB24" s="4">
        <v>73342</v>
      </c>
      <c r="AU24" s="4">
        <f t="shared" si="2"/>
        <v>12000</v>
      </c>
      <c r="AV24" s="4">
        <f t="shared" si="3"/>
        <v>880104000</v>
      </c>
      <c r="AW24" s="4">
        <f t="shared" si="4"/>
        <v>73342</v>
      </c>
    </row>
    <row r="25" spans="1:49" hidden="1" x14ac:dyDescent="0.15">
      <c r="A25" s="32"/>
      <c r="B25" t="s">
        <v>5</v>
      </c>
      <c r="C25" t="s">
        <v>6</v>
      </c>
      <c r="D25" t="s">
        <v>22</v>
      </c>
      <c r="AU25" s="4">
        <f t="shared" si="2"/>
        <v>0</v>
      </c>
      <c r="AV25" s="4">
        <f t="shared" si="3"/>
        <v>0</v>
      </c>
      <c r="AW25" s="4" t="e">
        <f t="shared" si="4"/>
        <v>#DIV/0!</v>
      </c>
    </row>
    <row r="26" spans="1:49" hidden="1" x14ac:dyDescent="0.15">
      <c r="A26" s="32"/>
      <c r="B26" t="s">
        <v>5</v>
      </c>
      <c r="C26" t="s">
        <v>6</v>
      </c>
      <c r="D26" t="s">
        <v>22</v>
      </c>
      <c r="AU26" s="4">
        <f t="shared" si="2"/>
        <v>0</v>
      </c>
      <c r="AV26" s="4">
        <f t="shared" si="3"/>
        <v>0</v>
      </c>
      <c r="AW26" s="4" t="e">
        <f t="shared" si="4"/>
        <v>#DIV/0!</v>
      </c>
    </row>
    <row r="27" spans="1:49" hidden="1" x14ac:dyDescent="0.15">
      <c r="A27" s="32"/>
      <c r="B27" t="s">
        <v>5</v>
      </c>
      <c r="C27" t="s">
        <v>6</v>
      </c>
      <c r="D27" t="s">
        <v>24</v>
      </c>
      <c r="Z27" s="4">
        <v>13000</v>
      </c>
      <c r="AA27" s="4">
        <v>908700000</v>
      </c>
      <c r="AB27" s="4">
        <v>69900</v>
      </c>
      <c r="AU27" s="4">
        <f t="shared" si="2"/>
        <v>13000</v>
      </c>
      <c r="AV27" s="4">
        <f t="shared" si="3"/>
        <v>908700000</v>
      </c>
      <c r="AW27" s="4">
        <f t="shared" si="4"/>
        <v>69900</v>
      </c>
    </row>
    <row r="28" spans="1:49" x14ac:dyDescent="0.15">
      <c r="A28" s="32"/>
      <c r="B28" t="s">
        <v>75</v>
      </c>
      <c r="C28" t="s">
        <v>6</v>
      </c>
      <c r="D28" s="1" t="s">
        <v>105</v>
      </c>
      <c r="E28" s="5"/>
      <c r="F28" s="5"/>
      <c r="G28" s="4"/>
      <c r="H28" s="5">
        <f>SUBTOTAL(9,H6:H27)</f>
        <v>26000</v>
      </c>
      <c r="I28" s="5">
        <f>SUBTOTAL(9,I6:I27)</f>
        <v>1751932000</v>
      </c>
      <c r="J28" s="4">
        <f>I28/H28</f>
        <v>67382</v>
      </c>
      <c r="K28" s="5"/>
      <c r="L28" s="5"/>
      <c r="M28" s="4"/>
      <c r="N28" s="5">
        <f>SUBTOTAL(9,N6:N27)</f>
        <v>65000</v>
      </c>
      <c r="O28" s="5">
        <f>SUBTOTAL(9,O6:O27)</f>
        <v>4253881000</v>
      </c>
      <c r="P28" s="4">
        <f>O28/N28</f>
        <v>65444.323076923079</v>
      </c>
      <c r="Q28" s="5">
        <f>SUBTOTAL(9,Q6:Q27)</f>
        <v>25000</v>
      </c>
      <c r="R28" s="5">
        <f>SUBTOTAL(9,R6:R27)</f>
        <v>1627831000</v>
      </c>
      <c r="S28" s="4">
        <f>R28/Q28</f>
        <v>65113.24</v>
      </c>
      <c r="T28" s="5">
        <f>SUBTOTAL(9,T6:T27)</f>
        <v>25000</v>
      </c>
      <c r="U28" s="5">
        <f>SUBTOTAL(9,U6:U27)</f>
        <v>1665444000</v>
      </c>
      <c r="V28" s="4">
        <f>U28/T28</f>
        <v>66617.759999999995</v>
      </c>
      <c r="W28" s="5"/>
      <c r="X28" s="5"/>
      <c r="Y28" s="4"/>
      <c r="Z28" s="5">
        <f>SUBTOTAL(9,Z6:Z27)</f>
        <v>50000</v>
      </c>
      <c r="AA28" s="5">
        <f>SUBTOTAL(9,AA6:AA27)</f>
        <v>3552188000</v>
      </c>
      <c r="AB28" s="4">
        <f>AA28/Z28</f>
        <v>71043.759999999995</v>
      </c>
      <c r="AC28" s="5">
        <f>SUBTOTAL(9,AC6:AC27)</f>
        <v>25000</v>
      </c>
      <c r="AD28" s="5">
        <f>SUBTOTAL(9,AD6:AD27)</f>
        <v>1805838000</v>
      </c>
      <c r="AE28" s="4">
        <f>AD28/AC28</f>
        <v>72233.52</v>
      </c>
      <c r="AF28" s="5">
        <f>SUBTOTAL(9,AF6:AF27)</f>
        <v>13000</v>
      </c>
      <c r="AG28" s="5">
        <f>SUBTOTAL(9,AG6:AG27)</f>
        <v>904761000</v>
      </c>
      <c r="AH28" s="4">
        <f>AG28/AF28</f>
        <v>69597</v>
      </c>
      <c r="AI28" s="5">
        <f>SUBTOTAL(9,AI6:AI27)</f>
        <v>11000</v>
      </c>
      <c r="AJ28" s="5">
        <f>SUBTOTAL(9,AJ6:AJ27)</f>
        <v>780538000</v>
      </c>
      <c r="AK28" s="4">
        <f>AJ28/AI28</f>
        <v>70958</v>
      </c>
      <c r="AL28" s="5">
        <f>SUBTOTAL(9,AL6:AL27)</f>
        <v>26000</v>
      </c>
      <c r="AM28" s="5">
        <f>SUBTOTAL(9,AM6:AM27)</f>
        <v>1855477000</v>
      </c>
      <c r="AN28" s="4">
        <f>AM28/AL28</f>
        <v>71364.5</v>
      </c>
      <c r="AO28" s="5">
        <f>SUBTOTAL(9,AO6:AO27)</f>
        <v>12000</v>
      </c>
      <c r="AP28" s="5">
        <f>SUBTOTAL(9,AP6:AP27)</f>
        <v>854652000</v>
      </c>
      <c r="AQ28" s="4">
        <f>AP28/AO28</f>
        <v>71221</v>
      </c>
      <c r="AR28" s="5"/>
      <c r="AS28" s="5"/>
      <c r="AT28" s="4"/>
      <c r="AU28" s="4">
        <f t="shared" si="2"/>
        <v>278000</v>
      </c>
      <c r="AV28" s="4">
        <f t="shared" si="3"/>
        <v>19052542000</v>
      </c>
      <c r="AW28" s="4">
        <f t="shared" si="4"/>
        <v>68534.323741007189</v>
      </c>
    </row>
    <row r="29" spans="1:49" hidden="1" x14ac:dyDescent="0.15">
      <c r="A29" s="32"/>
      <c r="B29" t="s">
        <v>27</v>
      </c>
      <c r="C29" t="s">
        <v>6</v>
      </c>
      <c r="D29" t="s">
        <v>7</v>
      </c>
      <c r="AU29" s="4">
        <f t="shared" si="2"/>
        <v>0</v>
      </c>
      <c r="AV29" s="4">
        <f t="shared" si="3"/>
        <v>0</v>
      </c>
      <c r="AW29" s="4" t="e">
        <f t="shared" si="4"/>
        <v>#DIV/0!</v>
      </c>
    </row>
    <row r="30" spans="1:49" hidden="1" x14ac:dyDescent="0.15">
      <c r="A30" s="32"/>
      <c r="B30" t="s">
        <v>28</v>
      </c>
      <c r="C30" t="s">
        <v>6</v>
      </c>
      <c r="D30" t="s">
        <v>12</v>
      </c>
      <c r="AU30" s="4">
        <f t="shared" si="2"/>
        <v>0</v>
      </c>
      <c r="AV30" s="4">
        <f t="shared" si="3"/>
        <v>0</v>
      </c>
      <c r="AW30" s="4" t="e">
        <f t="shared" si="4"/>
        <v>#DIV/0!</v>
      </c>
    </row>
    <row r="31" spans="1:49" hidden="1" x14ac:dyDescent="0.15">
      <c r="A31" s="32"/>
      <c r="B31" t="s">
        <v>28</v>
      </c>
      <c r="C31" t="s">
        <v>6</v>
      </c>
      <c r="D31" t="s">
        <v>30</v>
      </c>
      <c r="AU31" s="4">
        <f t="shared" si="2"/>
        <v>0</v>
      </c>
      <c r="AV31" s="4">
        <f t="shared" si="3"/>
        <v>0</v>
      </c>
      <c r="AW31" s="4" t="e">
        <f t="shared" si="4"/>
        <v>#DIV/0!</v>
      </c>
    </row>
    <row r="32" spans="1:49" hidden="1" x14ac:dyDescent="0.15">
      <c r="A32" s="32"/>
      <c r="B32" t="s">
        <v>28</v>
      </c>
      <c r="C32" t="s">
        <v>6</v>
      </c>
      <c r="D32" t="s">
        <v>31</v>
      </c>
      <c r="AU32" s="4">
        <f t="shared" si="2"/>
        <v>0</v>
      </c>
      <c r="AV32" s="4">
        <f t="shared" si="3"/>
        <v>0</v>
      </c>
      <c r="AW32" s="4" t="e">
        <f t="shared" si="4"/>
        <v>#DIV/0!</v>
      </c>
    </row>
    <row r="33" spans="1:49" hidden="1" x14ac:dyDescent="0.15">
      <c r="A33" s="32"/>
      <c r="B33" t="s">
        <v>32</v>
      </c>
      <c r="C33" t="s">
        <v>33</v>
      </c>
      <c r="D33" t="s">
        <v>29</v>
      </c>
      <c r="E33" s="5">
        <v>7000</v>
      </c>
      <c r="F33" s="5">
        <v>349146000</v>
      </c>
      <c r="G33" s="4">
        <f>F33/E33</f>
        <v>49878</v>
      </c>
      <c r="K33" s="5">
        <v>7000</v>
      </c>
      <c r="L33" s="6">
        <v>295995000</v>
      </c>
      <c r="M33" s="4">
        <f>L33/K33</f>
        <v>42285</v>
      </c>
      <c r="T33" s="5">
        <v>7000</v>
      </c>
      <c r="U33" s="6">
        <v>292264000</v>
      </c>
      <c r="V33" s="4">
        <f>U33/T33</f>
        <v>41752</v>
      </c>
      <c r="W33" s="5">
        <v>7000</v>
      </c>
      <c r="X33" s="6">
        <v>304115000</v>
      </c>
      <c r="Y33" s="4">
        <f>X33/W33</f>
        <v>43445</v>
      </c>
      <c r="Z33" s="4">
        <v>7000</v>
      </c>
      <c r="AA33" s="4">
        <v>322518000</v>
      </c>
      <c r="AB33" s="4">
        <v>46074</v>
      </c>
      <c r="AC33" s="4">
        <v>6000</v>
      </c>
      <c r="AD33" s="4">
        <v>289074000</v>
      </c>
      <c r="AE33" s="4">
        <v>48179</v>
      </c>
      <c r="AF33" s="5">
        <v>7000</v>
      </c>
      <c r="AG33" s="6">
        <v>335055000</v>
      </c>
      <c r="AH33" s="4">
        <f>AG33/AF33</f>
        <v>47865</v>
      </c>
      <c r="AI33" s="5">
        <v>6000</v>
      </c>
      <c r="AJ33" s="6">
        <v>287094000</v>
      </c>
      <c r="AK33" s="4">
        <f>AJ33/AI33</f>
        <v>47849</v>
      </c>
      <c r="AL33" s="5">
        <v>7000</v>
      </c>
      <c r="AM33" s="6">
        <v>334887000</v>
      </c>
      <c r="AN33" s="4">
        <f>AM33/AL33</f>
        <v>47841</v>
      </c>
      <c r="AU33" s="4">
        <f t="shared" si="2"/>
        <v>61000</v>
      </c>
      <c r="AV33" s="4">
        <f t="shared" si="3"/>
        <v>2810148000</v>
      </c>
      <c r="AW33" s="4">
        <f t="shared" si="4"/>
        <v>46068</v>
      </c>
    </row>
    <row r="34" spans="1:49" hidden="1" x14ac:dyDescent="0.15">
      <c r="A34" s="32"/>
      <c r="B34" t="s">
        <v>32</v>
      </c>
      <c r="C34" t="s">
        <v>33</v>
      </c>
      <c r="D34" t="s">
        <v>29</v>
      </c>
      <c r="K34" s="5">
        <v>7000</v>
      </c>
      <c r="L34" s="6">
        <v>296716000</v>
      </c>
      <c r="M34" s="4">
        <f>L34/K34</f>
        <v>42388</v>
      </c>
      <c r="T34" s="5">
        <v>7000</v>
      </c>
      <c r="U34" s="6">
        <v>294525000</v>
      </c>
      <c r="V34" s="4">
        <f>U34/T34</f>
        <v>42075</v>
      </c>
      <c r="W34" s="5">
        <v>7000</v>
      </c>
      <c r="X34" s="6">
        <v>305277000</v>
      </c>
      <c r="Y34" s="4">
        <f>X34/W34</f>
        <v>43611</v>
      </c>
      <c r="AF34" s="5">
        <v>6000</v>
      </c>
      <c r="AG34" s="6">
        <v>293172000</v>
      </c>
      <c r="AH34" s="4">
        <f>AG34/AF34</f>
        <v>48862</v>
      </c>
      <c r="AL34" s="5">
        <v>7000</v>
      </c>
      <c r="AM34" s="6">
        <v>341145000</v>
      </c>
      <c r="AN34" s="4">
        <f>AM34/AL34</f>
        <v>48735</v>
      </c>
      <c r="AU34" s="4">
        <f t="shared" si="2"/>
        <v>34000</v>
      </c>
      <c r="AV34" s="4">
        <f t="shared" si="3"/>
        <v>1530835000</v>
      </c>
      <c r="AW34" s="4">
        <f t="shared" si="4"/>
        <v>45024.558823529413</v>
      </c>
    </row>
    <row r="35" spans="1:49" hidden="1" x14ac:dyDescent="0.15">
      <c r="A35" s="32"/>
      <c r="B35" t="s">
        <v>32</v>
      </c>
      <c r="C35" t="s">
        <v>33</v>
      </c>
      <c r="D35" t="s">
        <v>29</v>
      </c>
      <c r="K35" s="5">
        <v>7000</v>
      </c>
      <c r="L35" s="6">
        <v>297864000</v>
      </c>
      <c r="M35" s="4">
        <f>L35/K35</f>
        <v>42552</v>
      </c>
      <c r="T35" s="21"/>
      <c r="U35" s="21"/>
      <c r="V35" s="21"/>
      <c r="AL35" s="5">
        <v>7000</v>
      </c>
      <c r="AM35" s="6">
        <v>333410000</v>
      </c>
      <c r="AN35" s="4">
        <f>AM35/AL35</f>
        <v>47630</v>
      </c>
      <c r="AU35" s="4">
        <f t="shared" si="2"/>
        <v>14000</v>
      </c>
      <c r="AV35" s="4">
        <f t="shared" si="3"/>
        <v>631274000</v>
      </c>
      <c r="AW35" s="4">
        <f t="shared" si="4"/>
        <v>45091</v>
      </c>
    </row>
    <row r="36" spans="1:49" hidden="1" x14ac:dyDescent="0.15">
      <c r="A36" s="32"/>
      <c r="B36" t="s">
        <v>32</v>
      </c>
      <c r="C36" t="s">
        <v>33</v>
      </c>
      <c r="D36" t="s">
        <v>29</v>
      </c>
      <c r="AU36" s="4">
        <f t="shared" si="2"/>
        <v>0</v>
      </c>
      <c r="AV36" s="4">
        <f t="shared" si="3"/>
        <v>0</v>
      </c>
      <c r="AW36" s="4" t="e">
        <f t="shared" si="4"/>
        <v>#DIV/0!</v>
      </c>
    </row>
    <row r="37" spans="1:49" hidden="1" x14ac:dyDescent="0.15">
      <c r="A37" s="32"/>
      <c r="B37" t="s">
        <v>32</v>
      </c>
      <c r="C37" t="s">
        <v>33</v>
      </c>
      <c r="D37" t="s">
        <v>29</v>
      </c>
      <c r="AU37" s="4">
        <f t="shared" si="2"/>
        <v>0</v>
      </c>
      <c r="AV37" s="4">
        <f t="shared" si="3"/>
        <v>0</v>
      </c>
      <c r="AW37" s="4" t="e">
        <f t="shared" si="4"/>
        <v>#DIV/0!</v>
      </c>
    </row>
    <row r="38" spans="1:49" hidden="1" x14ac:dyDescent="0.15">
      <c r="A38" s="32"/>
      <c r="B38" t="s">
        <v>32</v>
      </c>
      <c r="C38" t="s">
        <v>33</v>
      </c>
      <c r="D38" t="s">
        <v>29</v>
      </c>
      <c r="AU38" s="4">
        <f t="shared" si="2"/>
        <v>0</v>
      </c>
      <c r="AV38" s="4">
        <f t="shared" si="3"/>
        <v>0</v>
      </c>
      <c r="AW38" s="4" t="e">
        <f t="shared" si="4"/>
        <v>#DIV/0!</v>
      </c>
    </row>
    <row r="39" spans="1:49" hidden="1" x14ac:dyDescent="0.15">
      <c r="A39" s="32"/>
      <c r="B39" t="s">
        <v>32</v>
      </c>
      <c r="C39" t="s">
        <v>33</v>
      </c>
      <c r="D39" t="s">
        <v>29</v>
      </c>
      <c r="AU39" s="4">
        <f t="shared" si="2"/>
        <v>0</v>
      </c>
      <c r="AV39" s="4">
        <f t="shared" si="3"/>
        <v>0</v>
      </c>
      <c r="AW39" s="4" t="e">
        <f t="shared" si="4"/>
        <v>#DIV/0!</v>
      </c>
    </row>
    <row r="40" spans="1:49" hidden="1" x14ac:dyDescent="0.15">
      <c r="A40" s="32"/>
      <c r="D40" s="1" t="s">
        <v>34</v>
      </c>
      <c r="E40" s="5">
        <f>SUBTOTAL(9,E33:E39)</f>
        <v>7000</v>
      </c>
      <c r="F40" s="5">
        <f>SUBTOTAL(9,F33:F39)</f>
        <v>349146000</v>
      </c>
      <c r="G40" s="4">
        <f>F40/E40</f>
        <v>49878</v>
      </c>
      <c r="H40" s="5"/>
      <c r="I40" s="5"/>
      <c r="J40" s="4"/>
      <c r="K40" s="5">
        <f>SUBTOTAL(9,K33:K39)</f>
        <v>21000</v>
      </c>
      <c r="L40" s="5">
        <f>SUBTOTAL(9,L33:L39)</f>
        <v>890575000</v>
      </c>
      <c r="M40" s="4">
        <f>L40/K40</f>
        <v>42408.333333333336</v>
      </c>
      <c r="N40" s="5"/>
      <c r="O40" s="5"/>
      <c r="P40" s="4"/>
      <c r="Q40" s="5"/>
      <c r="R40" s="5"/>
      <c r="S40" s="4"/>
      <c r="T40" s="5">
        <f>SUBTOTAL(9,T33:T39)</f>
        <v>14000</v>
      </c>
      <c r="U40" s="5">
        <f>SUBTOTAL(9,U33:U39)</f>
        <v>586789000</v>
      </c>
      <c r="V40" s="4">
        <f>U40/T40</f>
        <v>41913.5</v>
      </c>
      <c r="W40" s="5">
        <f>SUBTOTAL(9,W33:W39)</f>
        <v>14000</v>
      </c>
      <c r="X40" s="5">
        <f>SUBTOTAL(9,X33:X39)</f>
        <v>609392000</v>
      </c>
      <c r="Y40" s="4">
        <f>X40/W40</f>
        <v>43528</v>
      </c>
      <c r="Z40" s="5">
        <f>SUBTOTAL(9,Z33:Z39)</f>
        <v>7000</v>
      </c>
      <c r="AA40" s="5">
        <f>SUBTOTAL(9,AA33:AA39)</f>
        <v>322518000</v>
      </c>
      <c r="AB40" s="4">
        <f>AA40/Z40</f>
        <v>46074</v>
      </c>
      <c r="AC40" s="5">
        <f>SUBTOTAL(9,AC33:AC39)</f>
        <v>6000</v>
      </c>
      <c r="AD40" s="5">
        <f>SUBTOTAL(9,AD33:AD39)</f>
        <v>289074000</v>
      </c>
      <c r="AE40" s="4">
        <f>AD40/AC40</f>
        <v>48179</v>
      </c>
      <c r="AF40" s="5">
        <f>SUBTOTAL(9,AF33:AF39)</f>
        <v>13000</v>
      </c>
      <c r="AG40" s="5">
        <f>SUBTOTAL(9,AG33:AG39)</f>
        <v>628227000</v>
      </c>
      <c r="AH40" s="4">
        <f>AG40/AF40</f>
        <v>48325.153846153844</v>
      </c>
      <c r="AI40" s="5">
        <f>SUBTOTAL(9,AI33:AI39)</f>
        <v>6000</v>
      </c>
      <c r="AJ40" s="5">
        <f>SUBTOTAL(9,AJ33:AJ39)</f>
        <v>287094000</v>
      </c>
      <c r="AK40" s="4">
        <f>AJ40/AI40</f>
        <v>47849</v>
      </c>
      <c r="AL40" s="5">
        <f>SUBTOTAL(9,AL33:AL39)</f>
        <v>21000</v>
      </c>
      <c r="AM40" s="5">
        <f>SUBTOTAL(9,AM33:AM39)</f>
        <v>1009442000</v>
      </c>
      <c r="AN40" s="4">
        <f>AM40/AL40</f>
        <v>48068.666666666664</v>
      </c>
      <c r="AO40" s="5"/>
      <c r="AP40" s="5"/>
      <c r="AQ40" s="4"/>
      <c r="AR40" s="5"/>
      <c r="AS40" s="5"/>
      <c r="AT40" s="4"/>
      <c r="AU40" s="4">
        <f t="shared" si="2"/>
        <v>109000</v>
      </c>
      <c r="AV40" s="4">
        <f t="shared" si="3"/>
        <v>4972257000</v>
      </c>
      <c r="AW40" s="4">
        <f t="shared" si="4"/>
        <v>45617.036697247706</v>
      </c>
    </row>
    <row r="41" spans="1:49" hidden="1" x14ac:dyDescent="0.15">
      <c r="A41" s="32"/>
      <c r="B41" t="s">
        <v>32</v>
      </c>
      <c r="C41" t="s">
        <v>33</v>
      </c>
      <c r="D41" t="s">
        <v>10</v>
      </c>
      <c r="E41" s="5"/>
      <c r="F41" s="6"/>
      <c r="G41" s="4"/>
      <c r="H41" s="5">
        <v>7000</v>
      </c>
      <c r="I41" s="6">
        <v>301007000</v>
      </c>
      <c r="J41" s="4">
        <f>I41/H41</f>
        <v>43001</v>
      </c>
      <c r="K41" s="5"/>
      <c r="L41" s="6"/>
      <c r="M41" s="4"/>
      <c r="N41" s="5">
        <v>7000</v>
      </c>
      <c r="O41" s="6">
        <v>284781000</v>
      </c>
      <c r="P41" s="4">
        <f>O41/N41</f>
        <v>40683</v>
      </c>
      <c r="Q41" s="5"/>
      <c r="R41" s="6"/>
      <c r="S41" s="4"/>
      <c r="T41" s="5"/>
      <c r="U41" s="6"/>
      <c r="V41" s="4"/>
      <c r="W41" s="5">
        <v>7000</v>
      </c>
      <c r="X41" s="6">
        <v>308217000</v>
      </c>
      <c r="Y41" s="4">
        <f>X41/W41</f>
        <v>44031</v>
      </c>
      <c r="Z41" s="5">
        <v>6000</v>
      </c>
      <c r="AA41" s="6">
        <v>291636000</v>
      </c>
      <c r="AB41" s="4">
        <v>48606</v>
      </c>
      <c r="AC41" s="5">
        <v>6000</v>
      </c>
      <c r="AD41" s="6">
        <v>287634000</v>
      </c>
      <c r="AE41" s="4">
        <v>47939</v>
      </c>
      <c r="AF41" s="5">
        <v>7000</v>
      </c>
      <c r="AG41" s="6">
        <v>333900000</v>
      </c>
      <c r="AH41" s="4">
        <f>AG41/AF41</f>
        <v>47700</v>
      </c>
      <c r="AI41" s="5">
        <v>7000</v>
      </c>
      <c r="AJ41" s="6">
        <v>332262000</v>
      </c>
      <c r="AK41" s="4">
        <f>AJ41/AI41</f>
        <v>47466</v>
      </c>
      <c r="AL41" s="5"/>
      <c r="AM41" s="6"/>
      <c r="AN41" s="4"/>
      <c r="AO41" s="5">
        <v>6000</v>
      </c>
      <c r="AP41" s="6">
        <v>285630000</v>
      </c>
      <c r="AQ41" s="4">
        <f>AP41/AO41</f>
        <v>47605</v>
      </c>
      <c r="AR41" s="5">
        <v>7000</v>
      </c>
      <c r="AS41" s="6">
        <v>335552000</v>
      </c>
      <c r="AT41" s="4">
        <f>AS41/AR41</f>
        <v>47936</v>
      </c>
      <c r="AU41" s="4">
        <f t="shared" si="2"/>
        <v>60000</v>
      </c>
      <c r="AV41" s="4">
        <f t="shared" si="3"/>
        <v>2760619000</v>
      </c>
      <c r="AW41" s="4">
        <f t="shared" si="4"/>
        <v>46010.316666666666</v>
      </c>
    </row>
    <row r="42" spans="1:49" hidden="1" x14ac:dyDescent="0.15">
      <c r="A42" s="32"/>
      <c r="B42" t="s">
        <v>32</v>
      </c>
      <c r="C42" t="s">
        <v>33</v>
      </c>
      <c r="D42" t="s">
        <v>10</v>
      </c>
      <c r="E42" s="5"/>
      <c r="F42" s="6"/>
      <c r="G42" s="4"/>
      <c r="H42" s="5"/>
      <c r="I42" s="6"/>
      <c r="J42" s="4"/>
      <c r="K42" s="5"/>
      <c r="L42" s="6"/>
      <c r="M42" s="4"/>
      <c r="N42" s="5">
        <v>7000</v>
      </c>
      <c r="O42" s="6">
        <v>284501000</v>
      </c>
      <c r="P42" s="4">
        <f>O42/N42</f>
        <v>40643</v>
      </c>
      <c r="Q42" s="5"/>
      <c r="R42" s="6"/>
      <c r="S42" s="4"/>
      <c r="T42" s="5"/>
      <c r="U42" s="6"/>
      <c r="V42" s="4"/>
      <c r="W42" s="5"/>
      <c r="X42" s="6"/>
      <c r="Y42" s="4"/>
      <c r="Z42" s="5">
        <v>7000</v>
      </c>
      <c r="AA42" s="6">
        <v>329056000</v>
      </c>
      <c r="AB42" s="4">
        <v>47008</v>
      </c>
      <c r="AC42" s="5">
        <v>7000</v>
      </c>
      <c r="AD42" s="6">
        <v>340207000</v>
      </c>
      <c r="AE42" s="4">
        <v>48601</v>
      </c>
      <c r="AF42" s="5">
        <v>7000</v>
      </c>
      <c r="AG42" s="6">
        <v>331408000</v>
      </c>
      <c r="AH42" s="4">
        <f>AG42/AF42</f>
        <v>47344</v>
      </c>
      <c r="AI42" s="5">
        <v>6000</v>
      </c>
      <c r="AJ42" s="6">
        <v>290610000</v>
      </c>
      <c r="AK42" s="4">
        <f>AJ42/AI42</f>
        <v>48435</v>
      </c>
      <c r="AL42" s="5"/>
      <c r="AM42" s="6"/>
      <c r="AN42" s="4"/>
      <c r="AO42" s="5"/>
      <c r="AP42" s="6"/>
      <c r="AQ42" s="4"/>
      <c r="AR42" s="5">
        <v>6596</v>
      </c>
      <c r="AS42" s="6">
        <v>310117536</v>
      </c>
      <c r="AT42" s="4">
        <f>AS42/AR42</f>
        <v>47016</v>
      </c>
      <c r="AU42" s="4">
        <f t="shared" si="2"/>
        <v>40596</v>
      </c>
      <c r="AV42" s="4">
        <f t="shared" si="3"/>
        <v>1885899536</v>
      </c>
      <c r="AW42" s="4">
        <f t="shared" si="4"/>
        <v>46455.304364962067</v>
      </c>
    </row>
    <row r="43" spans="1:49" hidden="1" x14ac:dyDescent="0.15">
      <c r="A43" s="32"/>
      <c r="B43" t="s">
        <v>32</v>
      </c>
      <c r="C43" t="s">
        <v>33</v>
      </c>
      <c r="D43" t="s">
        <v>10</v>
      </c>
      <c r="E43" s="5"/>
      <c r="F43" s="6"/>
      <c r="G43" s="4"/>
      <c r="H43" s="5"/>
      <c r="I43" s="6"/>
      <c r="J43" s="4"/>
      <c r="K43" s="5"/>
      <c r="L43" s="6"/>
      <c r="M43" s="4"/>
      <c r="N43" s="5">
        <v>7000</v>
      </c>
      <c r="O43" s="6">
        <v>283563000</v>
      </c>
      <c r="P43" s="4">
        <f>O43/N43</f>
        <v>40509</v>
      </c>
      <c r="Q43" s="5"/>
      <c r="R43" s="6"/>
      <c r="S43" s="4"/>
      <c r="T43" s="5"/>
      <c r="U43" s="6"/>
      <c r="V43" s="4"/>
      <c r="W43" s="5"/>
      <c r="X43" s="6"/>
      <c r="Y43" s="4"/>
      <c r="Z43" s="5">
        <v>7000</v>
      </c>
      <c r="AA43" s="6">
        <v>329756000</v>
      </c>
      <c r="AB43" s="4">
        <v>47108</v>
      </c>
      <c r="AC43" s="5"/>
      <c r="AD43" s="6"/>
      <c r="AE43" s="4"/>
      <c r="AF43" s="5"/>
      <c r="AG43" s="6"/>
      <c r="AH43" s="4"/>
      <c r="AI43" s="5">
        <v>6000</v>
      </c>
      <c r="AJ43" s="6">
        <v>287364000</v>
      </c>
      <c r="AK43" s="4">
        <f>AJ43/AI43</f>
        <v>47894</v>
      </c>
      <c r="AL43" s="5"/>
      <c r="AM43" s="6"/>
      <c r="AN43" s="4"/>
      <c r="AO43" s="5"/>
      <c r="AP43" s="6"/>
      <c r="AQ43" s="4"/>
      <c r="AR43" s="5"/>
      <c r="AS43" s="6"/>
      <c r="AT43" s="4"/>
      <c r="AU43" s="4">
        <f t="shared" si="2"/>
        <v>20000</v>
      </c>
      <c r="AV43" s="4">
        <f t="shared" si="3"/>
        <v>900683000</v>
      </c>
      <c r="AW43" s="4">
        <f t="shared" si="4"/>
        <v>45034.15</v>
      </c>
    </row>
    <row r="44" spans="1:49" hidden="1" x14ac:dyDescent="0.15">
      <c r="A44" s="32"/>
      <c r="B44" t="s">
        <v>32</v>
      </c>
      <c r="C44" t="s">
        <v>33</v>
      </c>
      <c r="D44" t="s">
        <v>10</v>
      </c>
      <c r="E44" s="5"/>
      <c r="F44" s="6"/>
      <c r="G44" s="4"/>
      <c r="H44" s="5"/>
      <c r="I44" s="6"/>
      <c r="J44" s="4"/>
      <c r="K44" s="5"/>
      <c r="L44" s="6"/>
      <c r="M44" s="4"/>
      <c r="N44" s="5"/>
      <c r="O44" s="6"/>
      <c r="P44" s="4"/>
      <c r="Q44" s="5"/>
      <c r="R44" s="6"/>
      <c r="S44" s="4"/>
      <c r="T44" s="5"/>
      <c r="U44" s="6"/>
      <c r="V44" s="4"/>
      <c r="W44" s="5"/>
      <c r="X44" s="6"/>
      <c r="Y44" s="4"/>
      <c r="Z44" s="5">
        <v>6000</v>
      </c>
      <c r="AA44" s="6">
        <v>280374000</v>
      </c>
      <c r="AB44" s="4">
        <v>46729</v>
      </c>
      <c r="AC44" s="5"/>
      <c r="AD44" s="6"/>
      <c r="AE44" s="4"/>
      <c r="AF44" s="5"/>
      <c r="AG44" s="6"/>
      <c r="AH44" s="4"/>
      <c r="AI44" s="5"/>
      <c r="AJ44" s="6"/>
      <c r="AK44" s="4"/>
      <c r="AL44" s="5"/>
      <c r="AM44" s="6"/>
      <c r="AN44" s="4"/>
      <c r="AO44" s="5"/>
      <c r="AP44" s="6"/>
      <c r="AQ44" s="4"/>
      <c r="AR44" s="5"/>
      <c r="AS44" s="6"/>
      <c r="AT44" s="4"/>
      <c r="AU44" s="4">
        <f t="shared" si="2"/>
        <v>6000</v>
      </c>
      <c r="AV44" s="4">
        <f t="shared" si="3"/>
        <v>280374000</v>
      </c>
      <c r="AW44" s="4">
        <f t="shared" si="4"/>
        <v>46729</v>
      </c>
    </row>
    <row r="45" spans="1:49" hidden="1" x14ac:dyDescent="0.15">
      <c r="A45" s="32"/>
      <c r="D45" s="1" t="s">
        <v>11</v>
      </c>
      <c r="E45" s="5"/>
      <c r="F45" s="5"/>
      <c r="G45" s="4"/>
      <c r="H45" s="5">
        <f>SUBTOTAL(9,H41:H44)</f>
        <v>7000</v>
      </c>
      <c r="I45" s="5">
        <f>SUBTOTAL(9,I41:I44)</f>
        <v>301007000</v>
      </c>
      <c r="J45" s="4">
        <f>I45/H45</f>
        <v>43001</v>
      </c>
      <c r="K45" s="5"/>
      <c r="L45" s="5"/>
      <c r="M45" s="4"/>
      <c r="N45" s="5">
        <f>SUBTOTAL(9,N41:N44)</f>
        <v>21000</v>
      </c>
      <c r="O45" s="5">
        <f>SUBTOTAL(9,O41:O44)</f>
        <v>852845000</v>
      </c>
      <c r="P45" s="4">
        <f>O45/N45</f>
        <v>40611.666666666664</v>
      </c>
      <c r="Q45" s="5"/>
      <c r="R45" s="5"/>
      <c r="S45" s="4"/>
      <c r="T45" s="5"/>
      <c r="U45" s="5"/>
      <c r="V45" s="4"/>
      <c r="W45" s="5">
        <f>SUBTOTAL(9,W41:W44)</f>
        <v>7000</v>
      </c>
      <c r="X45" s="5">
        <f>SUBTOTAL(9,X41:X44)</f>
        <v>308217000</v>
      </c>
      <c r="Y45" s="4">
        <f>X45/W45</f>
        <v>44031</v>
      </c>
      <c r="Z45" s="5">
        <f>SUBTOTAL(9,Z41:Z44)</f>
        <v>26000</v>
      </c>
      <c r="AA45" s="5">
        <f>SUBTOTAL(9,AA41:AA44)</f>
        <v>1230822000</v>
      </c>
      <c r="AB45" s="4">
        <f>AA45/Z45</f>
        <v>47339.307692307695</v>
      </c>
      <c r="AC45" s="5">
        <f>SUBTOTAL(9,AC41:AC44)</f>
        <v>13000</v>
      </c>
      <c r="AD45" s="5">
        <f>SUBTOTAL(9,AD41:AD44)</f>
        <v>627841000</v>
      </c>
      <c r="AE45" s="4">
        <f>AD45/AC45</f>
        <v>48295.461538461539</v>
      </c>
      <c r="AF45" s="5">
        <f>SUBTOTAL(9,AF41:AF44)</f>
        <v>14000</v>
      </c>
      <c r="AG45" s="5">
        <f>SUBTOTAL(9,AG41:AG44)</f>
        <v>665308000</v>
      </c>
      <c r="AH45" s="4">
        <f>AG45/AF45</f>
        <v>47522</v>
      </c>
      <c r="AI45" s="5">
        <f>SUBTOTAL(9,AI41:AI44)</f>
        <v>19000</v>
      </c>
      <c r="AJ45" s="5">
        <f>SUBTOTAL(9,AJ41:AJ44)</f>
        <v>910236000</v>
      </c>
      <c r="AK45" s="4">
        <f>AJ45/AI45</f>
        <v>47907.15789473684</v>
      </c>
      <c r="AL45" s="5"/>
      <c r="AM45" s="5"/>
      <c r="AN45" s="4"/>
      <c r="AO45" s="5">
        <f>SUBTOTAL(9,AO41:AO44)</f>
        <v>6000</v>
      </c>
      <c r="AP45" s="5">
        <f>SUBTOTAL(9,AP41:AP44)</f>
        <v>285630000</v>
      </c>
      <c r="AQ45" s="4">
        <f>AP45/AO45</f>
        <v>47605</v>
      </c>
      <c r="AR45" s="5">
        <f>SUBTOTAL(9,AR41:AR44)</f>
        <v>13596</v>
      </c>
      <c r="AS45" s="5">
        <f>SUBTOTAL(9,AS41:AS44)</f>
        <v>645669536</v>
      </c>
      <c r="AT45" s="4">
        <f>AS45/AR45</f>
        <v>47489.668726095908</v>
      </c>
      <c r="AU45" s="4">
        <f t="shared" si="2"/>
        <v>126596</v>
      </c>
      <c r="AV45" s="4">
        <f t="shared" si="3"/>
        <v>5827575536</v>
      </c>
      <c r="AW45" s="4">
        <f t="shared" si="4"/>
        <v>46032.856772725834</v>
      </c>
    </row>
    <row r="46" spans="1:49" hidden="1" x14ac:dyDescent="0.15">
      <c r="A46" s="32"/>
      <c r="B46" t="s">
        <v>32</v>
      </c>
      <c r="C46" t="s">
        <v>33</v>
      </c>
      <c r="D46" t="s">
        <v>35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/>
      <c r="Q46" s="5">
        <v>7000</v>
      </c>
      <c r="R46" s="6">
        <v>292628000</v>
      </c>
      <c r="S46" s="4">
        <f>R46/Q46</f>
        <v>41804</v>
      </c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5">
        <v>7000</v>
      </c>
      <c r="AS46" s="6">
        <v>326179000</v>
      </c>
      <c r="AT46" s="4">
        <f>AS46/AR46</f>
        <v>46597</v>
      </c>
      <c r="AU46" s="4">
        <f t="shared" si="2"/>
        <v>14000</v>
      </c>
      <c r="AV46" s="4">
        <f t="shared" si="3"/>
        <v>618807000</v>
      </c>
      <c r="AW46" s="4">
        <f t="shared" si="4"/>
        <v>44200.5</v>
      </c>
    </row>
    <row r="47" spans="1:49" hidden="1" x14ac:dyDescent="0.15">
      <c r="A47" s="32"/>
      <c r="B47" t="s">
        <v>32</v>
      </c>
      <c r="C47" t="s">
        <v>33</v>
      </c>
      <c r="D47" t="s">
        <v>35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>
        <v>7000</v>
      </c>
      <c r="R47" s="6">
        <v>286216000</v>
      </c>
      <c r="S47" s="4">
        <f>R47/Q47</f>
        <v>40888</v>
      </c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5">
        <v>7000</v>
      </c>
      <c r="AS47" s="6">
        <v>327054000</v>
      </c>
      <c r="AT47" s="4">
        <f>AS47/AR47</f>
        <v>46722</v>
      </c>
      <c r="AU47" s="4">
        <f t="shared" si="2"/>
        <v>14000</v>
      </c>
      <c r="AV47" s="4">
        <f t="shared" si="3"/>
        <v>613270000</v>
      </c>
      <c r="AW47" s="4">
        <f t="shared" si="4"/>
        <v>43805</v>
      </c>
    </row>
    <row r="48" spans="1:49" hidden="1" x14ac:dyDescent="0.15">
      <c r="A48" s="32"/>
      <c r="B48" t="s">
        <v>32</v>
      </c>
      <c r="C48" t="s">
        <v>33</v>
      </c>
      <c r="D48" t="s">
        <v>35</v>
      </c>
      <c r="E48" s="5"/>
      <c r="F48" s="6"/>
      <c r="G48" s="4"/>
      <c r="H48" s="5"/>
      <c r="I48" s="6"/>
      <c r="J48" s="4"/>
      <c r="K48" s="5"/>
      <c r="L48" s="6"/>
      <c r="M48" s="4"/>
      <c r="N48" s="5"/>
      <c r="O48" s="6"/>
      <c r="P48" s="4"/>
      <c r="Q48" s="5">
        <v>7000</v>
      </c>
      <c r="R48" s="6">
        <v>282716000</v>
      </c>
      <c r="S48" s="4">
        <f>R48/Q48</f>
        <v>40388</v>
      </c>
      <c r="T48" s="5"/>
      <c r="U48" s="6"/>
      <c r="V48" s="4"/>
      <c r="W48" s="5"/>
      <c r="X48" s="6"/>
      <c r="Y48" s="4"/>
      <c r="Z48" s="5"/>
      <c r="AA48" s="6"/>
      <c r="AB48" s="4"/>
      <c r="AC48" s="5"/>
      <c r="AD48" s="6"/>
      <c r="AE48" s="4"/>
      <c r="AF48" s="5"/>
      <c r="AG48" s="6"/>
      <c r="AH48" s="4"/>
      <c r="AI48" s="5"/>
      <c r="AJ48" s="6"/>
      <c r="AK48" s="4"/>
      <c r="AL48" s="5"/>
      <c r="AM48" s="6"/>
      <c r="AN48" s="4"/>
      <c r="AO48" s="5"/>
      <c r="AP48" s="6"/>
      <c r="AQ48" s="4"/>
      <c r="AR48" s="5"/>
      <c r="AS48" s="6"/>
      <c r="AT48" s="4"/>
      <c r="AU48" s="4">
        <f t="shared" si="2"/>
        <v>7000</v>
      </c>
      <c r="AV48" s="4">
        <f t="shared" si="3"/>
        <v>282716000</v>
      </c>
      <c r="AW48" s="4">
        <f t="shared" si="4"/>
        <v>40388</v>
      </c>
    </row>
    <row r="49" spans="1:49" hidden="1" x14ac:dyDescent="0.15">
      <c r="A49" s="32"/>
      <c r="D49" s="1" t="s">
        <v>13</v>
      </c>
      <c r="E49" s="5"/>
      <c r="F49" s="5"/>
      <c r="G49" s="4"/>
      <c r="H49" s="5"/>
      <c r="I49" s="5"/>
      <c r="J49" s="4"/>
      <c r="K49" s="5"/>
      <c r="L49" s="5"/>
      <c r="M49" s="4"/>
      <c r="N49" s="5"/>
      <c r="O49" s="5"/>
      <c r="P49" s="4"/>
      <c r="Q49" s="5">
        <f>SUBTOTAL(9,Q46:Q48)</f>
        <v>21000</v>
      </c>
      <c r="R49" s="5">
        <f>SUBTOTAL(9,R46:R48)</f>
        <v>861560000</v>
      </c>
      <c r="S49" s="4">
        <f>R49/Q49</f>
        <v>41026.666666666664</v>
      </c>
      <c r="T49" s="5"/>
      <c r="U49" s="5"/>
      <c r="V49" s="4"/>
      <c r="W49" s="5"/>
      <c r="X49" s="5"/>
      <c r="Y49" s="4"/>
      <c r="Z49" s="5"/>
      <c r="AA49" s="5"/>
      <c r="AB49" s="4"/>
      <c r="AC49" s="5"/>
      <c r="AD49" s="5"/>
      <c r="AE49" s="4"/>
      <c r="AF49" s="5"/>
      <c r="AG49" s="5"/>
      <c r="AH49" s="4"/>
      <c r="AI49" s="5"/>
      <c r="AJ49" s="5"/>
      <c r="AK49" s="4"/>
      <c r="AL49" s="5"/>
      <c r="AM49" s="5"/>
      <c r="AN49" s="4"/>
      <c r="AO49" s="5"/>
      <c r="AP49" s="5"/>
      <c r="AQ49" s="4"/>
      <c r="AR49" s="5">
        <f>SUBTOTAL(9,AR46:AR48)</f>
        <v>14000</v>
      </c>
      <c r="AS49" s="5">
        <f>SUBTOTAL(9,AS46:AS48)</f>
        <v>653233000</v>
      </c>
      <c r="AT49" s="4">
        <f>AS49/AR49</f>
        <v>46659.5</v>
      </c>
      <c r="AU49" s="4">
        <f t="shared" si="2"/>
        <v>35000</v>
      </c>
      <c r="AV49" s="4">
        <f t="shared" si="3"/>
        <v>1514793000</v>
      </c>
      <c r="AW49" s="4">
        <f t="shared" si="4"/>
        <v>43279.8</v>
      </c>
    </row>
    <row r="50" spans="1:49" hidden="1" x14ac:dyDescent="0.15">
      <c r="A50" s="32"/>
      <c r="B50" t="s">
        <v>32</v>
      </c>
      <c r="C50" t="s">
        <v>33</v>
      </c>
      <c r="D50" t="s">
        <v>36</v>
      </c>
      <c r="AU50" s="4">
        <f t="shared" si="2"/>
        <v>0</v>
      </c>
      <c r="AV50" s="4">
        <f t="shared" si="3"/>
        <v>0</v>
      </c>
      <c r="AW50" s="4" t="e">
        <f t="shared" si="4"/>
        <v>#DIV/0!</v>
      </c>
    </row>
    <row r="51" spans="1:49" hidden="1" x14ac:dyDescent="0.15">
      <c r="A51" s="32"/>
      <c r="B51" t="s">
        <v>32</v>
      </c>
      <c r="C51" t="s">
        <v>33</v>
      </c>
      <c r="D51" t="s">
        <v>36</v>
      </c>
      <c r="AU51" s="4">
        <f t="shared" si="2"/>
        <v>0</v>
      </c>
      <c r="AV51" s="4">
        <f t="shared" si="3"/>
        <v>0</v>
      </c>
      <c r="AW51" s="4" t="e">
        <f t="shared" si="4"/>
        <v>#DIV/0!</v>
      </c>
    </row>
    <row r="52" spans="1:49" hidden="1" x14ac:dyDescent="0.15">
      <c r="A52" s="32"/>
      <c r="B52" t="s">
        <v>32</v>
      </c>
      <c r="C52" t="s">
        <v>33</v>
      </c>
      <c r="D52" t="s">
        <v>30</v>
      </c>
      <c r="AU52" s="4">
        <f t="shared" si="2"/>
        <v>0</v>
      </c>
      <c r="AV52" s="4">
        <f t="shared" si="3"/>
        <v>0</v>
      </c>
      <c r="AW52" s="4" t="e">
        <f t="shared" si="4"/>
        <v>#DIV/0!</v>
      </c>
    </row>
    <row r="53" spans="1:49" hidden="1" x14ac:dyDescent="0.15">
      <c r="A53" s="32"/>
      <c r="B53" t="s">
        <v>32</v>
      </c>
      <c r="C53" t="s">
        <v>33</v>
      </c>
      <c r="D53" t="s">
        <v>30</v>
      </c>
      <c r="AU53" s="4">
        <f t="shared" si="2"/>
        <v>0</v>
      </c>
      <c r="AV53" s="4">
        <f t="shared" si="3"/>
        <v>0</v>
      </c>
      <c r="AW53" s="4" t="e">
        <f t="shared" si="4"/>
        <v>#DIV/0!</v>
      </c>
    </row>
    <row r="54" spans="1:49" hidden="1" x14ac:dyDescent="0.15">
      <c r="A54" s="32"/>
      <c r="B54" t="s">
        <v>32</v>
      </c>
      <c r="C54" t="s">
        <v>33</v>
      </c>
      <c r="D54" t="s">
        <v>31</v>
      </c>
      <c r="H54" s="5">
        <v>7000</v>
      </c>
      <c r="I54" s="6">
        <v>302316000</v>
      </c>
      <c r="J54" s="4">
        <f>I54/H54</f>
        <v>43188</v>
      </c>
      <c r="K54" s="5">
        <v>7000</v>
      </c>
      <c r="L54" s="6">
        <v>297108000</v>
      </c>
      <c r="M54" s="4">
        <f>L54/K54</f>
        <v>42444</v>
      </c>
      <c r="T54" s="5">
        <v>7000</v>
      </c>
      <c r="U54" s="6">
        <v>290108000</v>
      </c>
      <c r="V54" s="4">
        <f>U54/T54</f>
        <v>41444</v>
      </c>
      <c r="AC54" s="4">
        <v>7000</v>
      </c>
      <c r="AD54" s="4">
        <v>335671000</v>
      </c>
      <c r="AE54" s="4">
        <v>47953</v>
      </c>
      <c r="AI54" s="5">
        <v>6000</v>
      </c>
      <c r="AJ54" s="6">
        <v>286242000</v>
      </c>
      <c r="AK54" s="4">
        <f>AJ54/AI54</f>
        <v>47707</v>
      </c>
      <c r="AO54" s="5">
        <v>7000</v>
      </c>
      <c r="AP54" s="6">
        <v>333494000</v>
      </c>
      <c r="AQ54" s="4">
        <f>AP54/AO54</f>
        <v>47642</v>
      </c>
      <c r="AU54" s="4">
        <f t="shared" si="2"/>
        <v>41000</v>
      </c>
      <c r="AV54" s="4">
        <f t="shared" si="3"/>
        <v>1844939000</v>
      </c>
      <c r="AW54" s="4">
        <f t="shared" si="4"/>
        <v>44998.512195121948</v>
      </c>
    </row>
    <row r="55" spans="1:49" hidden="1" x14ac:dyDescent="0.15">
      <c r="A55" s="32"/>
      <c r="B55" t="s">
        <v>32</v>
      </c>
      <c r="C55" t="s">
        <v>33</v>
      </c>
      <c r="D55" t="s">
        <v>31</v>
      </c>
      <c r="H55" s="5">
        <v>7000</v>
      </c>
      <c r="I55" s="6">
        <v>298389000</v>
      </c>
      <c r="J55" s="4">
        <f>I55/H55</f>
        <v>42627</v>
      </c>
      <c r="AU55" s="4">
        <f t="shared" si="2"/>
        <v>7000</v>
      </c>
      <c r="AV55" s="4">
        <f t="shared" si="3"/>
        <v>298389000</v>
      </c>
      <c r="AW55" s="4">
        <f t="shared" si="4"/>
        <v>42627</v>
      </c>
    </row>
    <row r="56" spans="1:49" hidden="1" x14ac:dyDescent="0.15">
      <c r="A56" s="32"/>
      <c r="D56" s="1" t="s">
        <v>39</v>
      </c>
      <c r="E56" s="5"/>
      <c r="F56" s="5"/>
      <c r="G56" s="4"/>
      <c r="H56" s="5">
        <f>SUBTOTAL(9,H54:H55)</f>
        <v>14000</v>
      </c>
      <c r="I56" s="5">
        <f>SUBTOTAL(9,I54:I55)</f>
        <v>600705000</v>
      </c>
      <c r="J56" s="4">
        <f>I56/H56</f>
        <v>42907.5</v>
      </c>
      <c r="K56" s="5">
        <f>SUBTOTAL(9,K54:K55)</f>
        <v>7000</v>
      </c>
      <c r="L56" s="5">
        <f>SUBTOTAL(9,L54:L55)</f>
        <v>297108000</v>
      </c>
      <c r="M56" s="4">
        <f>L56/K56</f>
        <v>42444</v>
      </c>
      <c r="N56" s="5"/>
      <c r="O56" s="5"/>
      <c r="P56" s="4"/>
      <c r="Q56" s="5"/>
      <c r="R56" s="5"/>
      <c r="S56" s="4"/>
      <c r="T56" s="5">
        <f>SUBTOTAL(9,T54:T55)</f>
        <v>7000</v>
      </c>
      <c r="U56" s="5">
        <f>SUBTOTAL(9,U54:U55)</f>
        <v>290108000</v>
      </c>
      <c r="V56" s="4">
        <f>U56/T56</f>
        <v>41444</v>
      </c>
      <c r="W56" s="5"/>
      <c r="X56" s="5"/>
      <c r="Y56" s="4"/>
      <c r="Z56" s="5"/>
      <c r="AA56" s="5"/>
      <c r="AB56" s="4"/>
      <c r="AC56" s="5">
        <f>SUBTOTAL(9,AC54:AC55)</f>
        <v>7000</v>
      </c>
      <c r="AD56" s="5">
        <f>SUBTOTAL(9,AD54:AD55)</f>
        <v>335671000</v>
      </c>
      <c r="AE56" s="4">
        <f>AD56/AC56</f>
        <v>47953</v>
      </c>
      <c r="AF56" s="5"/>
      <c r="AG56" s="5"/>
      <c r="AH56" s="4"/>
      <c r="AI56" s="5">
        <f>SUBTOTAL(9,AI54:AI55)</f>
        <v>6000</v>
      </c>
      <c r="AJ56" s="5">
        <f>SUBTOTAL(9,AJ54:AJ55)</f>
        <v>286242000</v>
      </c>
      <c r="AK56" s="4">
        <f>AJ56/AI56</f>
        <v>47707</v>
      </c>
      <c r="AL56" s="5"/>
      <c r="AM56" s="5"/>
      <c r="AN56" s="4"/>
      <c r="AO56" s="5">
        <f>SUBTOTAL(9,AO54:AO55)</f>
        <v>7000</v>
      </c>
      <c r="AP56" s="5">
        <f>SUBTOTAL(9,AP54:AP55)</f>
        <v>333494000</v>
      </c>
      <c r="AQ56" s="4">
        <f>AP56/AO56</f>
        <v>47642</v>
      </c>
      <c r="AR56" s="5"/>
      <c r="AS56" s="5"/>
      <c r="AT56" s="4"/>
      <c r="AU56" s="4">
        <f t="shared" si="2"/>
        <v>48000</v>
      </c>
      <c r="AV56" s="4">
        <f t="shared" si="3"/>
        <v>2143328000</v>
      </c>
      <c r="AW56" s="4">
        <f t="shared" si="4"/>
        <v>44652.666666666664</v>
      </c>
    </row>
    <row r="57" spans="1:49" hidden="1" x14ac:dyDescent="0.15">
      <c r="A57" s="32"/>
      <c r="B57" t="s">
        <v>32</v>
      </c>
      <c r="C57" t="s">
        <v>33</v>
      </c>
      <c r="D57" t="s">
        <v>40</v>
      </c>
      <c r="AU57" s="4">
        <f t="shared" si="2"/>
        <v>0</v>
      </c>
      <c r="AV57" s="4">
        <f t="shared" si="3"/>
        <v>0</v>
      </c>
      <c r="AW57" s="4" t="e">
        <f t="shared" si="4"/>
        <v>#DIV/0!</v>
      </c>
    </row>
    <row r="58" spans="1:49" hidden="1" x14ac:dyDescent="0.15">
      <c r="A58" s="32"/>
      <c r="B58" t="s">
        <v>32</v>
      </c>
      <c r="C58" t="s">
        <v>33</v>
      </c>
      <c r="D58" t="s">
        <v>40</v>
      </c>
      <c r="AU58" s="4">
        <f t="shared" si="2"/>
        <v>0</v>
      </c>
      <c r="AV58" s="4">
        <f t="shared" si="3"/>
        <v>0</v>
      </c>
      <c r="AW58" s="4" t="e">
        <f t="shared" si="4"/>
        <v>#DIV/0!</v>
      </c>
    </row>
    <row r="59" spans="1:49" hidden="1" x14ac:dyDescent="0.15">
      <c r="A59" s="32"/>
      <c r="B59" t="s">
        <v>32</v>
      </c>
      <c r="C59" t="s">
        <v>33</v>
      </c>
      <c r="D59" t="s">
        <v>22</v>
      </c>
      <c r="AU59" s="4">
        <f t="shared" si="2"/>
        <v>0</v>
      </c>
      <c r="AV59" s="4">
        <f t="shared" si="3"/>
        <v>0</v>
      </c>
      <c r="AW59" s="4" t="e">
        <f t="shared" si="4"/>
        <v>#DIV/0!</v>
      </c>
    </row>
    <row r="60" spans="1:49" hidden="1" x14ac:dyDescent="0.15">
      <c r="A60" s="32"/>
      <c r="B60" t="s">
        <v>32</v>
      </c>
      <c r="C60" t="s">
        <v>33</v>
      </c>
      <c r="D60" t="s">
        <v>22</v>
      </c>
      <c r="AU60" s="4">
        <f t="shared" si="2"/>
        <v>0</v>
      </c>
      <c r="AV60" s="4">
        <f t="shared" si="3"/>
        <v>0</v>
      </c>
      <c r="AW60" s="4" t="e">
        <f t="shared" si="4"/>
        <v>#DIV/0!</v>
      </c>
    </row>
    <row r="61" spans="1:49" hidden="1" x14ac:dyDescent="0.15">
      <c r="A61" s="32"/>
      <c r="B61" t="s">
        <v>32</v>
      </c>
      <c r="C61" t="s">
        <v>33</v>
      </c>
      <c r="D61" t="s">
        <v>25</v>
      </c>
      <c r="AU61" s="4">
        <f t="shared" si="2"/>
        <v>0</v>
      </c>
      <c r="AV61" s="4">
        <f t="shared" si="3"/>
        <v>0</v>
      </c>
      <c r="AW61" s="4" t="e">
        <f t="shared" si="4"/>
        <v>#DIV/0!</v>
      </c>
    </row>
    <row r="62" spans="1:49" x14ac:dyDescent="0.15">
      <c r="A62" s="32"/>
      <c r="B62" t="s">
        <v>62</v>
      </c>
      <c r="C62" t="s">
        <v>33</v>
      </c>
      <c r="D62" s="1" t="s">
        <v>105</v>
      </c>
      <c r="E62" s="5">
        <f>SUBTOTAL(9,E33:E61)</f>
        <v>7000</v>
      </c>
      <c r="F62" s="5">
        <f>SUBTOTAL(9,F33:F61)</f>
        <v>349146000</v>
      </c>
      <c r="G62" s="4">
        <f>F62/E62</f>
        <v>49878</v>
      </c>
      <c r="H62" s="5">
        <f>SUBTOTAL(9,H33:H61)</f>
        <v>21000</v>
      </c>
      <c r="I62" s="5">
        <f>SUBTOTAL(9,I33:I61)</f>
        <v>901712000</v>
      </c>
      <c r="J62" s="4">
        <f>I62/H62</f>
        <v>42938.666666666664</v>
      </c>
      <c r="K62" s="5">
        <f>SUBTOTAL(9,K33:K61)</f>
        <v>28000</v>
      </c>
      <c r="L62" s="5">
        <f>SUBTOTAL(9,L33:L61)</f>
        <v>1187683000</v>
      </c>
      <c r="M62" s="4">
        <f>L62/K62</f>
        <v>42417.25</v>
      </c>
      <c r="N62" s="5">
        <f>SUBTOTAL(9,N33:N61)</f>
        <v>21000</v>
      </c>
      <c r="O62" s="5">
        <f>SUBTOTAL(9,O33:O61)</f>
        <v>852845000</v>
      </c>
      <c r="P62" s="4">
        <f>O62/N62</f>
        <v>40611.666666666664</v>
      </c>
      <c r="Q62" s="5">
        <f>SUBTOTAL(9,Q33:Q61)</f>
        <v>21000</v>
      </c>
      <c r="R62" s="5">
        <f>SUBTOTAL(9,R33:R61)</f>
        <v>861560000</v>
      </c>
      <c r="S62" s="4">
        <f>R62/Q62</f>
        <v>41026.666666666664</v>
      </c>
      <c r="T62" s="5">
        <f>SUBTOTAL(9,T33:T61)</f>
        <v>21000</v>
      </c>
      <c r="U62" s="5">
        <f>SUBTOTAL(9,U33:U61)</f>
        <v>876897000</v>
      </c>
      <c r="V62" s="4">
        <f>U62/T62</f>
        <v>41757</v>
      </c>
      <c r="W62" s="5">
        <f>SUBTOTAL(9,W33:W61)</f>
        <v>21000</v>
      </c>
      <c r="X62" s="5">
        <f>SUBTOTAL(9,X33:X61)</f>
        <v>917609000</v>
      </c>
      <c r="Y62" s="4">
        <f>X62/W62</f>
        <v>43695.666666666664</v>
      </c>
      <c r="Z62" s="5">
        <f>SUBTOTAL(9,Z33:Z61)</f>
        <v>33000</v>
      </c>
      <c r="AA62" s="5">
        <f>SUBTOTAL(9,AA33:AA61)</f>
        <v>1553340000</v>
      </c>
      <c r="AB62" s="4">
        <f>AA62/Z62</f>
        <v>47070.909090909088</v>
      </c>
      <c r="AC62" s="5">
        <f>SUBTOTAL(9,AC33:AC61)</f>
        <v>26000</v>
      </c>
      <c r="AD62" s="5">
        <f>SUBTOTAL(9,AD33:AD61)</f>
        <v>1252586000</v>
      </c>
      <c r="AE62" s="4">
        <f>AD62/AC62</f>
        <v>48176.384615384617</v>
      </c>
      <c r="AF62" s="5">
        <f>SUBTOTAL(9,AF33:AF61)</f>
        <v>27000</v>
      </c>
      <c r="AG62" s="5">
        <f>SUBTOTAL(9,AG33:AG61)</f>
        <v>1293535000</v>
      </c>
      <c r="AH62" s="4">
        <f>AG62/AF62</f>
        <v>47908.703703703701</v>
      </c>
      <c r="AI62" s="5">
        <f>SUBTOTAL(9,AI33:AI61)</f>
        <v>31000</v>
      </c>
      <c r="AJ62" s="5">
        <f>SUBTOTAL(9,AJ33:AJ61)</f>
        <v>1483572000</v>
      </c>
      <c r="AK62" s="4">
        <f>AJ62/AI62</f>
        <v>47857.161290322583</v>
      </c>
      <c r="AL62" s="5">
        <f>SUBTOTAL(9,AL33:AL61)</f>
        <v>21000</v>
      </c>
      <c r="AM62" s="5">
        <f>SUBTOTAL(9,AM33:AM61)</f>
        <v>1009442000</v>
      </c>
      <c r="AN62" s="4">
        <f>AM62/AL62</f>
        <v>48068.666666666664</v>
      </c>
      <c r="AO62" s="5">
        <f>SUBTOTAL(9,AO33:AO61)</f>
        <v>13000</v>
      </c>
      <c r="AP62" s="5">
        <f>SUBTOTAL(9,AP33:AP61)</f>
        <v>619124000</v>
      </c>
      <c r="AQ62" s="4">
        <f>AP62/AO62</f>
        <v>47624.923076923078</v>
      </c>
      <c r="AR62" s="5">
        <f>SUBTOTAL(9,AR33:AR61)</f>
        <v>27596</v>
      </c>
      <c r="AS62" s="5">
        <f>SUBTOTAL(9,AS33:AS61)</f>
        <v>1298902536</v>
      </c>
      <c r="AT62" s="4">
        <f>AS62/AR62</f>
        <v>47068.507609798522</v>
      </c>
      <c r="AU62" s="4">
        <f t="shared" si="2"/>
        <v>318596</v>
      </c>
      <c r="AV62" s="4">
        <f t="shared" si="3"/>
        <v>14457953536</v>
      </c>
      <c r="AW62" s="4">
        <f t="shared" si="4"/>
        <v>45380.210473452273</v>
      </c>
    </row>
    <row r="63" spans="1:49" hidden="1" x14ac:dyDescent="0.15">
      <c r="A63" s="32"/>
      <c r="B63" t="s">
        <v>32</v>
      </c>
      <c r="C63" t="s">
        <v>42</v>
      </c>
      <c r="D63" t="s">
        <v>7</v>
      </c>
      <c r="E63" s="5"/>
      <c r="F63" s="5"/>
      <c r="G63" s="4"/>
      <c r="H63" s="5"/>
      <c r="I63" s="5"/>
      <c r="J63" s="4"/>
      <c r="K63" s="5"/>
      <c r="L63" s="5"/>
      <c r="M63" s="4"/>
      <c r="N63" s="5"/>
      <c r="O63" s="5"/>
      <c r="P63" s="4"/>
      <c r="Q63" s="5"/>
      <c r="R63" s="5"/>
      <c r="S63" s="4"/>
      <c r="T63" s="5"/>
      <c r="U63" s="5"/>
      <c r="V63" s="4"/>
      <c r="W63" s="5">
        <v>2907</v>
      </c>
      <c r="X63" s="6">
        <v>223699464</v>
      </c>
      <c r="Y63" s="4">
        <f>X63/W63</f>
        <v>76952</v>
      </c>
      <c r="Z63" s="5"/>
      <c r="AA63" s="5"/>
      <c r="AB63" s="4"/>
      <c r="AC63" s="5"/>
      <c r="AD63" s="5"/>
      <c r="AE63" s="4"/>
      <c r="AF63" s="5"/>
      <c r="AG63" s="5"/>
      <c r="AH63" s="4"/>
      <c r="AI63" s="5">
        <v>2559</v>
      </c>
      <c r="AJ63" s="6">
        <v>208259097</v>
      </c>
      <c r="AK63" s="4">
        <f>AJ63/AI63</f>
        <v>81383</v>
      </c>
      <c r="AL63" s="5"/>
      <c r="AM63" s="5"/>
      <c r="AN63" s="4"/>
      <c r="AO63" s="5"/>
      <c r="AP63" s="5"/>
      <c r="AQ63" s="4"/>
      <c r="AR63" s="5"/>
      <c r="AS63" s="5"/>
      <c r="AT63" s="4"/>
      <c r="AU63" s="4">
        <f t="shared" si="2"/>
        <v>5466</v>
      </c>
      <c r="AV63" s="4">
        <f t="shared" si="3"/>
        <v>431958561</v>
      </c>
      <c r="AW63" s="4">
        <f t="shared" si="4"/>
        <v>79026.447310647636</v>
      </c>
    </row>
    <row r="64" spans="1:49" hidden="1" x14ac:dyDescent="0.15">
      <c r="A64" s="32"/>
      <c r="B64" t="s">
        <v>32</v>
      </c>
      <c r="C64" t="s">
        <v>42</v>
      </c>
      <c r="D64" t="s">
        <v>10</v>
      </c>
      <c r="E64" s="5">
        <v>3213</v>
      </c>
      <c r="F64" s="5">
        <v>297006507</v>
      </c>
      <c r="G64" s="4">
        <f>F64/E64</f>
        <v>92439</v>
      </c>
      <c r="I64" s="6"/>
      <c r="J64" s="4"/>
      <c r="L64" s="6"/>
      <c r="M64" s="4"/>
      <c r="O64" s="6"/>
      <c r="P64" s="4"/>
      <c r="R64" s="6"/>
      <c r="S64" s="4"/>
      <c r="U64" s="6"/>
      <c r="V64" s="4"/>
      <c r="X64" s="6"/>
      <c r="Y64" s="4"/>
      <c r="AA64" s="6"/>
      <c r="AB64" s="4"/>
      <c r="AD64" s="6"/>
      <c r="AE64" s="4"/>
      <c r="AG64" s="6"/>
      <c r="AH64" s="4"/>
      <c r="AJ64" s="6"/>
      <c r="AK64" s="4"/>
      <c r="AM64" s="6"/>
      <c r="AN64" s="4"/>
      <c r="AP64" s="6"/>
      <c r="AQ64" s="4"/>
      <c r="AS64" s="6"/>
      <c r="AT64" s="4"/>
      <c r="AU64" s="4">
        <f t="shared" ref="AU64:AU77" si="5">E64+H64+K64+N64+Q64+T64+W64+Z64+AC64+AF64+AI64+AL64+AO64+AR64</f>
        <v>3213</v>
      </c>
      <c r="AV64" s="4">
        <f t="shared" ref="AV64:AV77" si="6">F64+I64+L64+O64+R64+U64+X64+AA64+AD64+AG64+AJ64+AM64+AP64+AS64</f>
        <v>297006507</v>
      </c>
      <c r="AW64" s="4">
        <f t="shared" ref="AW64:AW77" si="7">AV64/AU64</f>
        <v>92439</v>
      </c>
    </row>
    <row r="65" spans="1:49" hidden="1" x14ac:dyDescent="0.15">
      <c r="A65" s="32"/>
      <c r="B65" t="s">
        <v>32</v>
      </c>
      <c r="C65" t="s">
        <v>42</v>
      </c>
      <c r="D65" t="s">
        <v>19</v>
      </c>
      <c r="E65" s="5"/>
      <c r="F65" s="5"/>
      <c r="G65" s="4"/>
      <c r="H65" s="5"/>
      <c r="I65" s="5"/>
      <c r="J65" s="4"/>
      <c r="K65" s="5"/>
      <c r="L65" s="5"/>
      <c r="M65" s="4"/>
      <c r="N65" s="5"/>
      <c r="O65" s="5"/>
      <c r="P65" s="4"/>
      <c r="Q65" s="5"/>
      <c r="R65" s="5"/>
      <c r="S65" s="4"/>
      <c r="T65" s="5"/>
      <c r="U65" s="5"/>
      <c r="V65" s="4"/>
      <c r="W65" s="5"/>
      <c r="X65" s="5"/>
      <c r="Y65" s="4"/>
      <c r="Z65" s="5"/>
      <c r="AA65" s="5"/>
      <c r="AB65" s="4"/>
      <c r="AC65" s="5"/>
      <c r="AD65" s="5"/>
      <c r="AE65" s="4"/>
      <c r="AF65" s="5"/>
      <c r="AG65" s="5"/>
      <c r="AH65" s="4"/>
      <c r="AI65" s="5"/>
      <c r="AJ65" s="5"/>
      <c r="AK65" s="4"/>
      <c r="AL65" s="5"/>
      <c r="AM65" s="5"/>
      <c r="AN65" s="4"/>
      <c r="AO65" s="5"/>
      <c r="AP65" s="5"/>
      <c r="AQ65" s="4"/>
      <c r="AR65" s="5"/>
      <c r="AS65" s="5"/>
      <c r="AT65" s="4"/>
      <c r="AU65" s="4">
        <f t="shared" si="5"/>
        <v>0</v>
      </c>
      <c r="AV65" s="4">
        <f t="shared" si="6"/>
        <v>0</v>
      </c>
      <c r="AW65" s="4" t="e">
        <f t="shared" si="7"/>
        <v>#DIV/0!</v>
      </c>
    </row>
    <row r="66" spans="1:49" hidden="1" x14ac:dyDescent="0.15">
      <c r="A66" s="32"/>
      <c r="B66" t="s">
        <v>32</v>
      </c>
      <c r="C66" t="s">
        <v>42</v>
      </c>
      <c r="D66" t="s">
        <v>17</v>
      </c>
      <c r="E66" s="5"/>
      <c r="F66" s="6"/>
      <c r="G66" s="4"/>
      <c r="H66" s="5"/>
      <c r="I66" s="6"/>
      <c r="J66" s="4"/>
      <c r="K66" s="5"/>
      <c r="L66" s="6"/>
      <c r="M66" s="4"/>
      <c r="N66" s="5"/>
      <c r="O66" s="6"/>
      <c r="P66" s="4"/>
      <c r="Q66" s="5"/>
      <c r="R66" s="6"/>
      <c r="S66" s="4"/>
      <c r="T66" s="5"/>
      <c r="U66" s="6"/>
      <c r="V66" s="4"/>
      <c r="W66" s="5"/>
      <c r="X66" s="6"/>
      <c r="Y66" s="4"/>
      <c r="Z66" s="5"/>
      <c r="AA66" s="6"/>
      <c r="AB66" s="4"/>
      <c r="AC66" s="5"/>
      <c r="AD66" s="6"/>
      <c r="AE66" s="4"/>
      <c r="AF66" s="5"/>
      <c r="AG66" s="6"/>
      <c r="AH66" s="4"/>
      <c r="AI66" s="5"/>
      <c r="AJ66" s="6"/>
      <c r="AK66" s="4"/>
      <c r="AL66" s="5"/>
      <c r="AM66" s="6"/>
      <c r="AN66" s="4"/>
      <c r="AO66" s="5"/>
      <c r="AP66" s="6"/>
      <c r="AQ66" s="4"/>
      <c r="AR66" s="5"/>
      <c r="AS66" s="6"/>
      <c r="AT66" s="4"/>
      <c r="AU66" s="4">
        <f t="shared" si="5"/>
        <v>0</v>
      </c>
      <c r="AV66" s="4">
        <f t="shared" si="6"/>
        <v>0</v>
      </c>
      <c r="AW66" s="4" t="e">
        <f t="shared" si="7"/>
        <v>#DIV/0!</v>
      </c>
    </row>
    <row r="67" spans="1:49" x14ac:dyDescent="0.15">
      <c r="A67" s="32"/>
      <c r="B67" t="s">
        <v>62</v>
      </c>
      <c r="C67" t="s">
        <v>42</v>
      </c>
      <c r="D67" s="1" t="s">
        <v>105</v>
      </c>
      <c r="E67" s="5">
        <f>SUBTOTAL(9,E63:E66)</f>
        <v>3213</v>
      </c>
      <c r="F67" s="5">
        <f>SUBTOTAL(9,F63:F66)</f>
        <v>297006507</v>
      </c>
      <c r="G67" s="4">
        <f t="shared" ref="G67:G77" si="8">F67/E67</f>
        <v>92439</v>
      </c>
      <c r="H67" s="5"/>
      <c r="I67" s="5"/>
      <c r="J67" s="4"/>
      <c r="K67" s="5"/>
      <c r="L67" s="5"/>
      <c r="M67" s="4"/>
      <c r="N67" s="5"/>
      <c r="O67" s="5"/>
      <c r="P67" s="4"/>
      <c r="Q67" s="5"/>
      <c r="R67" s="5"/>
      <c r="S67" s="4"/>
      <c r="T67" s="5"/>
      <c r="U67" s="5"/>
      <c r="V67" s="4"/>
      <c r="W67" s="5">
        <f>SUBTOTAL(9,W63:W66)</f>
        <v>2907</v>
      </c>
      <c r="X67" s="5">
        <f>SUBTOTAL(9,X63:X66)</f>
        <v>223699464</v>
      </c>
      <c r="Y67" s="4">
        <f t="shared" ref="Y67:Y77" si="9">X67/W67</f>
        <v>76952</v>
      </c>
      <c r="Z67" s="5"/>
      <c r="AA67" s="5"/>
      <c r="AB67" s="4"/>
      <c r="AC67" s="5"/>
      <c r="AD67" s="5"/>
      <c r="AE67" s="4"/>
      <c r="AF67" s="5"/>
      <c r="AG67" s="5"/>
      <c r="AH67" s="4"/>
      <c r="AI67" s="5">
        <f>SUBTOTAL(9,AI63:AI66)</f>
        <v>2559</v>
      </c>
      <c r="AJ67" s="5">
        <f>SUBTOTAL(9,AJ63:AJ66)</f>
        <v>208259097</v>
      </c>
      <c r="AK67" s="4">
        <f t="shared" ref="AK67:AK77" si="10">AJ67/AI67</f>
        <v>81383</v>
      </c>
      <c r="AL67" s="5"/>
      <c r="AM67" s="5"/>
      <c r="AN67" s="4"/>
      <c r="AO67" s="5"/>
      <c r="AP67" s="5"/>
      <c r="AQ67" s="4"/>
      <c r="AR67" s="5"/>
      <c r="AS67" s="5"/>
      <c r="AT67" s="4"/>
      <c r="AU67" s="4">
        <f t="shared" si="5"/>
        <v>8679</v>
      </c>
      <c r="AV67" s="4">
        <f t="shared" si="6"/>
        <v>728965068</v>
      </c>
      <c r="AW67" s="4">
        <f t="shared" si="7"/>
        <v>83991.827169028693</v>
      </c>
    </row>
    <row r="68" spans="1:49" x14ac:dyDescent="0.15">
      <c r="A68" s="32"/>
      <c r="B68" s="30" t="s">
        <v>44</v>
      </c>
      <c r="C68" s="30"/>
      <c r="D68" s="30"/>
      <c r="E68" s="5">
        <f>SUBTOTAL(9,E6:E67)</f>
        <v>10213</v>
      </c>
      <c r="F68" s="5">
        <f>SUBTOTAL(9,F6:F67)</f>
        <v>646152507</v>
      </c>
      <c r="G68" s="4">
        <f t="shared" si="8"/>
        <v>63267.649760109663</v>
      </c>
      <c r="H68" s="5">
        <f>SUBTOTAL(9,H6:H67)</f>
        <v>47000</v>
      </c>
      <c r="I68" s="5">
        <f>SUBTOTAL(9,I6:I67)</f>
        <v>2653644000</v>
      </c>
      <c r="J68" s="4">
        <f t="shared" ref="J68:J77" si="11">I68/H68</f>
        <v>56460.51063829787</v>
      </c>
      <c r="K68" s="5">
        <f>SUBTOTAL(9,K6:K67)</f>
        <v>28000</v>
      </c>
      <c r="L68" s="5">
        <f>SUBTOTAL(9,L6:L67)</f>
        <v>1187683000</v>
      </c>
      <c r="M68" s="4">
        <f t="shared" ref="M68:M77" si="12">L68/K68</f>
        <v>42417.25</v>
      </c>
      <c r="N68" s="5">
        <f>SUBTOTAL(9,N6:N67)</f>
        <v>86000</v>
      </c>
      <c r="O68" s="5">
        <f>SUBTOTAL(9,O6:O67)</f>
        <v>5106726000</v>
      </c>
      <c r="P68" s="4">
        <f t="shared" ref="P68:P77" si="13">O68/N68</f>
        <v>59380.534883720931</v>
      </c>
      <c r="Q68" s="5">
        <f>SUBTOTAL(9,Q6:Q67)</f>
        <v>46000</v>
      </c>
      <c r="R68" s="5">
        <f>SUBTOTAL(9,R6:R67)</f>
        <v>2489391000</v>
      </c>
      <c r="S68" s="4">
        <f t="shared" ref="S68:S77" si="14">R68/Q68</f>
        <v>54117.195652173912</v>
      </c>
      <c r="T68" s="5">
        <f>SUBTOTAL(9,T6:T67)</f>
        <v>46000</v>
      </c>
      <c r="U68" s="5">
        <f>SUBTOTAL(9,U6:U67)</f>
        <v>2542341000</v>
      </c>
      <c r="V68" s="4">
        <f t="shared" ref="V68:V77" si="15">U68/T68</f>
        <v>55268.282608695656</v>
      </c>
      <c r="W68" s="5">
        <f>SUBTOTAL(9,W6:W67)</f>
        <v>23907</v>
      </c>
      <c r="X68" s="5">
        <f>SUBTOTAL(9,X6:X67)</f>
        <v>1141308464</v>
      </c>
      <c r="Y68" s="4">
        <f t="shared" si="9"/>
        <v>47739.50993432886</v>
      </c>
      <c r="Z68" s="5">
        <f>SUBTOTAL(9,Z6:Z67)</f>
        <v>83000</v>
      </c>
      <c r="AA68" s="5">
        <f>SUBTOTAL(9,AA6:AA67)</f>
        <v>5105528000</v>
      </c>
      <c r="AB68" s="4">
        <f t="shared" ref="AB68:AB77" si="16">AA68/Z68</f>
        <v>61512.385542168675</v>
      </c>
      <c r="AC68" s="5">
        <f>SUBTOTAL(9,AC6:AC67)</f>
        <v>51000</v>
      </c>
      <c r="AD68" s="5">
        <f>SUBTOTAL(9,AD6:AD67)</f>
        <v>3058424000</v>
      </c>
      <c r="AE68" s="4">
        <f t="shared" ref="AE68:AE77" si="17">AD68/AC68</f>
        <v>59969.098039215685</v>
      </c>
      <c r="AF68" s="5">
        <f>SUBTOTAL(9,AF6:AF67)</f>
        <v>40000</v>
      </c>
      <c r="AG68" s="5">
        <f>SUBTOTAL(9,AG6:AG67)</f>
        <v>2198296000</v>
      </c>
      <c r="AH68" s="4">
        <f t="shared" ref="AH68:AH77" si="18">AG68/AF68</f>
        <v>54957.4</v>
      </c>
      <c r="AI68" s="5">
        <f>SUBTOTAL(9,AI6:AI67)</f>
        <v>44559</v>
      </c>
      <c r="AJ68" s="5">
        <f>SUBTOTAL(9,AJ6:AJ67)</f>
        <v>2472369097</v>
      </c>
      <c r="AK68" s="4">
        <f t="shared" si="10"/>
        <v>55485.291344060686</v>
      </c>
      <c r="AL68" s="5">
        <f>SUBTOTAL(9,AL6:AL67)</f>
        <v>47000</v>
      </c>
      <c r="AM68" s="5">
        <f>SUBTOTAL(9,AM6:AM67)</f>
        <v>2864919000</v>
      </c>
      <c r="AN68" s="4">
        <f t="shared" ref="AN68:AN77" si="19">AM68/AL68</f>
        <v>60955.723404255317</v>
      </c>
      <c r="AO68" s="5">
        <f>SUBTOTAL(9,AO6:AO67)</f>
        <v>25000</v>
      </c>
      <c r="AP68" s="5">
        <f>SUBTOTAL(9,AP6:AP67)</f>
        <v>1473776000</v>
      </c>
      <c r="AQ68" s="4">
        <f t="shared" ref="AQ68:AQ77" si="20">AP68/AO68</f>
        <v>58951.040000000001</v>
      </c>
      <c r="AR68" s="5">
        <f>SUBTOTAL(9,AR6:AR67)</f>
        <v>27596</v>
      </c>
      <c r="AS68" s="5">
        <f>SUBTOTAL(9,AS6:AS67)</f>
        <v>1298902536</v>
      </c>
      <c r="AT68" s="4">
        <f t="shared" ref="AT68:AT77" si="21">AS68/AR68</f>
        <v>47068.507609798522</v>
      </c>
      <c r="AU68" s="4">
        <f t="shared" si="5"/>
        <v>605275</v>
      </c>
      <c r="AV68" s="4">
        <f t="shared" si="6"/>
        <v>34239460604</v>
      </c>
      <c r="AW68" s="4">
        <f t="shared" si="7"/>
        <v>56568.436832844578</v>
      </c>
    </row>
    <row r="69" spans="1:49" x14ac:dyDescent="0.15">
      <c r="A69" s="32" t="s">
        <v>130</v>
      </c>
      <c r="B69" s="29" t="s">
        <v>7</v>
      </c>
      <c r="C69" s="29"/>
      <c r="D69" s="29"/>
      <c r="E69" s="5">
        <f>E29+E6+E33+E34+E35+E36+E37+E38+E39+E63</f>
        <v>7000</v>
      </c>
      <c r="F69" s="5">
        <f>F29+F6+F33+F34+F35+F36+F37+F38+F39+F63</f>
        <v>349146000</v>
      </c>
      <c r="G69" s="4">
        <f t="shared" si="8"/>
        <v>49878</v>
      </c>
      <c r="H69" s="5"/>
      <c r="I69" s="5"/>
      <c r="J69" s="4"/>
      <c r="K69" s="5">
        <f>K29+K6+K33+K34+K35+K36+K37+K38+K39+K63</f>
        <v>21000</v>
      </c>
      <c r="L69" s="5">
        <f>L29+L6+L33+L34+L35+L36+L37+L38+L39+L63</f>
        <v>890575000</v>
      </c>
      <c r="M69" s="4">
        <f t="shared" si="12"/>
        <v>42408.333333333336</v>
      </c>
      <c r="N69" s="5"/>
      <c r="O69" s="5"/>
      <c r="P69" s="4"/>
      <c r="Q69" s="5"/>
      <c r="R69" s="5"/>
      <c r="S69" s="4"/>
      <c r="T69" s="5">
        <f>T29+T6+T33+T34+T35+T36+T37+T38+T39+T63</f>
        <v>26000</v>
      </c>
      <c r="U69" s="5">
        <f>U29+U6+U33+U34+U35+U36+U37+U38+U39+U63</f>
        <v>1385809000</v>
      </c>
      <c r="V69" s="4">
        <f t="shared" si="15"/>
        <v>53300.346153846156</v>
      </c>
      <c r="W69" s="5">
        <f>W29+W6+W33+W34+W35+W36+W37+W38+W39+W63</f>
        <v>16907</v>
      </c>
      <c r="X69" s="5">
        <f>X29+X6+X33+X34+X35+X36+X37+X38+X39+X63</f>
        <v>833091464</v>
      </c>
      <c r="Y69" s="4">
        <f t="shared" si="9"/>
        <v>49274.943159638016</v>
      </c>
      <c r="Z69" s="5">
        <f>Z29+Z6+Z33+Z34+Z35+Z36+Z37+Z38+Z39+Z63</f>
        <v>7000</v>
      </c>
      <c r="AA69" s="5">
        <f>AA29+AA6+AA33+AA34+AA35+AA36+AA37+AA38+AA39+AA63</f>
        <v>322518000</v>
      </c>
      <c r="AB69" s="4">
        <f t="shared" si="16"/>
        <v>46074</v>
      </c>
      <c r="AC69" s="5">
        <f>AC29+AC6+AC33+AC34+AC35+AC36+AC37+AC38+AC39+AC63</f>
        <v>6000</v>
      </c>
      <c r="AD69" s="5">
        <f>AD29+AD6+AD33+AD34+AD35+AD36+AD37+AD38+AD39+AD63</f>
        <v>289074000</v>
      </c>
      <c r="AE69" s="4">
        <f t="shared" si="17"/>
        <v>48179</v>
      </c>
      <c r="AF69" s="5">
        <f>AF29+AF6+AF33+AF34+AF35+AF36+AF37+AF38+AF39+AF63</f>
        <v>13000</v>
      </c>
      <c r="AG69" s="5">
        <f>AG29+AG6+AG33+AG34+AG35+AG36+AG37+AG38+AG39+AG63</f>
        <v>628227000</v>
      </c>
      <c r="AH69" s="4">
        <f t="shared" si="18"/>
        <v>48325.153846153844</v>
      </c>
      <c r="AI69" s="5">
        <f>AI29+AI6+AI33+AI34+AI35+AI36+AI37+AI38+AI39+AI63</f>
        <v>19559</v>
      </c>
      <c r="AJ69" s="5">
        <f>AJ29+AJ6+AJ33+AJ34+AJ35+AJ36+AJ37+AJ38+AJ39+AJ63</f>
        <v>1275891097</v>
      </c>
      <c r="AK69" s="4">
        <f t="shared" si="10"/>
        <v>65232.941203538016</v>
      </c>
      <c r="AL69" s="5">
        <f>AL29+AL6+AL33+AL34+AL35+AL36+AL37+AL38+AL39+AL63</f>
        <v>21000</v>
      </c>
      <c r="AM69" s="5">
        <f>AM29+AM6+AM33+AM34+AM35+AM36+AM37+AM38+AM39+AM63</f>
        <v>1009442000</v>
      </c>
      <c r="AN69" s="4">
        <f t="shared" si="19"/>
        <v>48068.666666666664</v>
      </c>
      <c r="AO69" s="5">
        <f>AO29+AO6+AO33+AO34+AO35+AO36+AO37+AO38+AO39+AO63</f>
        <v>12000</v>
      </c>
      <c r="AP69" s="5">
        <f>AP29+AP6+AP33+AP34+AP35+AP36+AP37+AP38+AP39+AP63</f>
        <v>854652000</v>
      </c>
      <c r="AQ69" s="4">
        <f t="shared" si="20"/>
        <v>71221</v>
      </c>
      <c r="AR69" s="5"/>
      <c r="AS69" s="5"/>
      <c r="AT69" s="4"/>
      <c r="AU69" s="4">
        <f t="shared" si="5"/>
        <v>149466</v>
      </c>
      <c r="AV69" s="4">
        <f t="shared" si="6"/>
        <v>7838425561</v>
      </c>
      <c r="AW69" s="4">
        <f t="shared" si="7"/>
        <v>52442.867013233779</v>
      </c>
    </row>
    <row r="70" spans="1:49" x14ac:dyDescent="0.15">
      <c r="A70" s="32"/>
      <c r="B70" s="29" t="s">
        <v>67</v>
      </c>
      <c r="C70" s="29"/>
      <c r="D70" s="29"/>
      <c r="E70" s="5"/>
      <c r="F70" s="5"/>
      <c r="G70" s="4"/>
      <c r="H70" s="5"/>
      <c r="I70" s="5"/>
      <c r="J70" s="4"/>
      <c r="K70" s="5"/>
      <c r="L70" s="5"/>
      <c r="M70" s="4"/>
      <c r="N70" s="5">
        <f>N7+N8</f>
        <v>13000</v>
      </c>
      <c r="O70" s="5">
        <f>O7+O8</f>
        <v>846924000</v>
      </c>
      <c r="P70" s="4">
        <f t="shared" si="13"/>
        <v>65148</v>
      </c>
      <c r="Q70" s="5">
        <f>Q7+Q8</f>
        <v>25000</v>
      </c>
      <c r="R70" s="5">
        <f>R7+R8</f>
        <v>1627831000</v>
      </c>
      <c r="S70" s="4">
        <f t="shared" si="14"/>
        <v>65113.24</v>
      </c>
      <c r="T70" s="5"/>
      <c r="U70" s="5"/>
      <c r="V70" s="4"/>
      <c r="W70" s="5"/>
      <c r="X70" s="5"/>
      <c r="Y70" s="4"/>
      <c r="Z70" s="5"/>
      <c r="AA70" s="5"/>
      <c r="AB70" s="4"/>
      <c r="AC70" s="5"/>
      <c r="AD70" s="5"/>
      <c r="AE70" s="4"/>
      <c r="AF70" s="5"/>
      <c r="AG70" s="5"/>
      <c r="AH70" s="4"/>
      <c r="AI70" s="5"/>
      <c r="AJ70" s="5"/>
      <c r="AK70" s="4"/>
      <c r="AL70" s="5"/>
      <c r="AM70" s="5"/>
      <c r="AN70" s="4"/>
      <c r="AO70" s="5"/>
      <c r="AP70" s="5"/>
      <c r="AQ70" s="4"/>
      <c r="AR70" s="5"/>
      <c r="AS70" s="5"/>
      <c r="AT70" s="4"/>
      <c r="AU70" s="4">
        <f t="shared" si="5"/>
        <v>38000</v>
      </c>
      <c r="AV70" s="4">
        <f t="shared" si="6"/>
        <v>2474755000</v>
      </c>
      <c r="AW70" s="4">
        <f t="shared" si="7"/>
        <v>65125.131578947367</v>
      </c>
    </row>
    <row r="71" spans="1:49" x14ac:dyDescent="0.15">
      <c r="A71" s="32"/>
      <c r="B71" s="29" t="s">
        <v>10</v>
      </c>
      <c r="C71" s="29"/>
      <c r="D71" s="29"/>
      <c r="E71" s="5">
        <f>E10+E11+E41+E42+E43+E44+E64</f>
        <v>3213</v>
      </c>
      <c r="F71" s="5">
        <f>F10+F11+F41+F42+F43+F44+F64</f>
        <v>297006507</v>
      </c>
      <c r="G71" s="4">
        <f t="shared" si="8"/>
        <v>92439</v>
      </c>
      <c r="H71" s="5">
        <f>H10+H11+H41+H42+H43+H44+H64</f>
        <v>7000</v>
      </c>
      <c r="I71" s="5">
        <f>I10+I11+I41+I42+I43+I44+I64</f>
        <v>301007000</v>
      </c>
      <c r="J71" s="4">
        <f t="shared" si="11"/>
        <v>43001</v>
      </c>
      <c r="K71" s="5"/>
      <c r="L71" s="5"/>
      <c r="M71" s="4"/>
      <c r="N71" s="5">
        <f>N10+N11+N41+N42+N43+N44+N64</f>
        <v>34000</v>
      </c>
      <c r="O71" s="5">
        <f>O10+O11+O41+O42+O43+O44+O64</f>
        <v>1706438000</v>
      </c>
      <c r="P71" s="4">
        <f t="shared" si="13"/>
        <v>50189.352941176468</v>
      </c>
      <c r="Q71" s="5"/>
      <c r="R71" s="5"/>
      <c r="S71" s="4"/>
      <c r="T71" s="5"/>
      <c r="U71" s="5"/>
      <c r="V71" s="4"/>
      <c r="W71" s="5">
        <f>W10+W11+W41+W42+W43+W44+W64</f>
        <v>7000</v>
      </c>
      <c r="X71" s="5">
        <f>X10+X11+X41+X42+X43+X44+X64</f>
        <v>308217000</v>
      </c>
      <c r="Y71" s="4">
        <f t="shared" si="9"/>
        <v>44031</v>
      </c>
      <c r="Z71" s="5">
        <f>Z10+Z11+Z41+Z42+Z43+Z44+Z64</f>
        <v>51000</v>
      </c>
      <c r="AA71" s="5">
        <f>AA10+AA11+AA41+AA42+AA43+AA44+AA64</f>
        <v>2994206000</v>
      </c>
      <c r="AB71" s="4">
        <f t="shared" si="16"/>
        <v>58709.921568627447</v>
      </c>
      <c r="AC71" s="5">
        <f>AC10+AC11+AC41+AC42+AC43+AC44+AC64</f>
        <v>13000</v>
      </c>
      <c r="AD71" s="5">
        <f>AD10+AD11+AD41+AD42+AD43+AD44+AD64</f>
        <v>627841000</v>
      </c>
      <c r="AE71" s="4">
        <f t="shared" si="17"/>
        <v>48295.461538461539</v>
      </c>
      <c r="AF71" s="5">
        <f>AF10+AF11+AF41+AF42+AF43+AF44+AF64</f>
        <v>14000</v>
      </c>
      <c r="AG71" s="5">
        <f>AG10+AG11+AG41+AG42+AG43+AG44+AG64</f>
        <v>665308000</v>
      </c>
      <c r="AH71" s="4">
        <f t="shared" si="18"/>
        <v>47522</v>
      </c>
      <c r="AI71" s="5">
        <f>AI10+AI11+AI41+AI42+AI43+AI44+AI64</f>
        <v>19000</v>
      </c>
      <c r="AJ71" s="5">
        <f>AJ10+AJ11+AJ41+AJ42+AJ43+AJ44+AJ64</f>
        <v>910236000</v>
      </c>
      <c r="AK71" s="4">
        <f t="shared" si="10"/>
        <v>47907.15789473684</v>
      </c>
      <c r="AL71" s="5"/>
      <c r="AM71" s="5"/>
      <c r="AN71" s="4"/>
      <c r="AO71" s="5">
        <f>AO10+AO11+AO41+AO42+AO43+AO44+AO64</f>
        <v>6000</v>
      </c>
      <c r="AP71" s="5">
        <f>AP10+AP11+AP41+AP42+AP43+AP44+AP64</f>
        <v>285630000</v>
      </c>
      <c r="AQ71" s="4">
        <f t="shared" si="20"/>
        <v>47605</v>
      </c>
      <c r="AR71" s="5">
        <f>AR10+AR11+AR41+AR42+AR43+AR44+AR64</f>
        <v>13596</v>
      </c>
      <c r="AS71" s="5">
        <f>AS10+AS11+AS41+AS42+AS43+AS44+AS64</f>
        <v>645669536</v>
      </c>
      <c r="AT71" s="4">
        <f t="shared" si="21"/>
        <v>47489.668726095908</v>
      </c>
      <c r="AU71" s="4">
        <f t="shared" si="5"/>
        <v>167809</v>
      </c>
      <c r="AV71" s="4">
        <f t="shared" si="6"/>
        <v>8741559043</v>
      </c>
      <c r="AW71" s="4">
        <f t="shared" si="7"/>
        <v>52092.313540990057</v>
      </c>
    </row>
    <row r="72" spans="1:49" x14ac:dyDescent="0.15">
      <c r="A72" s="32"/>
      <c r="B72" s="29" t="s">
        <v>35</v>
      </c>
      <c r="C72" s="29"/>
      <c r="D72" s="29"/>
      <c r="E72" s="5"/>
      <c r="F72" s="5"/>
      <c r="G72" s="4"/>
      <c r="H72" s="5"/>
      <c r="I72" s="5"/>
      <c r="J72" s="4"/>
      <c r="K72" s="5"/>
      <c r="L72" s="5"/>
      <c r="M72" s="4"/>
      <c r="N72" s="5">
        <f>N13+N14+N30+N48+N47+N46</f>
        <v>13000</v>
      </c>
      <c r="O72" s="5">
        <f>O13+O14+O30+O48+O47+O46</f>
        <v>853874000</v>
      </c>
      <c r="P72" s="4">
        <f t="shared" si="13"/>
        <v>65682.61538461539</v>
      </c>
      <c r="Q72" s="5">
        <f>Q13+Q14+Q30+Q48+Q47+Q46</f>
        <v>21000</v>
      </c>
      <c r="R72" s="5">
        <f>R13+R14+R30+R48+R47+R46</f>
        <v>861560000</v>
      </c>
      <c r="S72" s="4">
        <f t="shared" si="14"/>
        <v>41026.666666666664</v>
      </c>
      <c r="T72" s="5">
        <f>T13+T14+T30+T48+T47+T46</f>
        <v>13000</v>
      </c>
      <c r="U72" s="5">
        <f>U13+U14+U30+U48+U47+U46</f>
        <v>866424000</v>
      </c>
      <c r="V72" s="4">
        <f t="shared" si="15"/>
        <v>66648</v>
      </c>
      <c r="W72" s="5"/>
      <c r="X72" s="5"/>
      <c r="Y72" s="4"/>
      <c r="Z72" s="5"/>
      <c r="AA72" s="5"/>
      <c r="AB72" s="4"/>
      <c r="AC72" s="5">
        <f>AC13+AC14+AC30+AC48+AC47+AC46</f>
        <v>13000</v>
      </c>
      <c r="AD72" s="5">
        <f>AD13+AD14+AD30+AD48+AD47+AD46</f>
        <v>930774000</v>
      </c>
      <c r="AE72" s="4">
        <f t="shared" si="17"/>
        <v>71598</v>
      </c>
      <c r="AF72" s="5">
        <f>AF13+AF14+AF30+AF48+AF47+AF46</f>
        <v>13000</v>
      </c>
      <c r="AG72" s="5">
        <f>AG13+AG14+AG30+AG48+AG47+AG46</f>
        <v>904761000</v>
      </c>
      <c r="AH72" s="4">
        <f t="shared" si="18"/>
        <v>69597</v>
      </c>
      <c r="AI72" s="5"/>
      <c r="AJ72" s="5"/>
      <c r="AK72" s="4"/>
      <c r="AL72" s="5">
        <f>AL13+AL14+AL30+AL48+AL47+AL46</f>
        <v>13000</v>
      </c>
      <c r="AM72" s="5">
        <f>AM13+AM14+AM30+AM48+AM47+AM46</f>
        <v>925964000</v>
      </c>
      <c r="AN72" s="4">
        <f t="shared" si="19"/>
        <v>71228</v>
      </c>
      <c r="AO72" s="5"/>
      <c r="AP72" s="5"/>
      <c r="AQ72" s="4"/>
      <c r="AR72" s="5">
        <f>AR13+AR14+AR30+AR48+AR47+AR46</f>
        <v>14000</v>
      </c>
      <c r="AS72" s="5">
        <f>AS13+AS14+AS30+AS48+AS47+AS46</f>
        <v>653233000</v>
      </c>
      <c r="AT72" s="4">
        <f t="shared" si="21"/>
        <v>46659.5</v>
      </c>
      <c r="AU72" s="4">
        <f t="shared" si="5"/>
        <v>100000</v>
      </c>
      <c r="AV72" s="4">
        <f t="shared" si="6"/>
        <v>5996590000</v>
      </c>
      <c r="AW72" s="4">
        <f t="shared" si="7"/>
        <v>59965.9</v>
      </c>
    </row>
    <row r="73" spans="1:49" x14ac:dyDescent="0.15">
      <c r="A73" s="32"/>
      <c r="B73" s="29" t="s">
        <v>59</v>
      </c>
      <c r="C73" s="29"/>
      <c r="D73" s="29"/>
      <c r="E73" s="5"/>
      <c r="F73" s="5"/>
      <c r="G73" s="4"/>
      <c r="H73" s="5">
        <f>H16+H17</f>
        <v>26000</v>
      </c>
      <c r="I73" s="5">
        <f>I16+I17</f>
        <v>1751932000</v>
      </c>
      <c r="J73" s="4">
        <f t="shared" si="11"/>
        <v>67382</v>
      </c>
      <c r="K73" s="5"/>
      <c r="L73" s="5"/>
      <c r="M73" s="4"/>
      <c r="N73" s="5"/>
      <c r="O73" s="5"/>
      <c r="P73" s="4"/>
      <c r="Q73" s="5"/>
      <c r="R73" s="5"/>
      <c r="S73" s="4"/>
      <c r="T73" s="5"/>
      <c r="U73" s="5"/>
      <c r="V73" s="4"/>
      <c r="W73" s="5"/>
      <c r="X73" s="5"/>
      <c r="Y73" s="4"/>
      <c r="Z73" s="5"/>
      <c r="AA73" s="5"/>
      <c r="AB73" s="4"/>
      <c r="AC73" s="5">
        <f>AC16+AC17</f>
        <v>12000</v>
      </c>
      <c r="AD73" s="5">
        <f>AD16+AD17</f>
        <v>875064000</v>
      </c>
      <c r="AE73" s="4">
        <f t="shared" si="17"/>
        <v>72922</v>
      </c>
      <c r="AF73" s="5"/>
      <c r="AG73" s="5"/>
      <c r="AH73" s="4"/>
      <c r="AI73" s="5"/>
      <c r="AJ73" s="5"/>
      <c r="AK73" s="4"/>
      <c r="AL73" s="5"/>
      <c r="AM73" s="5"/>
      <c r="AN73" s="4"/>
      <c r="AO73" s="5"/>
      <c r="AP73" s="5"/>
      <c r="AQ73" s="4"/>
      <c r="AR73" s="5"/>
      <c r="AS73" s="5"/>
      <c r="AT73" s="4"/>
      <c r="AU73" s="4">
        <f t="shared" si="5"/>
        <v>38000</v>
      </c>
      <c r="AV73" s="4">
        <f t="shared" si="6"/>
        <v>2626996000</v>
      </c>
      <c r="AW73" s="4">
        <f t="shared" si="7"/>
        <v>69131.473684210519</v>
      </c>
    </row>
    <row r="74" spans="1:49" x14ac:dyDescent="0.15">
      <c r="A74" s="32"/>
      <c r="B74" s="29" t="s">
        <v>19</v>
      </c>
      <c r="C74" s="29"/>
      <c r="D74" s="29"/>
      <c r="E74" s="5"/>
      <c r="F74" s="5"/>
      <c r="G74" s="4"/>
      <c r="H74" s="5">
        <f>H32+H21+H22+H54+H55+H65</f>
        <v>14000</v>
      </c>
      <c r="I74" s="5">
        <f>I32+I21+I22+I54+I55+I65</f>
        <v>600705000</v>
      </c>
      <c r="J74" s="4">
        <f t="shared" si="11"/>
        <v>42907.5</v>
      </c>
      <c r="K74" s="5">
        <f>K32+K21+K22+K54+K55+K65</f>
        <v>7000</v>
      </c>
      <c r="L74" s="5">
        <f>L32+L21+L22+L54+L55+L65</f>
        <v>297108000</v>
      </c>
      <c r="M74" s="4">
        <f t="shared" si="12"/>
        <v>42444</v>
      </c>
      <c r="N74" s="5">
        <f>N32+N21+N22+N54+N55+N65</f>
        <v>26000</v>
      </c>
      <c r="O74" s="5">
        <f>O32+O21+O22+O54+O55+O65</f>
        <v>1699490000</v>
      </c>
      <c r="P74" s="4">
        <f t="shared" si="13"/>
        <v>65365</v>
      </c>
      <c r="Q74" s="5"/>
      <c r="R74" s="5"/>
      <c r="S74" s="4"/>
      <c r="T74" s="5">
        <f>T32+T21+T22+T54+T55+T65</f>
        <v>7000</v>
      </c>
      <c r="U74" s="5">
        <f>U32+U21+U22+U54+U55+U65</f>
        <v>290108000</v>
      </c>
      <c r="V74" s="4">
        <f t="shared" si="15"/>
        <v>41444</v>
      </c>
      <c r="W74" s="5"/>
      <c r="X74" s="5"/>
      <c r="Y74" s="4"/>
      <c r="Z74" s="5"/>
      <c r="AA74" s="5"/>
      <c r="AB74" s="4"/>
      <c r="AC74" s="5">
        <f>AC32+AC21+AC22+AC54+AC55+AC65</f>
        <v>7000</v>
      </c>
      <c r="AD74" s="5">
        <f>AD32+AD21+AD22+AD54+AD55+AD65</f>
        <v>335671000</v>
      </c>
      <c r="AE74" s="4">
        <f t="shared" si="17"/>
        <v>47953</v>
      </c>
      <c r="AF74" s="5"/>
      <c r="AG74" s="5"/>
      <c r="AH74" s="4"/>
      <c r="AI74" s="5">
        <f>AI32+AI21+AI22+AI54+AI55+AI65</f>
        <v>6000</v>
      </c>
      <c r="AJ74" s="5">
        <f>AJ32+AJ21+AJ22+AJ54+AJ55+AJ65</f>
        <v>286242000</v>
      </c>
      <c r="AK74" s="4">
        <f t="shared" si="10"/>
        <v>47707</v>
      </c>
      <c r="AL74" s="5">
        <f>AL32+AL21+AL22+AL54+AL55+AL65</f>
        <v>13000</v>
      </c>
      <c r="AM74" s="5">
        <f>AM32+AM21+AM22+AM54+AM55+AM65</f>
        <v>929513000</v>
      </c>
      <c r="AN74" s="4">
        <f t="shared" si="19"/>
        <v>71501</v>
      </c>
      <c r="AO74" s="5">
        <f>AO32+AO21+AO22+AO54+AO55+AO65</f>
        <v>7000</v>
      </c>
      <c r="AP74" s="5">
        <f>AP32+AP21+AP22+AP54+AP55+AP65</f>
        <v>333494000</v>
      </c>
      <c r="AQ74" s="4">
        <f t="shared" si="20"/>
        <v>47642</v>
      </c>
      <c r="AR74" s="5"/>
      <c r="AS74" s="5"/>
      <c r="AT74" s="4"/>
      <c r="AU74" s="4">
        <f t="shared" si="5"/>
        <v>87000</v>
      </c>
      <c r="AV74" s="4">
        <f t="shared" si="6"/>
        <v>4772331000</v>
      </c>
      <c r="AW74" s="4">
        <f t="shared" si="7"/>
        <v>54854.379310344826</v>
      </c>
    </row>
    <row r="75" spans="1:49" x14ac:dyDescent="0.15">
      <c r="A75" s="32"/>
      <c r="B75" s="29" t="s">
        <v>21</v>
      </c>
      <c r="C75" s="29"/>
      <c r="D75" s="29"/>
      <c r="E75" s="5"/>
      <c r="F75" s="5"/>
      <c r="G75" s="4"/>
      <c r="H75" s="5"/>
      <c r="I75" s="5"/>
      <c r="J75" s="4"/>
      <c r="K75" s="5"/>
      <c r="L75" s="5"/>
      <c r="M75" s="4"/>
      <c r="N75" s="5"/>
      <c r="O75" s="5"/>
      <c r="P75" s="4"/>
      <c r="Q75" s="5"/>
      <c r="R75" s="5"/>
      <c r="S75" s="4"/>
      <c r="T75" s="5"/>
      <c r="U75" s="5"/>
      <c r="V75" s="4"/>
      <c r="W75" s="5"/>
      <c r="X75" s="5"/>
      <c r="Y75" s="4"/>
      <c r="Z75" s="5">
        <f>Z24+Z57+Z58</f>
        <v>12000</v>
      </c>
      <c r="AA75" s="5">
        <f>AA24+AA57+AA58</f>
        <v>880104000</v>
      </c>
      <c r="AB75" s="4">
        <f t="shared" si="16"/>
        <v>73342</v>
      </c>
      <c r="AC75" s="5"/>
      <c r="AD75" s="5"/>
      <c r="AE75" s="4"/>
      <c r="AF75" s="5"/>
      <c r="AG75" s="5"/>
      <c r="AH75" s="4"/>
      <c r="AI75" s="5"/>
      <c r="AJ75" s="5"/>
      <c r="AK75" s="4"/>
      <c r="AL75" s="5"/>
      <c r="AM75" s="5"/>
      <c r="AN75" s="4"/>
      <c r="AO75" s="5"/>
      <c r="AP75" s="5"/>
      <c r="AQ75" s="4"/>
      <c r="AR75" s="5"/>
      <c r="AS75" s="5"/>
      <c r="AT75" s="4"/>
      <c r="AU75" s="4">
        <f t="shared" si="5"/>
        <v>12000</v>
      </c>
      <c r="AV75" s="4">
        <f t="shared" si="6"/>
        <v>880104000</v>
      </c>
      <c r="AW75" s="4">
        <f t="shared" si="7"/>
        <v>73342</v>
      </c>
    </row>
    <row r="76" spans="1:49" x14ac:dyDescent="0.15">
      <c r="A76" s="32"/>
      <c r="B76" s="29" t="s">
        <v>24</v>
      </c>
      <c r="C76" s="29"/>
      <c r="D76" s="29"/>
      <c r="E76" s="5"/>
      <c r="F76" s="5"/>
      <c r="G76" s="4"/>
      <c r="H76" s="5"/>
      <c r="I76" s="5"/>
      <c r="J76" s="4"/>
      <c r="K76" s="5"/>
      <c r="L76" s="5"/>
      <c r="M76" s="4"/>
      <c r="N76" s="5"/>
      <c r="O76" s="5"/>
      <c r="P76" s="4"/>
      <c r="Q76" s="5"/>
      <c r="R76" s="5"/>
      <c r="S76" s="4"/>
      <c r="T76" s="5"/>
      <c r="U76" s="5"/>
      <c r="V76" s="4"/>
      <c r="W76" s="5"/>
      <c r="X76" s="5"/>
      <c r="Y76" s="4"/>
      <c r="Z76" s="5">
        <f>Z27+Z61</f>
        <v>13000</v>
      </c>
      <c r="AA76" s="5">
        <f>AA27+AA61</f>
        <v>908700000</v>
      </c>
      <c r="AB76" s="4">
        <f t="shared" si="16"/>
        <v>69900</v>
      </c>
      <c r="AC76" s="5"/>
      <c r="AD76" s="5"/>
      <c r="AE76" s="4"/>
      <c r="AF76" s="5"/>
      <c r="AG76" s="5"/>
      <c r="AH76" s="4"/>
      <c r="AI76" s="5"/>
      <c r="AJ76" s="5"/>
      <c r="AK76" s="4"/>
      <c r="AL76" s="5"/>
      <c r="AM76" s="5"/>
      <c r="AN76" s="4"/>
      <c r="AO76" s="5"/>
      <c r="AP76" s="5"/>
      <c r="AQ76" s="4"/>
      <c r="AR76" s="5"/>
      <c r="AS76" s="5"/>
      <c r="AT76" s="4"/>
      <c r="AU76" s="4">
        <f t="shared" si="5"/>
        <v>13000</v>
      </c>
      <c r="AV76" s="4">
        <f t="shared" si="6"/>
        <v>908700000</v>
      </c>
      <c r="AW76" s="4">
        <f t="shared" si="7"/>
        <v>69900</v>
      </c>
    </row>
    <row r="77" spans="1:49" x14ac:dyDescent="0.15">
      <c r="A77" s="32"/>
      <c r="B77" s="30" t="s">
        <v>44</v>
      </c>
      <c r="C77" s="30"/>
      <c r="D77" s="30"/>
      <c r="E77" s="5">
        <f>SUBTOTAL(9,E69:E76)</f>
        <v>10213</v>
      </c>
      <c r="F77" s="5">
        <f>SUBTOTAL(9,F69:F76)</f>
        <v>646152507</v>
      </c>
      <c r="G77" s="4">
        <f t="shared" si="8"/>
        <v>63267.649760109663</v>
      </c>
      <c r="H77" s="5">
        <f>SUBTOTAL(9,H69:H76)</f>
        <v>47000</v>
      </c>
      <c r="I77" s="5">
        <f>SUBTOTAL(9,I69:I76)</f>
        <v>2653644000</v>
      </c>
      <c r="J77" s="4">
        <f t="shared" si="11"/>
        <v>56460.51063829787</v>
      </c>
      <c r="K77" s="5">
        <f>SUBTOTAL(9,K69:K76)</f>
        <v>28000</v>
      </c>
      <c r="L77" s="5">
        <f>SUBTOTAL(9,L69:L76)</f>
        <v>1187683000</v>
      </c>
      <c r="M77" s="4">
        <f t="shared" si="12"/>
        <v>42417.25</v>
      </c>
      <c r="N77" s="5">
        <f>SUBTOTAL(9,N69:N76)</f>
        <v>86000</v>
      </c>
      <c r="O77" s="5">
        <f>SUBTOTAL(9,O69:O76)</f>
        <v>5106726000</v>
      </c>
      <c r="P77" s="4">
        <f t="shared" si="13"/>
        <v>59380.534883720931</v>
      </c>
      <c r="Q77" s="5">
        <f>SUBTOTAL(9,Q69:Q76)</f>
        <v>46000</v>
      </c>
      <c r="R77" s="5">
        <f>SUBTOTAL(9,R69:R76)</f>
        <v>2489391000</v>
      </c>
      <c r="S77" s="4">
        <f t="shared" si="14"/>
        <v>54117.195652173912</v>
      </c>
      <c r="T77" s="5">
        <f>SUBTOTAL(9,T69:T76)</f>
        <v>46000</v>
      </c>
      <c r="U77" s="5">
        <f>SUBTOTAL(9,U69:U76)</f>
        <v>2542341000</v>
      </c>
      <c r="V77" s="4">
        <f t="shared" si="15"/>
        <v>55268.282608695656</v>
      </c>
      <c r="W77" s="5">
        <f>SUBTOTAL(9,W69:W76)</f>
        <v>23907</v>
      </c>
      <c r="X77" s="5">
        <f>SUBTOTAL(9,X69:X76)</f>
        <v>1141308464</v>
      </c>
      <c r="Y77" s="4">
        <f t="shared" si="9"/>
        <v>47739.50993432886</v>
      </c>
      <c r="Z77" s="5">
        <f>SUBTOTAL(9,Z69:Z76)</f>
        <v>83000</v>
      </c>
      <c r="AA77" s="5">
        <f>SUBTOTAL(9,AA69:AA76)</f>
        <v>5105528000</v>
      </c>
      <c r="AB77" s="4">
        <f t="shared" si="16"/>
        <v>61512.385542168675</v>
      </c>
      <c r="AC77" s="5">
        <f>SUBTOTAL(9,AC69:AC76)</f>
        <v>51000</v>
      </c>
      <c r="AD77" s="5">
        <f>SUBTOTAL(9,AD69:AD76)</f>
        <v>3058424000</v>
      </c>
      <c r="AE77" s="4">
        <f t="shared" si="17"/>
        <v>59969.098039215685</v>
      </c>
      <c r="AF77" s="5">
        <f>SUBTOTAL(9,AF69:AF76)</f>
        <v>40000</v>
      </c>
      <c r="AG77" s="5">
        <f>SUBTOTAL(9,AG69:AG76)</f>
        <v>2198296000</v>
      </c>
      <c r="AH77" s="4">
        <f t="shared" si="18"/>
        <v>54957.4</v>
      </c>
      <c r="AI77" s="5">
        <f>SUBTOTAL(9,AI69:AI76)</f>
        <v>44559</v>
      </c>
      <c r="AJ77" s="5">
        <f>SUBTOTAL(9,AJ69:AJ76)</f>
        <v>2472369097</v>
      </c>
      <c r="AK77" s="4">
        <f t="shared" si="10"/>
        <v>55485.291344060686</v>
      </c>
      <c r="AL77" s="5">
        <f>SUBTOTAL(9,AL69:AL76)</f>
        <v>47000</v>
      </c>
      <c r="AM77" s="5">
        <f>SUBTOTAL(9,AM69:AM76)</f>
        <v>2864919000</v>
      </c>
      <c r="AN77" s="4">
        <f t="shared" si="19"/>
        <v>60955.723404255317</v>
      </c>
      <c r="AO77" s="5">
        <f>SUBTOTAL(9,AO69:AO76)</f>
        <v>25000</v>
      </c>
      <c r="AP77" s="5">
        <f>SUBTOTAL(9,AP69:AP76)</f>
        <v>1473776000</v>
      </c>
      <c r="AQ77" s="4">
        <f t="shared" si="20"/>
        <v>58951.040000000001</v>
      </c>
      <c r="AR77" s="5">
        <f>SUBTOTAL(9,AR69:AR76)</f>
        <v>27596</v>
      </c>
      <c r="AS77" s="5">
        <f>SUBTOTAL(9,AS69:AS76)</f>
        <v>1298902536</v>
      </c>
      <c r="AT77" s="4">
        <f t="shared" si="21"/>
        <v>47068.507609798522</v>
      </c>
      <c r="AU77" s="4">
        <f t="shared" si="5"/>
        <v>605275</v>
      </c>
      <c r="AV77" s="4">
        <f t="shared" si="6"/>
        <v>34239460604</v>
      </c>
      <c r="AW77" s="4">
        <f t="shared" si="7"/>
        <v>56568.436832844578</v>
      </c>
    </row>
  </sheetData>
  <mergeCells count="56">
    <mergeCell ref="A6:A68"/>
    <mergeCell ref="A69:A77"/>
    <mergeCell ref="B77:D77"/>
    <mergeCell ref="B69:D69"/>
    <mergeCell ref="B70:D70"/>
    <mergeCell ref="B71:D71"/>
    <mergeCell ref="B72:D72"/>
    <mergeCell ref="B73:D73"/>
    <mergeCell ref="B74:D74"/>
    <mergeCell ref="B75:D75"/>
    <mergeCell ref="B76:D76"/>
    <mergeCell ref="AO4:AQ4"/>
    <mergeCell ref="AR4:AT4"/>
    <mergeCell ref="A2:D5"/>
    <mergeCell ref="T4:V4"/>
    <mergeCell ref="W4:Y4"/>
    <mergeCell ref="Z4:AB4"/>
    <mergeCell ref="AC4:AE4"/>
    <mergeCell ref="AF4:AH4"/>
    <mergeCell ref="E4:G4"/>
    <mergeCell ref="H3:J3"/>
    <mergeCell ref="K3:M3"/>
    <mergeCell ref="N3:P3"/>
    <mergeCell ref="Q3:S3"/>
    <mergeCell ref="H4:J4"/>
    <mergeCell ref="K4:M4"/>
    <mergeCell ref="N4:P4"/>
    <mergeCell ref="Q4:S4"/>
    <mergeCell ref="AI2:AK2"/>
    <mergeCell ref="AL2:AN2"/>
    <mergeCell ref="AF2:AH2"/>
    <mergeCell ref="AI4:AK4"/>
    <mergeCell ref="AL4:AN4"/>
    <mergeCell ref="AL3:AN3"/>
    <mergeCell ref="AO3:AQ3"/>
    <mergeCell ref="AR3:AT3"/>
    <mergeCell ref="T2:V2"/>
    <mergeCell ref="W2:Y2"/>
    <mergeCell ref="Z2:AB2"/>
    <mergeCell ref="AC2:AE2"/>
    <mergeCell ref="AU2:AW4"/>
    <mergeCell ref="B68:D68"/>
    <mergeCell ref="E2:G2"/>
    <mergeCell ref="H2:J2"/>
    <mergeCell ref="K2:M2"/>
    <mergeCell ref="N2:P2"/>
    <mergeCell ref="Q2:S2"/>
    <mergeCell ref="AO2:AQ2"/>
    <mergeCell ref="AR2:AT2"/>
    <mergeCell ref="E3:G3"/>
    <mergeCell ref="T3:V3"/>
    <mergeCell ref="W3:Y3"/>
    <mergeCell ref="Z3:AB3"/>
    <mergeCell ref="AC3:AE3"/>
    <mergeCell ref="AF3:AH3"/>
    <mergeCell ref="AI3:AK3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2024-10-25T07:18:57Z</dcterms:modified>
</cp:coreProperties>
</file>